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soilassociation.sharepoint.com/sites/Forestry/Private/CURRENT LICENSEES/006268 Irish Forest Owners Group/2025 S2/"/>
    </mc:Choice>
  </mc:AlternateContent>
  <xr:revisionPtr revIDLastSave="9" documentId="8_{FA2CFB97-6BF4-4C70-8036-261C00B5F9DB}" xr6:coauthVersionLast="47" xr6:coauthVersionMax="47" xr10:uidLastSave="{3E52C58B-7ABB-4DD9-922D-915CA8C7C1DB}"/>
  <bookViews>
    <workbookView xWindow="28680" yWindow="-12435" windowWidth="29040" windowHeight="15720" tabRatio="590" xr2:uid="{B452CA15-965A-4AC5-AE79-9C887067ABF4}"/>
  </bookViews>
  <sheets>
    <sheet name="Cover" sheetId="1" r:id="rId1"/>
    <sheet name="1 Basic info" sheetId="74" r:id="rId2"/>
    <sheet name="2 Findings" sheetId="65" r:id="rId3"/>
    <sheet name="3 MA Cert process" sheetId="3" state="hidden" r:id="rId4"/>
    <sheet name="5 MA Org Structure+Management" sheetId="66" state="hidden" r:id="rId5"/>
    <sheet name="6 S1" sheetId="19" r:id="rId6"/>
    <sheet name="7 S2" sheetId="50" r:id="rId7"/>
    <sheet name="8 S3" sheetId="51" r:id="rId8"/>
    <sheet name="9 S4" sheetId="49" r:id="rId9"/>
    <sheet name="A1 Checklist" sheetId="60" r:id="rId10"/>
    <sheet name="Audit Programme" sheetId="73" r:id="rId11"/>
    <sheet name="A2 Stakeholder Summary" sheetId="59" r:id="rId12"/>
    <sheet name="A3 Species list" sheetId="16" r:id="rId13"/>
    <sheet name="A6 Group checklist" sheetId="62" r:id="rId14"/>
    <sheet name="A6a Multisite checklist" sheetId="69" state="hidden" r:id="rId15"/>
    <sheet name="A7 Members &amp; FMUs" sheetId="34" r:id="rId16"/>
    <sheet name="A8a Sampling" sheetId="70" r:id="rId17"/>
    <sheet name="A11a Cert Decsn" sheetId="42" r:id="rId18"/>
    <sheet name="A12a Product schedule" sheetId="53" r:id="rId19"/>
    <sheet name="A14a Product Codes" sheetId="58" r:id="rId20"/>
    <sheet name="A15 Opening and Closing Meeting" sheetId="67" r:id="rId21"/>
  </sheets>
  <definedNames>
    <definedName name="_xlnm._FilterDatabase" localSheetId="1" hidden="1">'1 Basic info'!$K$1:$K$111</definedName>
    <definedName name="_xlnm._FilterDatabase" localSheetId="2" hidden="1">'2 Findings'!$A$5:$K$9</definedName>
    <definedName name="_xlnm._FilterDatabase" localSheetId="9" hidden="1">'A1 Checklist'!$A$1:$H$685</definedName>
    <definedName name="_xlnm._FilterDatabase" localSheetId="15" hidden="1">'A7 Members &amp; FMUs'!$A$2:$K$2</definedName>
    <definedName name="_xlnm.Print_Area" localSheetId="1">'1 Basic info'!$A$1:$H$93</definedName>
    <definedName name="_xlnm.Print_Area" localSheetId="2">'2 Findings'!$A$2:$L$21</definedName>
    <definedName name="_xlnm.Print_Area" localSheetId="3">'3 MA Cert process'!$A$1:$C$99</definedName>
    <definedName name="_xlnm.Print_Area" localSheetId="4">'5 MA Org Structure+Management'!$A$1:$C$31</definedName>
    <definedName name="_xlnm.Print_Area" localSheetId="5">'6 S1'!$A$1:$C$81</definedName>
    <definedName name="_xlnm.Print_Area" localSheetId="6">'7 S2'!$A$1:$C$64</definedName>
    <definedName name="_xlnm.Print_Area" localSheetId="7">'8 S3'!$A$1:$C$59</definedName>
    <definedName name="_xlnm.Print_Area" localSheetId="8">'9 S4'!$A$1:$C$64</definedName>
    <definedName name="_xlnm.Print_Area" localSheetId="18">'A12a Product schedule'!$A$1:$D$38</definedName>
    <definedName name="_xlnm.Print_Area" localSheetId="0" xml:space="preserve">            Cover!$A$1:$F$32,Cover!$G:$G</definedName>
    <definedName name="Process">"process, label, store"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89" i="60" l="1"/>
  <c r="O30" i="34"/>
  <c r="E22" i="70"/>
  <c r="D22" i="70"/>
  <c r="C22" i="70"/>
  <c r="E21" i="70"/>
  <c r="D21" i="70"/>
  <c r="C21" i="70"/>
  <c r="B11" i="53"/>
  <c r="B9" i="53"/>
  <c r="B8" i="53"/>
  <c r="B7" i="53"/>
  <c r="C685" i="60"/>
  <c r="C684" i="60"/>
  <c r="C683" i="60"/>
  <c r="C682" i="60"/>
  <c r="C681" i="60"/>
  <c r="C676" i="60"/>
  <c r="C675" i="60"/>
  <c r="C674" i="60"/>
  <c r="C673" i="60"/>
  <c r="C672" i="60"/>
  <c r="C667" i="60"/>
  <c r="C666" i="60"/>
  <c r="C665" i="60"/>
  <c r="C664" i="60"/>
  <c r="C663" i="60"/>
  <c r="C659" i="60"/>
  <c r="C658" i="60"/>
  <c r="C657" i="60"/>
  <c r="C656" i="60"/>
  <c r="C655" i="60"/>
  <c r="C649" i="60"/>
  <c r="C648" i="60"/>
  <c r="C647" i="60"/>
  <c r="C646" i="60"/>
  <c r="C645" i="60"/>
  <c r="C639" i="60"/>
  <c r="C638" i="60"/>
  <c r="C637" i="60"/>
  <c r="C636" i="60"/>
  <c r="C635" i="60"/>
  <c r="C630" i="60"/>
  <c r="C629" i="60"/>
  <c r="C628" i="60"/>
  <c r="C627" i="60"/>
  <c r="C626" i="60"/>
  <c r="C621" i="60"/>
  <c r="C620" i="60"/>
  <c r="C619" i="60"/>
  <c r="C618" i="60"/>
  <c r="C617" i="60"/>
  <c r="C612" i="60"/>
  <c r="C611" i="60"/>
  <c r="C610" i="60"/>
  <c r="C609" i="60"/>
  <c r="C608" i="60"/>
  <c r="C604" i="60"/>
  <c r="C603" i="60"/>
  <c r="C602" i="60"/>
  <c r="C601" i="60"/>
  <c r="C600" i="60"/>
  <c r="C596" i="60"/>
  <c r="C595" i="60"/>
  <c r="C594" i="60"/>
  <c r="C593" i="60"/>
  <c r="C592" i="60"/>
  <c r="C589" i="60"/>
  <c r="C588" i="60"/>
  <c r="C587" i="60"/>
  <c r="C586" i="60"/>
  <c r="C585" i="60"/>
  <c r="C579" i="60"/>
  <c r="C578" i="60"/>
  <c r="C577" i="60"/>
  <c r="C576" i="60"/>
  <c r="C575" i="60"/>
  <c r="C571" i="60"/>
  <c r="C570" i="60"/>
  <c r="C569" i="60"/>
  <c r="C568" i="60"/>
  <c r="C567" i="60"/>
  <c r="C562" i="60"/>
  <c r="C561" i="60"/>
  <c r="C560" i="60"/>
  <c r="C559" i="60"/>
  <c r="C558" i="60"/>
  <c r="C554" i="60"/>
  <c r="C553" i="60"/>
  <c r="C552" i="60"/>
  <c r="C551" i="60"/>
  <c r="C550" i="60"/>
  <c r="C546" i="60"/>
  <c r="C545" i="60"/>
  <c r="C544" i="60"/>
  <c r="C543" i="60"/>
  <c r="C542" i="60"/>
  <c r="C536" i="60"/>
  <c r="C535" i="60"/>
  <c r="C534" i="60"/>
  <c r="C533" i="60"/>
  <c r="C532" i="60"/>
  <c r="C528" i="60"/>
  <c r="C527" i="60"/>
  <c r="C526" i="60"/>
  <c r="C525" i="60"/>
  <c r="C524" i="60"/>
  <c r="C519" i="60"/>
  <c r="C518" i="60"/>
  <c r="C517" i="60"/>
  <c r="C516" i="60"/>
  <c r="C515" i="60"/>
  <c r="C511" i="60"/>
  <c r="C510" i="60"/>
  <c r="C509" i="60"/>
  <c r="C508" i="60"/>
  <c r="C507" i="60"/>
  <c r="C503" i="60"/>
  <c r="C502" i="60"/>
  <c r="C501" i="60"/>
  <c r="C500" i="60"/>
  <c r="C499" i="60"/>
  <c r="C493" i="60"/>
  <c r="C492" i="60"/>
  <c r="C491" i="60"/>
  <c r="C490" i="60"/>
  <c r="C489" i="60"/>
  <c r="C485" i="60"/>
  <c r="C484" i="60"/>
  <c r="C483" i="60"/>
  <c r="C482" i="60"/>
  <c r="C481" i="60"/>
  <c r="C476" i="60"/>
  <c r="C475" i="60"/>
  <c r="C474" i="60"/>
  <c r="C473" i="60"/>
  <c r="C472" i="60"/>
  <c r="C467" i="60"/>
  <c r="C466" i="60"/>
  <c r="C465" i="60"/>
  <c r="C464" i="60"/>
  <c r="C463" i="60"/>
  <c r="C459" i="60"/>
  <c r="C458" i="60"/>
  <c r="C457" i="60"/>
  <c r="C456" i="60"/>
  <c r="C455" i="60"/>
  <c r="C451" i="60"/>
  <c r="C450" i="60"/>
  <c r="C449" i="60"/>
  <c r="C448" i="60"/>
  <c r="C447" i="60"/>
  <c r="C443" i="60"/>
  <c r="C442" i="60"/>
  <c r="C441" i="60"/>
  <c r="C440" i="60"/>
  <c r="C439" i="60"/>
  <c r="C435" i="60"/>
  <c r="C434" i="60"/>
  <c r="C433" i="60"/>
  <c r="C432" i="60"/>
  <c r="C431" i="60"/>
  <c r="C426" i="60"/>
  <c r="C425" i="60"/>
  <c r="C424" i="60"/>
  <c r="C423" i="60"/>
  <c r="C422" i="60"/>
  <c r="C418" i="60"/>
  <c r="C417" i="60"/>
  <c r="C416" i="60"/>
  <c r="C415" i="60"/>
  <c r="C414" i="60"/>
  <c r="C410" i="60"/>
  <c r="C409" i="60"/>
  <c r="C408" i="60"/>
  <c r="C407" i="60"/>
  <c r="C406" i="60"/>
  <c r="C402" i="60"/>
  <c r="C401" i="60"/>
  <c r="C400" i="60"/>
  <c r="C399" i="60"/>
  <c r="C398" i="60"/>
  <c r="C394" i="60"/>
  <c r="C393" i="60"/>
  <c r="C392" i="60"/>
  <c r="C391" i="60"/>
  <c r="C390" i="60"/>
  <c r="C386" i="60"/>
  <c r="C385" i="60"/>
  <c r="C384" i="60"/>
  <c r="C383" i="60"/>
  <c r="C382" i="60"/>
  <c r="C378" i="60"/>
  <c r="C377" i="60"/>
  <c r="C376" i="60"/>
  <c r="C375" i="60"/>
  <c r="C374" i="60"/>
  <c r="C368" i="60"/>
  <c r="C367" i="60"/>
  <c r="C366" i="60"/>
  <c r="C365" i="60"/>
  <c r="C364" i="60"/>
  <c r="C360" i="60"/>
  <c r="C359" i="60"/>
  <c r="C358" i="60"/>
  <c r="C357" i="60"/>
  <c r="C356" i="60"/>
  <c r="C351" i="60"/>
  <c r="C350" i="60"/>
  <c r="C349" i="60"/>
  <c r="C348" i="60"/>
  <c r="C347" i="60"/>
  <c r="C343" i="60"/>
  <c r="C342" i="60"/>
  <c r="C341" i="60"/>
  <c r="C340" i="60"/>
  <c r="C339" i="60"/>
  <c r="C335" i="60"/>
  <c r="C334" i="60"/>
  <c r="C333" i="60"/>
  <c r="C332" i="60"/>
  <c r="C331" i="60"/>
  <c r="C327" i="60"/>
  <c r="C326" i="60"/>
  <c r="C325" i="60"/>
  <c r="C324" i="60"/>
  <c r="C323" i="60"/>
  <c r="C318" i="60"/>
  <c r="C317" i="60"/>
  <c r="C316" i="60"/>
  <c r="C315" i="60"/>
  <c r="C314" i="60"/>
  <c r="C310" i="60"/>
  <c r="C309" i="60"/>
  <c r="C308" i="60"/>
  <c r="C307" i="60"/>
  <c r="C306" i="60"/>
  <c r="C300" i="60"/>
  <c r="C299" i="60"/>
  <c r="C298" i="60"/>
  <c r="C297" i="60"/>
  <c r="C291" i="60"/>
  <c r="C290" i="60"/>
  <c r="C289" i="60"/>
  <c r="C288" i="60"/>
  <c r="C287" i="60"/>
  <c r="C283" i="60"/>
  <c r="C282" i="60"/>
  <c r="C281" i="60"/>
  <c r="C280" i="60"/>
  <c r="C279" i="60"/>
  <c r="C265" i="60"/>
  <c r="C264" i="60"/>
  <c r="C263" i="60"/>
  <c r="C262" i="60"/>
  <c r="C261" i="60"/>
  <c r="C257" i="60"/>
  <c r="C256" i="60"/>
  <c r="C255" i="60"/>
  <c r="C254" i="60"/>
  <c r="C253" i="60"/>
  <c r="C248" i="60"/>
  <c r="C247" i="60"/>
  <c r="C246" i="60"/>
  <c r="C245" i="60"/>
  <c r="C244" i="60"/>
  <c r="C240" i="60"/>
  <c r="C239" i="60"/>
  <c r="C238" i="60"/>
  <c r="C237" i="60"/>
  <c r="C236" i="60"/>
  <c r="C232" i="60"/>
  <c r="C231" i="60"/>
  <c r="C230" i="60"/>
  <c r="C229" i="60"/>
  <c r="C228" i="60"/>
  <c r="C224" i="60"/>
  <c r="C223" i="60"/>
  <c r="C222" i="60"/>
  <c r="C221" i="60"/>
  <c r="C220" i="60"/>
  <c r="C215" i="60"/>
  <c r="C214" i="60"/>
  <c r="C213" i="60"/>
  <c r="C212" i="60"/>
  <c r="C211" i="60"/>
  <c r="C207" i="60"/>
  <c r="C206" i="60"/>
  <c r="C205" i="60"/>
  <c r="C204" i="60"/>
  <c r="C203" i="60"/>
  <c r="C196" i="60"/>
  <c r="C195" i="60"/>
  <c r="C194" i="60"/>
  <c r="C193" i="60"/>
  <c r="C192" i="60"/>
  <c r="C188" i="60"/>
  <c r="C187" i="60"/>
  <c r="C186" i="60"/>
  <c r="C185" i="60"/>
  <c r="C184" i="60"/>
  <c r="C180" i="60"/>
  <c r="C179" i="60"/>
  <c r="C178" i="60"/>
  <c r="C177" i="60"/>
  <c r="C176" i="60"/>
  <c r="C171" i="60"/>
  <c r="C170" i="60"/>
  <c r="C169" i="60"/>
  <c r="C168" i="60"/>
  <c r="C167" i="60"/>
  <c r="C163" i="60"/>
  <c r="C162" i="60"/>
  <c r="C161" i="60"/>
  <c r="C160" i="60"/>
  <c r="C159" i="60"/>
  <c r="C155" i="60"/>
  <c r="C154" i="60"/>
  <c r="C153" i="60"/>
  <c r="C152" i="60"/>
  <c r="C151" i="60"/>
  <c r="C147" i="60"/>
  <c r="C146" i="60"/>
  <c r="C145" i="60"/>
  <c r="C144" i="60"/>
  <c r="C143" i="60"/>
  <c r="C137" i="60"/>
  <c r="C136" i="60"/>
  <c r="C135" i="60"/>
  <c r="C134" i="60"/>
  <c r="C133" i="60"/>
  <c r="C128" i="60"/>
  <c r="C127" i="60"/>
  <c r="C126" i="60"/>
  <c r="C125" i="60"/>
  <c r="C121" i="60"/>
  <c r="C120" i="60"/>
  <c r="C119" i="60"/>
  <c r="C118" i="60"/>
  <c r="C117" i="60"/>
  <c r="C113" i="60"/>
  <c r="C112" i="60"/>
  <c r="C111" i="60"/>
  <c r="C110" i="60"/>
  <c r="C109" i="60"/>
  <c r="C102" i="60"/>
  <c r="C101" i="60"/>
  <c r="C100" i="60"/>
  <c r="C99" i="60"/>
  <c r="C98" i="60"/>
  <c r="C92" i="60"/>
  <c r="C91" i="60"/>
  <c r="C90" i="60"/>
  <c r="C89" i="60"/>
  <c r="C88" i="60"/>
  <c r="C84" i="60"/>
  <c r="C83" i="60"/>
  <c r="C82" i="60"/>
  <c r="C81" i="60"/>
  <c r="C80" i="60"/>
  <c r="C76" i="60"/>
  <c r="C75" i="60"/>
  <c r="C74" i="60"/>
  <c r="C73" i="60"/>
  <c r="C72" i="60"/>
  <c r="D4" i="65"/>
  <c r="D92" i="74"/>
  <c r="C92" i="74"/>
  <c r="B10" i="53"/>
  <c r="B12" i="53"/>
  <c r="D12" i="53"/>
  <c r="B3" i="42"/>
  <c r="B4" i="42"/>
  <c r="E670" i="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B5D8C66E-FAC0-484D-A4BD-F60A32B0F0C7}">
      <text>
        <r>
          <rPr>
            <b/>
            <sz val="9"/>
            <color indexed="81"/>
            <rFont val="Tahoma"/>
            <family val="2"/>
          </rPr>
          <t>Alison Pilling:</t>
        </r>
        <r>
          <rPr>
            <sz val="9"/>
            <color indexed="81"/>
            <rFont val="Tahoma"/>
            <family val="2"/>
          </rPr>
          <t xml:space="preserve">
drop down data in rows 1-3 column J.</t>
        </r>
      </text>
    </comment>
    <comment ref="J5" authorId="0" shapeId="0" xr:uid="{38E44649-0D4A-44FE-8A92-0EE95CDDF6D7}">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Meriel Robson</author>
    <author>Gus Hellier</author>
    <author>KAKI - Karina S. Kitnæs</author>
  </authors>
  <commentList>
    <comment ref="B3" authorId="0" shapeId="0" xr:uid="{73ED9A28-9AA6-45C1-85CD-55253B54FC59}">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37CC2930-B7E9-4DA9-B61C-6899D7D12070}">
      <text>
        <r>
          <rPr>
            <b/>
            <sz val="9"/>
            <color indexed="81"/>
            <rFont val="Tahoma"/>
            <family val="2"/>
          </rPr>
          <t>Rob Shaw:</t>
        </r>
        <r>
          <rPr>
            <sz val="9"/>
            <color indexed="81"/>
            <rFont val="Tahoma"/>
            <family val="2"/>
          </rPr>
          <t xml:space="preserve">
See Note in Basic Info about adding PEFC FM in UK to existing FSC Certificates.</t>
        </r>
      </text>
    </comment>
    <comment ref="B35" authorId="1" shapeId="0" xr:uid="{45231939-3BBF-4DA1-B176-36A7B610475D}">
      <text>
        <r>
          <rPr>
            <b/>
            <sz val="9"/>
            <color indexed="81"/>
            <rFont val="Tahoma"/>
            <family val="2"/>
          </rPr>
          <t>Not required for PEFC in Latvia, Sweden, Denmark, or Norway</t>
        </r>
        <r>
          <rPr>
            <sz val="9"/>
            <color indexed="81"/>
            <rFont val="Tahoma"/>
            <family val="2"/>
          </rPr>
          <t xml:space="preserve">
</t>
        </r>
      </text>
    </comment>
    <comment ref="B37" authorId="2" shapeId="0" xr:uid="{A289149C-108A-4F83-A02D-EF1A3114F388}">
      <text>
        <r>
          <rPr>
            <sz val="8"/>
            <color indexed="81"/>
            <rFont val="Tahoma"/>
            <family val="2"/>
          </rPr>
          <t>Name, 3 line description of key qualifications and experience</t>
        </r>
      </text>
    </comment>
    <comment ref="B44" authorId="2" shapeId="0" xr:uid="{924DE288-8A66-4815-9608-C085D4C00A95}">
      <text>
        <r>
          <rPr>
            <sz val="8"/>
            <color indexed="81"/>
            <rFont val="Tahoma"/>
            <family val="2"/>
          </rPr>
          <t>include name of site visited, items seen and issues discussed</t>
        </r>
      </text>
    </comment>
    <comment ref="B51" authorId="2" shapeId="0" xr:uid="{703642F3-EE04-46B9-9648-AFDBBBAC3C39}">
      <text>
        <r>
          <rPr>
            <sz val="8"/>
            <color indexed="81"/>
            <rFont val="Tahoma"/>
            <family val="2"/>
          </rPr>
          <t xml:space="preserve">Edit this section to name standard used, version of standard (e.g. draft number), date standard finalised. </t>
        </r>
      </text>
    </comment>
    <comment ref="B62" authorId="2" shapeId="0" xr:uid="{A8851FB4-88FA-4401-9209-1910B08711FB}">
      <text>
        <r>
          <rPr>
            <sz val="8"/>
            <color indexed="81"/>
            <rFont val="Tahoma"/>
            <family val="2"/>
          </rPr>
          <t>Describe process of adaptation</t>
        </r>
      </text>
    </comment>
    <comment ref="B73" authorId="3" shapeId="0" xr:uid="{2A514649-35D9-43E5-B6C3-D83BEE1D4C2A}">
      <text>
        <r>
          <rPr>
            <b/>
            <sz val="9"/>
            <color indexed="81"/>
            <rFont val="Tahoma"/>
            <family val="2"/>
          </rPr>
          <t>Specific PEFC requirement for Norway and Sweden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541FA98D-ADCE-4E9F-9F2E-B99C95B71433}">
      <text>
        <r>
          <rPr>
            <sz val="8"/>
            <color indexed="81"/>
            <rFont val="Tahoma"/>
            <family val="2"/>
          </rPr>
          <t>Name and 3 line description of key qualifications and experience</t>
        </r>
      </text>
    </comment>
    <comment ref="B57" authorId="0" shapeId="0" xr:uid="{416289A8-C659-4E32-8CC7-EACD3A96B367}">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1" authorId="0" shapeId="0" xr:uid="{8340A66D-3464-4EBC-8EC2-CD29E5FC5BF6}">
      <text>
        <r>
          <rPr>
            <sz val="8"/>
            <color indexed="81"/>
            <rFont val="Tahoma"/>
            <family val="2"/>
          </rPr>
          <t>Name and 3 line description of key qualifications and experience</t>
        </r>
      </text>
    </comment>
    <comment ref="B56" authorId="0" shapeId="0" xr:uid="{434C48DE-C145-49CF-B79E-6CB4FE68444E}">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FA818547-6815-4E63-B54D-AE1CF9B52054}">
      <text>
        <r>
          <rPr>
            <sz val="8"/>
            <color indexed="81"/>
            <rFont val="Tahoma"/>
            <family val="2"/>
          </rPr>
          <t>Name and 3 line description of key qualifications and experience</t>
        </r>
      </text>
    </comment>
    <comment ref="B54" authorId="0" shapeId="0" xr:uid="{4FBC9CB2-E0BE-4D1A-ADA5-2F1F4274B56D}">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61CCB9FC-6C60-4D09-8AA9-34F6BFCE240E}">
      <text>
        <r>
          <rPr>
            <sz val="8"/>
            <color indexed="81"/>
            <rFont val="Tahoma"/>
            <family val="2"/>
          </rPr>
          <t>Name and 3 line description of key qualifications and experience</t>
        </r>
      </text>
    </comment>
    <comment ref="B55" authorId="0" shapeId="0" xr:uid="{E9203703-47DA-4932-A4E2-069DE090B174}">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9A421CA1-9B44-4702-BA55-01B4806D4F7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222B5AD9-BE6D-45A4-98B5-81F57C10433B}">
      <text>
        <r>
          <rPr>
            <b/>
            <sz val="9"/>
            <color indexed="81"/>
            <rFont val="Tahoma"/>
            <family val="2"/>
          </rPr>
          <t>Private, State or Community</t>
        </r>
        <r>
          <rPr>
            <sz val="9"/>
            <color indexed="81"/>
            <rFont val="Tahoma"/>
            <family val="2"/>
          </rPr>
          <t xml:space="preserve">
</t>
        </r>
      </text>
    </comment>
    <comment ref="T10" authorId="0" shapeId="0" xr:uid="{C3F98450-1C8F-488A-B0B0-16A0661D3D0A}">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91296700-732D-430E-B252-73F934691989}">
      <text>
        <r>
          <rPr>
            <b/>
            <sz val="8"/>
            <color indexed="81"/>
            <rFont val="Tahoma"/>
            <family val="2"/>
          </rPr>
          <t>MA/S1/S2/S3/S4/RA</t>
        </r>
      </text>
    </comment>
    <comment ref="B35" authorId="1" shapeId="0" xr:uid="{A35BA436-9569-4B55-9A03-E9079D545970}">
      <text>
        <r>
          <rPr>
            <b/>
            <sz val="9"/>
            <color indexed="81"/>
            <rFont val="Tahoma"/>
            <family val="2"/>
          </rPr>
          <t>Alison Pilling:</t>
        </r>
        <r>
          <rPr>
            <sz val="9"/>
            <color indexed="81"/>
            <rFont val="Tahoma"/>
            <family val="2"/>
          </rPr>
          <t xml:space="preserve">
Add appropriate Approver's Name here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9610007C-979A-4A01-9C20-84A809A28405}">
      <text/>
    </comment>
    <comment ref="B15" authorId="0" shapeId="0" xr:uid="{B2A26561-A220-4586-AD18-F0AFD47DA43A}">
      <text>
        <r>
          <rPr>
            <b/>
            <sz val="8"/>
            <color indexed="81"/>
            <rFont val="Tahoma"/>
            <family val="2"/>
          </rPr>
          <t xml:space="preserve">SA: </t>
        </r>
        <r>
          <rPr>
            <sz val="8"/>
            <color indexed="81"/>
            <rFont val="Tahoma"/>
            <family val="2"/>
          </rPr>
          <t>See Tab A14 for Product Type categories</t>
        </r>
      </text>
    </comment>
    <comment ref="C15" authorId="1" shapeId="0" xr:uid="{9171D23E-F38F-4160-8F54-1CE8C9F94219}">
      <text>
        <r>
          <rPr>
            <b/>
            <sz val="8"/>
            <color indexed="81"/>
            <rFont val="Tahoma"/>
            <family val="2"/>
          </rPr>
          <t xml:space="preserve">SA: </t>
        </r>
        <r>
          <rPr>
            <sz val="8"/>
            <color indexed="81"/>
            <rFont val="Tahoma"/>
            <family val="2"/>
          </rPr>
          <t>See Tab A14 for Product Codes</t>
        </r>
      </text>
    </comment>
    <comment ref="D15" authorId="1" shapeId="0" xr:uid="{DBD55A07-F1F7-4ECC-A3F9-E714F6D67CB1}">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<sst xmlns="http://schemas.openxmlformats.org/spreadsheetml/2006/main" count="2944" uniqueCount="1627">
  <si>
    <t>SA Certification Forest Certification Public Report</t>
  </si>
  <si>
    <r>
      <t>Forest Manager/Owner</t>
    </r>
    <r>
      <rPr>
        <sz val="14"/>
        <color indexed="10"/>
        <rFont val="Cambria"/>
        <family val="1"/>
      </rPr>
      <t>/organisation</t>
    </r>
    <r>
      <rPr>
        <sz val="14"/>
        <rFont val="Cambria"/>
        <family val="1"/>
      </rPr>
      <t xml:space="preserve"> (Certificate Holder):</t>
    </r>
  </si>
  <si>
    <t>Irish Forest Owners</t>
  </si>
  <si>
    <r>
      <t>Forest Name</t>
    </r>
    <r>
      <rPr>
        <sz val="14"/>
        <color indexed="10"/>
        <rFont val="Cambria"/>
        <family val="1"/>
      </rPr>
      <t>/Group Name</t>
    </r>
    <r>
      <rPr>
        <sz val="14"/>
        <rFont val="Cambria"/>
        <family val="1"/>
      </rPr>
      <t xml:space="preserve">: </t>
    </r>
  </si>
  <si>
    <t>Region and Country:</t>
  </si>
  <si>
    <t>Ireland</t>
  </si>
  <si>
    <t xml:space="preserve">Standard: </t>
  </si>
  <si>
    <t>Certificate Code:</t>
  </si>
  <si>
    <t>SA-PEFC-FM-006268</t>
  </si>
  <si>
    <t>PEFC License Code:</t>
  </si>
  <si>
    <t>PEFC-</t>
  </si>
  <si>
    <t>Date of certificate issue:</t>
  </si>
  <si>
    <t>Date of expiry of certificate:</t>
  </si>
  <si>
    <t>Assessment date</t>
  </si>
  <si>
    <t>Date Report Finalised/ Updated</t>
  </si>
  <si>
    <t>SA Auditor</t>
  </si>
  <si>
    <t>Checked by</t>
  </si>
  <si>
    <t>Approved by</t>
  </si>
  <si>
    <t>PA</t>
  </si>
  <si>
    <t>MA</t>
  </si>
  <si>
    <t>13.02, 27.02-01.03.2023, 09.03.2023</t>
  </si>
  <si>
    <t>11/04/2023
28/02/2024</t>
  </si>
  <si>
    <t>Valentins Kuksinovs</t>
  </si>
  <si>
    <t>John Rogers</t>
  </si>
  <si>
    <t>S1</t>
  </si>
  <si>
    <t>13.02, 14.03 2024</t>
  </si>
  <si>
    <t xml:space="preserve">11/06/2024
15/01/2025 </t>
  </si>
  <si>
    <t>Huw Denman</t>
  </si>
  <si>
    <t>Janette Mckay</t>
  </si>
  <si>
    <t>S2</t>
  </si>
  <si>
    <t>18-20/2/25</t>
  </si>
  <si>
    <t>Robin Walter</t>
  </si>
  <si>
    <t>S3</t>
  </si>
  <si>
    <t>S4</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</si>
  <si>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</si>
  <si>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</si>
  <si>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</si>
  <si>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</si>
  <si>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</si>
  <si>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</si>
  <si>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</si>
  <si>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</si>
  <si>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 xml:space="preserve">BASIC INFORMATION </t>
  </si>
  <si>
    <t>note to applicant - please complete this column</t>
  </si>
  <si>
    <t>both</t>
  </si>
  <si>
    <t>Certification Body</t>
  </si>
  <si>
    <t>Soil Association Certification Ltd</t>
  </si>
  <si>
    <t>Guidance</t>
  </si>
  <si>
    <t>1.1.1</t>
  </si>
  <si>
    <t>Certificate registration code</t>
  </si>
  <si>
    <t>SA-FM/COC-006268</t>
  </si>
  <si>
    <t>To be completed by SA Certification on issue of certificate</t>
  </si>
  <si>
    <t>1.1.2</t>
  </si>
  <si>
    <t>Type of certification</t>
  </si>
  <si>
    <t>PEFC Only</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</si>
  <si>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</si>
  <si>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</si>
  <si>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</si>
  <si>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</si>
  <si>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</si>
  <si>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</si>
  <si>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1.1.3</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</si>
  <si>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</si>
  <si>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</si>
  <si>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</si>
  <si>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</si>
  <si>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</si>
  <si>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</si>
  <si>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r>
      <t>Details of forest manager/owner/</t>
    </r>
    <r>
      <rPr>
        <b/>
        <sz val="11"/>
        <rFont val="Cambria"/>
        <family val="1"/>
      </rPr>
      <t>contractor/wood procurement organisation (Certificate holder)</t>
    </r>
  </si>
  <si>
    <t>1.2.1</t>
  </si>
  <si>
    <t>Company name and legal entity</t>
  </si>
  <si>
    <t xml:space="preserve">Irish Forest Owners </t>
  </si>
  <si>
    <t>1.2.2</t>
  </si>
  <si>
    <t>Company name and legal entity in local language</t>
  </si>
  <si>
    <t>Ballycourcy, Enniscorthy, Wexford, Y21EC56</t>
  </si>
  <si>
    <t>1.2.3</t>
  </si>
  <si>
    <t>Company registration number</t>
  </si>
  <si>
    <t>1.2.4</t>
  </si>
  <si>
    <t>Contact person</t>
  </si>
  <si>
    <t>Kathleen Lucey</t>
  </si>
  <si>
    <t>1.2.5</t>
  </si>
  <si>
    <t>Business address</t>
  </si>
  <si>
    <t>Street/Town(City)/State(County)/Zip(Postal code)</t>
  </si>
  <si>
    <t xml:space="preserve">Forest owner(s), or </t>
  </si>
  <si>
    <t>1.2.6</t>
  </si>
  <si>
    <t>Country</t>
  </si>
  <si>
    <t>Wood procurement organisation(s), or</t>
  </si>
  <si>
    <t>1.2.7</t>
  </si>
  <si>
    <t>Tel</t>
  </si>
  <si>
    <t>00353 86 8589169</t>
  </si>
  <si>
    <t>Forest contractor(s):</t>
  </si>
  <si>
    <t>1.2.8</t>
  </si>
  <si>
    <t>Fax</t>
  </si>
  <si>
    <t>Felling operations contractor</t>
  </si>
  <si>
    <t>1.2.9</t>
  </si>
  <si>
    <t>e-mail</t>
  </si>
  <si>
    <t>groupmanager@irishforestowners.com</t>
  </si>
  <si>
    <t>Silvicultural contractor, or</t>
  </si>
  <si>
    <t>1.2.10</t>
  </si>
  <si>
    <t>web page address</t>
  </si>
  <si>
    <t>https://irishforestowners.com/</t>
  </si>
  <si>
    <t>Forest management planning contractor</t>
  </si>
  <si>
    <t>1.2.11</t>
  </si>
  <si>
    <t>Application information completed by duly authorised representative</t>
  </si>
  <si>
    <t>Insert electronic signature or name as equivalent here</t>
  </si>
  <si>
    <t>1.2.12</t>
  </si>
  <si>
    <t>Any particular logistics for travel arrangements to the site or between the sites?</t>
  </si>
  <si>
    <t>Scope of certificate</t>
  </si>
  <si>
    <t>1.3.1</t>
  </si>
  <si>
    <t>Type of certificate</t>
  </si>
  <si>
    <t>Group</t>
  </si>
  <si>
    <t xml:space="preserve">Single / Group </t>
  </si>
  <si>
    <t>Single</t>
  </si>
  <si>
    <t>1.3.1.a</t>
  </si>
  <si>
    <t>Type of operation</t>
  </si>
  <si>
    <t xml:space="preserve">Forest owner(s)
</t>
  </si>
  <si>
    <t>1.3.1.b</t>
  </si>
  <si>
    <t>Wood procurement organisation(s), or
Forest contractor(s):
- Felling operations contractor
- Silvicultural contractor, or
- Forest management planning contractor.</t>
  </si>
  <si>
    <t>1.3.2a</t>
  </si>
  <si>
    <r>
      <t>Name(s) of the forest</t>
    </r>
    <r>
      <rPr>
        <sz val="11"/>
        <rFont val="Cambria"/>
        <family val="1"/>
      </rPr>
      <t>/organisations covered by the certificate</t>
    </r>
  </si>
  <si>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</si>
  <si>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</si>
  <si>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</si>
  <si>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</si>
  <si>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</si>
  <si>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</si>
  <si>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</si>
  <si>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</si>
  <si>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</si>
  <si>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</si>
  <si>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Europe</t>
  </si>
  <si>
    <t>1.3.6</t>
  </si>
  <si>
    <t>Latitude</t>
  </si>
  <si>
    <t>For Groups/Multiple FMUs write: "refer to A7"</t>
  </si>
  <si>
    <t>x deg, x min E or W - Coordinates should refer to the center of the FMU.
For Groups/Multiple FMUs write: "refer to A7".</t>
  </si>
  <si>
    <t>1.3.7</t>
  </si>
  <si>
    <t>Longitude</t>
  </si>
  <si>
    <t>x deg, x min, N or S -  Coordinates should refer to the center of the FMU.
For Groups/Multiple FMUs write "refer to A7"</t>
  </si>
  <si>
    <t>North</t>
  </si>
  <si>
    <t>1.3.8</t>
  </si>
  <si>
    <t>Hemisphere</t>
  </si>
  <si>
    <t>North/ South</t>
  </si>
  <si>
    <t>South</t>
  </si>
  <si>
    <t>1.3.9</t>
  </si>
  <si>
    <t>Forest Zone or Biome</t>
  </si>
  <si>
    <t>Temperate</t>
  </si>
  <si>
    <t>Boreal/ Temperate/Subtropical/Tropical</t>
  </si>
  <si>
    <t>Boreal</t>
  </si>
  <si>
    <t>1.3.10</t>
  </si>
  <si>
    <r>
      <t>FSC</t>
    </r>
    <r>
      <rPr>
        <b/>
        <u/>
        <vertAlign val="superscript"/>
        <sz val="11"/>
        <rFont val="Cambria"/>
        <family val="1"/>
      </rPr>
      <t>®</t>
    </r>
    <r>
      <rPr>
        <b/>
        <u/>
        <sz val="11"/>
        <rFont val="Cambria"/>
        <family val="1"/>
      </rPr>
      <t xml:space="preserve"> AAF category/ies</t>
    </r>
  </si>
  <si>
    <t>600 euro</t>
  </si>
  <si>
    <t>SLIMF area (ha)</t>
  </si>
  <si>
    <t>Subtropical</t>
  </si>
  <si>
    <t xml:space="preserve">FSC </t>
  </si>
  <si>
    <t>Natural Forest - Community Forestry</t>
  </si>
  <si>
    <t>Tropical</t>
  </si>
  <si>
    <t>Natural Forest- Conservation purposes</t>
  </si>
  <si>
    <t>Natural Forest - Tropical</t>
  </si>
  <si>
    <t>Natural Forest - Boreal</t>
  </si>
  <si>
    <t>Natural Forest Temperate</t>
  </si>
  <si>
    <t>Plantation</t>
  </si>
  <si>
    <t>1.3.10b</t>
  </si>
  <si>
    <t>PEFC Notification Fee:</t>
  </si>
  <si>
    <t>Forest management</t>
  </si>
  <si>
    <t>Choose from:</t>
  </si>
  <si>
    <t>1.4.1</t>
  </si>
  <si>
    <t>Type of enterprise</t>
  </si>
  <si>
    <t>Private</t>
  </si>
  <si>
    <t>Industrial/Non Industrial/Government/
Private/Communal/Group/Resource Manager</t>
  </si>
  <si>
    <t>Tenure management</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</si>
  <si>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</si>
  <si>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</si>
  <si>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</si>
  <si>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</si>
  <si>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</si>
  <si>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</si>
  <si>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</si>
  <si>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Please provide details of any, eg. Management Planners, forest surveyors, contracting other than harvesting (see 1.4.12)</t>
  </si>
  <si>
    <t>1.4.2</t>
  </si>
  <si>
    <t>Total area (hectares)</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</si>
  <si>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</si>
  <si>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</si>
  <si>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</si>
  <si>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</si>
  <si>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</si>
  <si>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</si>
  <si>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</si>
  <si>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</si>
  <si>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</si>
  <si>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1.4.3</t>
  </si>
  <si>
    <t>Forest Type</t>
  </si>
  <si>
    <t>Semi-Natural &amp; Mixed Plantation &amp; Natural Forest</t>
  </si>
  <si>
    <t>Natural/Plantation/Semi-Natural &amp; Mixed Plantation &amp; Natural Forest</t>
  </si>
  <si>
    <t>Natural</t>
  </si>
  <si>
    <t>1.4.4</t>
  </si>
  <si>
    <t>Forest Composition</t>
  </si>
  <si>
    <t>Coniferous dominant</t>
  </si>
  <si>
    <t>Broad-leaved/Coniferous/Broad-leaved dominant/Coniferous dominant</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</si>
  <si>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</si>
  <si>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</si>
  <si>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</si>
  <si>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</si>
  <si>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Area of forest classified as 'high conservation value forest'</t>
  </si>
  <si>
    <t>List of High Nature Values</t>
  </si>
  <si>
    <t>N/A</t>
  </si>
  <si>
    <r>
      <t xml:space="preserve">List these </t>
    </r>
    <r>
      <rPr>
        <i/>
        <sz val="11"/>
        <color indexed="10"/>
        <rFont val="Cambria"/>
        <family val="1"/>
      </rPr>
      <t>(definition of HCV is not a PEFC requirement in all countries, so listing nature values is more precise)</t>
    </r>
  </si>
  <si>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</si>
  <si>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</si>
  <si>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</si>
  <si>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</si>
  <si>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</si>
  <si>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</si>
  <si>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</si>
  <si>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</si>
  <si>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</si>
  <si>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</si>
  <si>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</si>
  <si>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</si>
  <si>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Drop down list Y/N</t>
  </si>
  <si>
    <t>1.4.6</t>
  </si>
  <si>
    <t>Plantation species category</t>
  </si>
  <si>
    <t>Mixed indigenous and exotic</t>
  </si>
  <si>
    <t>Not applicable/Indigenous/Exotic/
Mixed Indigenous and exotic</t>
  </si>
  <si>
    <t>1.4.7</t>
  </si>
  <si>
    <t>Principal Species</t>
  </si>
  <si>
    <t>Sitka Spruce</t>
  </si>
  <si>
    <t>Tree species – list or see Annex 3</t>
  </si>
  <si>
    <t>1.4.8</t>
  </si>
  <si>
    <t>Annual allowable cut (cu.m.yr)</t>
  </si>
  <si>
    <t>Actual Annual Cut (cu.m.yr)</t>
  </si>
  <si>
    <t>1.4.8a</t>
  </si>
  <si>
    <t>Approximate annual commercial production of non-timber forest products included in the scope of the certificate, by product type.</t>
  </si>
  <si>
    <t>1.4.9</t>
  </si>
  <si>
    <t>Product categories</t>
  </si>
  <si>
    <t>Roundwood, firewood,</t>
  </si>
  <si>
    <t>Round wood / Treated roundwood / Firewood / Sawn timber/ Charcoal / Non timber products – specify / Other - specify</t>
  </si>
  <si>
    <t>1.4.10</t>
  </si>
  <si>
    <t xml:space="preserve">Point of sale </t>
  </si>
  <si>
    <t>standing/roadside</t>
  </si>
  <si>
    <t xml:space="preserve">Standing / Roadside / Delivered </t>
  </si>
  <si>
    <t>1.4.11</t>
  </si>
  <si>
    <t>Number of workers – Employees</t>
  </si>
  <si>
    <t>Number male/female</t>
  </si>
  <si>
    <t>Total:</t>
  </si>
  <si>
    <t>1.4.12</t>
  </si>
  <si>
    <t>Contractors/Community/other workers</t>
  </si>
  <si>
    <t>m: 24
f: 0</t>
  </si>
  <si>
    <t>1.4.13</t>
  </si>
  <si>
    <t>Pilot Project</t>
  </si>
  <si>
    <t>No</t>
  </si>
  <si>
    <t>1.4.14</t>
  </si>
  <si>
    <t>SLIMFs - Small</t>
  </si>
  <si>
    <t>1.4.15</t>
  </si>
  <si>
    <t>SLIMFs - Low intensity</t>
  </si>
  <si>
    <t>1.4.16</t>
  </si>
  <si>
    <t xml:space="preserve">Division of FMUs </t>
  </si>
  <si>
    <t>Number</t>
  </si>
  <si>
    <t>Area</t>
  </si>
  <si>
    <t>Less than 100 ha</t>
  </si>
  <si>
    <t>100 ha –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</si>
  <si>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</si>
  <si>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</si>
  <si>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</si>
  <si>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</si>
  <si>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</si>
  <si>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</si>
  <si>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</si>
  <si>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</si>
  <si>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</si>
  <si>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</si>
  <si>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</si>
  <si>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</si>
  <si>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YES</t>
  </si>
  <si>
    <t>NO</t>
  </si>
  <si>
    <t>DO NOT DELETE - contains drop down data</t>
  </si>
  <si>
    <t>Obs</t>
  </si>
  <si>
    <t>Minor</t>
  </si>
  <si>
    <t>Major</t>
  </si>
  <si>
    <t>CORRECTIVE ACTION REGISTER</t>
  </si>
  <si>
    <t>No.</t>
  </si>
  <si>
    <t>Grade</t>
  </si>
  <si>
    <t>Non-compliance (or potential non-compliance for an Observation)</t>
  </si>
  <si>
    <t>Std ref</t>
  </si>
  <si>
    <t>Corrective Action Request</t>
  </si>
  <si>
    <t>Root Cause analysis proposed by client at closing meeting</t>
  </si>
  <si>
    <t>Corrective Action proposed by client at closing meeting</t>
  </si>
  <si>
    <t>Deadline</t>
  </si>
  <si>
    <t>Date &amp; Evaluation of Root Cause &amp; Corrective action evidence</t>
  </si>
  <si>
    <t>Status</t>
  </si>
  <si>
    <t>Date Closed</t>
  </si>
  <si>
    <t>CARs from MA</t>
  </si>
  <si>
    <t xml:space="preserve">Causestown MH709 during the site visits it was observed some white plastic bags normally used for the transport of planting stock were found scattered over MH709 FMU (originating from when the trees were planted in 1999/2001, not recent waste), some farming metal equipment left on the woodland. Balgeeth MH708 an old abandoned van left on the woodland, initially left for storage purpose and used as a shelter for forest workers.  </t>
  </si>
  <si>
    <t>PEFC 5.4.1</t>
  </si>
  <si>
    <t>The group manager shall ensure that waste disposal shall be in accordance with current waste management legislation and regulations.</t>
  </si>
  <si>
    <t>Waste material missed during previous clear-up</t>
  </si>
  <si>
    <t>Waste material will be collected</t>
  </si>
  <si>
    <t>Within 3 months of report finalisation</t>
  </si>
  <si>
    <t>Open</t>
  </si>
  <si>
    <t>CARs from S1 2024</t>
  </si>
  <si>
    <t>PEFC  2.1.2</t>
  </si>
  <si>
    <t>The owner/mamager shall ensure that a  silvicultural system(s) best suited to achieve these objectives shall be nominated and a rationale provided for this selection.</t>
  </si>
  <si>
    <t>Oversight</t>
  </si>
  <si>
    <t>Amendment of Management Plan text</t>
  </si>
  <si>
    <t>Within 12 months of report finalisation</t>
  </si>
  <si>
    <t xml:space="preserve">IFO Doc14 Sales Info and PEFC Trademark describes sales records procedure. and use of PEFC code &amp; claim.  Forest Docket 12110 checked during S1 and forest name not correctly stated on Docket.  </t>
  </si>
  <si>
    <t xml:space="preserve">The Forest owner/Manager shall ensure that harvesting  and timber sales documentation shall enable all timber sold to be traced back to the woodland of origin. </t>
  </si>
  <si>
    <t xml:space="preserve">Misunderstanding in communication between driver and forest manager </t>
  </si>
  <si>
    <t>For each forest going forward the details will be text to the drivers before entering site.  Forest code and name will be used on each forest docket and weight docket.  </t>
  </si>
  <si>
    <r>
      <t xml:space="preserve">IFOG encourage continuous training opportunities for group members/forest owners and training records inspected during S1 audit. At </t>
    </r>
    <r>
      <rPr>
        <u/>
        <sz val="11"/>
        <rFont val="Cambria"/>
        <family val="1"/>
      </rPr>
      <t>MH710  Anneville</t>
    </r>
    <r>
      <rPr>
        <sz val="11"/>
        <rFont val="Cambria"/>
        <family val="1"/>
      </rPr>
      <t xml:space="preserve"> the forest owner was actively involved in the practical management and maintenance of his forest and was trained and qualified as a chainsaw operator. However, evidence was seen of potentially unsafe felling methods and in addition discussions suggested that additional guidance on sustainable forest management might be beneficial. </t>
    </r>
  </si>
  <si>
    <t>PEFC 8.2.2</t>
  </si>
  <si>
    <t>The forest owner / manager shall encourage and provide opportunities for employees/group members  to further develop their skills and knowledge in relation to sustainable forest management</t>
  </si>
  <si>
    <t>With multiple option of management systems being discussed in training groups landowner tried to used all systems and was not supported. </t>
  </si>
  <si>
    <t>Discussion with land owner regarding forest management options and methods available will be provided during training sessions.  Training sessions will be held related to alternative management systems regarding land owners management issues. </t>
  </si>
  <si>
    <r>
      <t xml:space="preserve">Snowberry  </t>
    </r>
    <r>
      <rPr>
        <i/>
        <sz val="11"/>
        <rFont val="Cambria"/>
        <family val="1"/>
      </rPr>
      <t xml:space="preserve">Symphoricarpos albus </t>
    </r>
    <r>
      <rPr>
        <sz val="11"/>
        <rFont val="Cambria"/>
        <family val="1"/>
      </rPr>
      <t xml:space="preserve">seen gowing at forest entrance at </t>
    </r>
    <r>
      <rPr>
        <u/>
        <sz val="11"/>
        <rFont val="Cambria"/>
        <family val="1"/>
      </rPr>
      <t>MH709 Causestown,</t>
    </r>
    <r>
      <rPr>
        <sz val="11"/>
        <rFont val="Cambria"/>
        <family val="1"/>
      </rPr>
      <t xml:space="preserve"> although it wasn't possible to confirm that it was spreading.  Any plant species recognised as invasive shall be recorded by the forest owner/manager, and action shall be taken to control these through planned management operations. </t>
    </r>
  </si>
  <si>
    <t>PEFC 3.3.3.</t>
  </si>
  <si>
    <t xml:space="preserve">The forest owner/ manager shall ensure that non-native plant (non-tree) and animal species introductions are be carefully monitored </t>
  </si>
  <si>
    <t>Species was not recognised during previous site visits</t>
  </si>
  <si>
    <t>All group members will be notified of species identified on MH709 and given direction on identification of further invasive species. </t>
  </si>
  <si>
    <t xml:space="preserve">No evidence of  Owners (Group members) having signed a consent form or equivalent including a commitment to comply with all applicable certification requirements, agreeing to the obligations and responsibilities of the group </t>
  </si>
  <si>
    <t>GCS 4.2</t>
  </si>
  <si>
    <t>The Group Manager shall ensure that Owners (Group members) have signed a consent form agreeing to comply with all applicable certification requirements, agreeing to the obligations and responsibilities of the group entity and group membership.</t>
  </si>
  <si>
    <t>New application forms were send to group admin and stored correctly. </t>
  </si>
  <si>
    <t>All members data to be stored in shared on line folders.  </t>
  </si>
  <si>
    <t>CARs from S2 2025</t>
  </si>
  <si>
    <t>.</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</si>
  <si>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</si>
  <si>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Assessment dates</t>
  </si>
  <si>
    <t>Pre-assessment dates</t>
  </si>
  <si>
    <t>Main Assessment dates</t>
  </si>
  <si>
    <t>13.02.2023 Opening meeting, 27.02-01.03.2023 field visits, 09.03.2023 closing meeting.</t>
  </si>
  <si>
    <t>Itinerary</t>
  </si>
  <si>
    <t>(13.02.2023) Opening meeting</t>
  </si>
  <si>
    <t>(27.02.2023) Audit: Review of documentation [&amp; Group systems], staff interviews</t>
  </si>
  <si>
    <t>(27.02.2023) Site visit [Group member (Loughlinstown);] FMU MH702</t>
  </si>
  <si>
    <t>(28.02.2023) Site visit Balgeeth MH708, Causestown MH709</t>
  </si>
  <si>
    <t xml:space="preserve">(01.03.2023) Site visit  Stonehouse &amp; Kearneystown, LH711 </t>
  </si>
  <si>
    <t>(09.03.2023) Closing meeting</t>
  </si>
  <si>
    <t>Estimate of person days to implement assessment</t>
  </si>
  <si>
    <t xml:space="preserve">One day spent on preparatory work, three audit days,  2 .5 days report writing (one day travel to the region). </t>
  </si>
  <si>
    <t>3.1a</t>
  </si>
  <si>
    <r>
      <t xml:space="preserve">Any deviation from the audit plan and their reasons? </t>
    </r>
    <r>
      <rPr>
        <sz val="11"/>
        <color indexed="12"/>
        <rFont val="Cambria"/>
        <family val="1"/>
      </rPr>
      <t>Y/N</t>
    </r>
    <r>
      <rPr>
        <sz val="11"/>
        <rFont val="Cambria"/>
        <family val="1"/>
      </rPr>
      <t xml:space="preserve"> If Y describe issues below):</t>
    </r>
  </si>
  <si>
    <t>3.1b</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</si>
  <si>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</si>
  <si>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Assessment team </t>
    </r>
    <r>
      <rPr>
        <sz val="11"/>
        <rFont val="Cambria"/>
        <family val="1"/>
      </rPr>
      <t>- See also A15 Checklist for Opening and Closing Meeting</t>
    </r>
  </si>
  <si>
    <t>The assessment team consisted of: (give names and organisation)</t>
  </si>
  <si>
    <t>1) Valentins Kuksinovs (auditor) BSc Forestry, 10 years’ experience in private forest management and national forest policy development in Latvia plus 3 years forest certification audits in Baltic countries.</t>
  </si>
  <si>
    <t>2)</t>
  </si>
  <si>
    <t>3)</t>
  </si>
  <si>
    <t>Team members’ c.v.’s are held on file at the SA office.</t>
  </si>
  <si>
    <t>3.2.1</t>
  </si>
  <si>
    <t>Report author</t>
  </si>
  <si>
    <t>Report Peer review</t>
  </si>
  <si>
    <t>No peer review required in Ireland.</t>
  </si>
  <si>
    <t>Certification decision</t>
  </si>
  <si>
    <t>See annex 11</t>
  </si>
  <si>
    <t>Rationale for approach to assessment</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</si>
  <si>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</si>
  <si>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Justification for selection of items and places inspected</t>
  </si>
  <si>
    <t>13/02/23  Document review at site office - management planning documentation and records reviewed in office with managers.</t>
  </si>
  <si>
    <t xml:space="preserve">27.02- 01.03.: Site meeting FMU 1-FMU4, water management, pest management discussed on site. Checklist and document reviewed in afternoon. 09/03/23: Checklist and document reviewed. Closing meeting and discussion. </t>
  </si>
  <si>
    <t>etc.</t>
  </si>
  <si>
    <t>Audit Objectives, Criteria and Standards used (inc version and date approved)</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</si>
  <si>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</si>
  <si>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The Audit Criteria are contained in the relevant PEFC Scheme and normative documents, and are effectively reprodcued through the checklists and other elements of this Report Template and Soil Association Certification's Management system.</t>
  </si>
  <si>
    <t>3.7.1</t>
  </si>
  <si>
    <t>The forest management was evaluated against the PEFC-endorsed national standard for Ireland.  A copy of the standard is available at www.pefc.org</t>
  </si>
  <si>
    <t>3.7.2</t>
  </si>
  <si>
    <r>
      <t xml:space="preserve">The group system was evaluated against the  </t>
    </r>
    <r>
      <rPr>
        <sz val="11"/>
        <rFont val="Cambria"/>
        <family val="1"/>
      </rPr>
      <t xml:space="preserve">Group Certification Standard and Checklist </t>
    </r>
    <r>
      <rPr>
        <sz val="11"/>
        <color indexed="10"/>
        <rFont val="Cambria"/>
        <family val="1"/>
      </rPr>
      <t/>
    </r>
  </si>
  <si>
    <t>Or for Sweden</t>
  </si>
  <si>
    <t>AND for groups</t>
  </si>
  <si>
    <t>Adaptations/Modifications to standard</t>
  </si>
  <si>
    <t xml:space="preserve">AND </t>
  </si>
  <si>
    <t>None</t>
  </si>
  <si>
    <t xml:space="preserve">Stakeholder consultation process </t>
  </si>
  <si>
    <t>Summary of stakeholder process</t>
  </si>
  <si>
    <t>19 consultees were contacted</t>
  </si>
  <si>
    <t>none responses were received</t>
  </si>
  <si>
    <t>3.8.1</t>
  </si>
  <si>
    <t>Consultation was carried out on 24/02/2023.</t>
  </si>
  <si>
    <t>0 visits/interviews were held by phone/ in person during audit..</t>
  </si>
  <si>
    <t>See A2 for summary of issues raised by stakeholders and SA response</t>
  </si>
  <si>
    <t>Information gathered from external government agencies such as agencies responsible for forest, nature protection and working environment, and national webbased data portals)</t>
  </si>
  <si>
    <t>Data from 1 organisation gathered</t>
  </si>
  <si>
    <t>Data gathered include: inventory, management plans, maps and associated documents, Group Rules and associated documents</t>
  </si>
  <si>
    <t>3.8.2</t>
  </si>
  <si>
    <t xml:space="preserve">Data gathered is handled in the A1 PEFC FM Std. checklist </t>
  </si>
  <si>
    <t>Observations</t>
  </si>
  <si>
    <t>Each non-compliance with the forestry standard and group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</si>
  <si>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ISSUES</t>
  </si>
  <si>
    <t>Where an issue was difficult to assess or contradictory evidence was identified this is discussed in the section below and the conclusions drawn given.</t>
  </si>
  <si>
    <t>Issue</t>
  </si>
  <si>
    <t>Ref</t>
  </si>
  <si>
    <t>WGCS x.x</t>
  </si>
  <si>
    <t>UKWAS x.x,</t>
  </si>
  <si>
    <t>etc</t>
  </si>
  <si>
    <t>RESULTS, CONCLUSIONS AND RECOMMENDATIONS</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</si>
  <si>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</si>
  <si>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A certificate has been issued for the period given on the cover page and will be maintained  subject to successful performance at surveillance assessments.</t>
  </si>
  <si>
    <t>OR</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</si>
  <si>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</si>
  <si>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</si>
  <si>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5.3.1</t>
  </si>
  <si>
    <t>Description of Management System</t>
  </si>
  <si>
    <t>documented system / Centralised policies and procedures</t>
  </si>
  <si>
    <t xml:space="preserve">Description of resources available: technical (ie. equipment) and human (ie no. of people /relevant training/access to expert advice)  </t>
  </si>
  <si>
    <t>In the case of Multiple FMU's there is a specified person with overall responsibility for the multi-site - usually the contact person.</t>
  </si>
  <si>
    <t>5.3.2</t>
  </si>
  <si>
    <t>Management objectives</t>
  </si>
  <si>
    <t>In the case of Multiple FMU's there is a clear system to ensure all sites meet the FSC requirements.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</si>
  <si>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</si>
  <si>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5.4.1</t>
  </si>
  <si>
    <t>Demonstration to  commitment to maintain effectiveness and improvement of the management system in order to enhance overall performance; management system still effective and relevant (accounting for changes and clients objectives)</t>
  </si>
  <si>
    <t>Management review, internal audit, Policies and Procedures</t>
  </si>
  <si>
    <t>5.4.2</t>
  </si>
  <si>
    <t>5.5</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</si>
  <si>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</si>
  <si>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5.5.1</t>
  </si>
  <si>
    <t>Description of System</t>
  </si>
  <si>
    <t>FIRST SURVEILLANCE - edit text in blue as appropriate and change to black text before submitting report for review</t>
  </si>
  <si>
    <t>Surveillance Assessment dates</t>
  </si>
  <si>
    <t>(14/3/24) Opening meeting - Lead Auditor H Denman, IFO Certification Manager Sean Kelly, Simon Armstrong UKAS</t>
  </si>
  <si>
    <t>(14/3/24) Audit: Review of documentation [&amp; Group systems], staff interviews</t>
  </si>
  <si>
    <t>(Date) No stakeholder feedback nor meetings</t>
  </si>
  <si>
    <t>(14/3/24) Site visit to MH704 Waterside Little &amp; Great, Danestown</t>
  </si>
  <si>
    <t>(14/3/24) Site visit to MH710 Anneville</t>
  </si>
  <si>
    <t>(14/3/24) Site visit to MH709 Causestown</t>
  </si>
  <si>
    <t>(15/3/24) Document review</t>
  </si>
  <si>
    <t>(15/3/24) Auditors meeting</t>
  </si>
  <si>
    <t>(15/3/24 ) Closing meeting - Lead Auditor H Denman, IFO Certification Manager Sean Kelly, Simon Armstrong UKAS</t>
  </si>
  <si>
    <t>6.1a</t>
  </si>
  <si>
    <t>Any deviation from the audit plan and their reasons? N If Y describe issues below):</t>
  </si>
  <si>
    <t xml:space="preserve">6.1b </t>
  </si>
  <si>
    <t>Any significant issues impacting on the audit programme N (If Y describe issues below):</t>
  </si>
  <si>
    <t>Estimate of person days to complete surveillance assessment</t>
  </si>
  <si>
    <t>Summary of person days including time spent on preparatory work, actual audit days, consultation and report writing (excluding travel): 4.5 days</t>
  </si>
  <si>
    <t>Surveillance Assessment team</t>
  </si>
  <si>
    <t>The assessment team consisted of:</t>
  </si>
  <si>
    <t xml:space="preserve">1) Please include: Name and 3 line description of key qualifications and experience. H Denman. Qualified lead Auditor. Forest Manager. 27 year auditing experience. 49 years forestry experience.   </t>
  </si>
  <si>
    <t>Team members’ c.v.’s are held on file.</t>
  </si>
  <si>
    <t>6.3.1</t>
  </si>
  <si>
    <t>Report author; H Denman</t>
  </si>
  <si>
    <t>Audit Objectives, Audit Criteria and Assessment process</t>
  </si>
  <si>
    <t>6.4.1</t>
  </si>
  <si>
    <t>6.4.2</t>
  </si>
  <si>
    <t>Criteria assessed at audit</t>
  </si>
  <si>
    <t xml:space="preserve">Criteria were selected for assessment based on areas of potential weakness, related to previous CARs or issues, relating to key objectives and on going activities and  to ensure that all principles are assessed at least once during the 4 surveillance visits.
</t>
  </si>
  <si>
    <t>The following criteria were assessed: Sections 2, 6, and 7 of the Irish PEFC Standard</t>
  </si>
  <si>
    <t>6.4.3</t>
  </si>
  <si>
    <t>Assessment Process</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</si>
  <si>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operations, areas of public access, areas of conservation value and to include group members not previously visited by SA Certification </t>
  </si>
  <si>
    <t>Stakeholder consultation</t>
  </si>
  <si>
    <t>20 consultees were contacted</t>
  </si>
  <si>
    <t>0 responses were received</t>
  </si>
  <si>
    <t>Consultation was carried out on 24/01/2024</t>
  </si>
  <si>
    <t>0 visits/interviews were held by phone/in person during audit…</t>
  </si>
  <si>
    <t>See A2 for summary of issues raised by stakeholders and SA Certification response</t>
  </si>
  <si>
    <t>Review of corrective actions</t>
  </si>
  <si>
    <t xml:space="preserve">Action taken in relation to previously issued conditions is reviewed given in Section 2 of this report. </t>
  </si>
  <si>
    <t xml:space="preserve">Main sites visited in each FMU </t>
  </si>
  <si>
    <t xml:space="preserve">MH704 Waterside Little &amp; Great, Danestown: 22.4 hectares freehold property planted in 2000 with 4 sub-compartments of Sitka spruce, Norway spruce on flat ground which was previously arable and grassland fields.  Access is across private land (which belongs to the forest owner) and a new road was constructed in 2015, followed by thinning of the conifer crops.  1.8 hectares of diseased ash had been felled in 2023 and repalnted with mixed conifers and an oak fringe. There are two small streams.  Internal and boundary hedgerows and boundary buffers provide areas of biodiversity (currently 6.3% and rising to 15.6% at the end of the plan period. and deadwood habitat. Evidence of red deer on site.  </t>
  </si>
  <si>
    <t>MH710 Anneville, Clonard: 12.7 hectares freehold property planted in 1998 with ash, oak and Norway spruce on flat gound with moraine hillocks planted on previously grassland.  Access is across private land (which belongs to the forest owner) on a new road costrcuted in 2015.  There is a badger sett (unoccupied at time of audit) on site and the Clonard river flows alongside one boundary. Amples deadwod habitat in ash plantations an hedgerows.  15.7% managed for biodiversity.</t>
  </si>
  <si>
    <t xml:space="preserve">MH709 Causestown: 33.9 hectares of mixed conifer. Site visit to check for closure of Minor CAR 2023.1.  Invasive exotic Snowberry Symphoricarpos albus seen growing at the forest entrance although it wasn't possible to confirm that it was spreading.    </t>
  </si>
  <si>
    <t>6.8.</t>
  </si>
  <si>
    <t>Confirmation of scope</t>
  </si>
  <si>
    <t>The assessment team reviewed the current scope of the certificate in terms of certified forest area and products being produced. Eight new mebers had been added since the previous evaluation and the total area had increased from 298.7 hectares to 556.77 hectares. .</t>
  </si>
  <si>
    <t>Changes to management situation- results of management review/internal audit
Effectiveness of management system
Description of any continual improvement activities</t>
  </si>
  <si>
    <t>The assessment team reviewed the management situation. No material changes to the management situation were noted.</t>
  </si>
  <si>
    <t>6.10.</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</si>
  <si>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</si>
  <si>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</si>
  <si>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Review of complaints or Issues arising</t>
  </si>
  <si>
    <t>Where an issue was difficult to assess or contradictory evidence was identified this is discussed in the section below as an Issue and the conclusions drawn given.</t>
  </si>
  <si>
    <t>FSC x.x</t>
  </si>
  <si>
    <r>
      <t xml:space="preserve">SECOND SURVEILLANCE - </t>
    </r>
    <r>
      <rPr>
        <b/>
        <i/>
        <sz val="11"/>
        <color indexed="12"/>
        <rFont val="Cambria"/>
        <family val="1"/>
      </rPr>
      <t>edit text in blue as appropriate and change to black text before submitting report for review</t>
    </r>
  </si>
  <si>
    <t>(Date) Opening meeting - INCLUDE RECORD OF ATTENDANCE</t>
  </si>
  <si>
    <t>(Date) Audit: Review of documentation [&amp; Group systems], staff interviews</t>
  </si>
  <si>
    <t>(Date) Stakeholder meetings</t>
  </si>
  <si>
    <t>(Date) Site visit [Group member (Name);] FMU (Name)</t>
  </si>
  <si>
    <t>(Date) Document review</t>
  </si>
  <si>
    <t>(Date) Auditors meeting</t>
  </si>
  <si>
    <t>(Date) Closing meeting - INCLUDE RECORD OF ATTENDANCE</t>
  </si>
  <si>
    <t>7.1a</t>
  </si>
  <si>
    <t>7.1b</t>
  </si>
  <si>
    <t>Summary of person days including time spent on preparatory work, actual audit days - state dates/times for opening and closing meetings, and dates/times for each location visited within itinerary, consultation and report writing (excluding travel)</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</si>
  <si>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</si>
  <si>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</si>
  <si>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</si>
  <si>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7.3.1</t>
  </si>
  <si>
    <t>7.4.1</t>
  </si>
  <si>
    <t>7.4.2</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</si>
  <si>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</si>
  <si>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</si>
  <si>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7.4.3</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</si>
  <si>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</si>
  <si>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The following criteria were assessed: 3 (Design), 5 (Protection) and 8 (Workforce)</t>
  </si>
  <si>
    <t>39 consultees were contacted</t>
  </si>
  <si>
    <t>Consultation was carried out on day/month/200x</t>
  </si>
  <si>
    <t>x visits/interviews were held by phone/in person during audit…</t>
  </si>
  <si>
    <t>See A2 for summary of issues raised by stakeholders and SA Cert response</t>
  </si>
  <si>
    <t>E.g. compartment 15 visited 12.5.05, harvesting in progress observed, contractors interviewed, yield control discussed with manager.</t>
  </si>
  <si>
    <t>E.g. management planning documentation and records reviewed in office with manager 13.5.06</t>
  </si>
  <si>
    <t>7.8.</t>
  </si>
  <si>
    <r>
      <t>Changes to management situation</t>
    </r>
    <r>
      <rPr>
        <b/>
        <sz val="11"/>
        <color indexed="10"/>
        <rFont val="Cambria"/>
        <family val="1"/>
      </rPr>
      <t>- results of management review/internal audit
Effectiveness of management system
Description of any continual improvement activities</t>
    </r>
  </si>
  <si>
    <t>7.10.</t>
  </si>
  <si>
    <r>
      <rPr>
        <b/>
        <sz val="11"/>
        <color indexed="10"/>
        <rFont val="Cambria"/>
        <family val="1"/>
      </rPr>
      <t>Review of complaints or</t>
    </r>
    <r>
      <rPr>
        <b/>
        <sz val="11"/>
        <rFont val="Cambria"/>
        <family val="1"/>
      </rPr>
      <t xml:space="preserve"> Issues arising</t>
    </r>
  </si>
  <si>
    <t>x</t>
  </si>
  <si>
    <t xml:space="preserve">UKWAS x.x, </t>
  </si>
  <si>
    <r>
      <t xml:space="preserve">THIRD SURVEILLANCE - </t>
    </r>
    <r>
      <rPr>
        <b/>
        <i/>
        <sz val="11"/>
        <color indexed="12"/>
        <rFont val="Cambria"/>
        <family val="1"/>
      </rPr>
      <t>edit text in blue as appropriate and change to black text before submitting report for review</t>
    </r>
  </si>
  <si>
    <t>8.1a</t>
  </si>
  <si>
    <t>8.1b</t>
  </si>
  <si>
    <t>8.3.1</t>
  </si>
  <si>
    <t>8.4.1</t>
  </si>
  <si>
    <t>8.4.2</t>
  </si>
  <si>
    <t>8.4.3</t>
  </si>
  <si>
    <t>x consultees were contacted</t>
  </si>
  <si>
    <t>x responses were received</t>
  </si>
  <si>
    <t>8.8.</t>
  </si>
  <si>
    <t>The assessment team reviewed the current scope of the certificate in terms of PEFC certified forest area and products being produced. There was no change since the previous evaluation.</t>
  </si>
  <si>
    <t>8.9.</t>
  </si>
  <si>
    <t>8.10.</t>
  </si>
  <si>
    <r>
      <t xml:space="preserve">FOURTH SURVEILLANCE - </t>
    </r>
    <r>
      <rPr>
        <b/>
        <i/>
        <sz val="11"/>
        <color indexed="12"/>
        <rFont val="Cambria"/>
        <family val="1"/>
      </rPr>
      <t>edit text in blue as appropriate and change to black text before submitting report for review</t>
    </r>
  </si>
  <si>
    <t>9.1a</t>
  </si>
  <si>
    <t>9.1b</t>
  </si>
  <si>
    <t>9.3.1</t>
  </si>
  <si>
    <t>9.4.1</t>
  </si>
  <si>
    <t>9.4.2</t>
  </si>
  <si>
    <t>9.4.3</t>
  </si>
  <si>
    <t>9.8.</t>
  </si>
  <si>
    <t>9.9.</t>
  </si>
  <si>
    <t>9.10.</t>
  </si>
  <si>
    <t>ANNEX 1 CHECKLIST for : Ireland</t>
  </si>
  <si>
    <t>Standard version:</t>
  </si>
  <si>
    <t>PEFC IRL SCHEME Dec 2010: PEFC Irish Forest Certification Standard , endorsed with updates Dec 2011</t>
  </si>
  <si>
    <t>Region/Country:</t>
  </si>
  <si>
    <t>Republic of Ireland</t>
  </si>
  <si>
    <r>
      <t>PEFC</t>
    </r>
    <r>
      <rPr>
        <b/>
        <i/>
        <sz val="11"/>
        <color indexed="30"/>
        <rFont val="Cambria"/>
        <family val="1"/>
      </rPr>
      <t xml:space="preserve"> (delete as applicable)</t>
    </r>
  </si>
  <si>
    <t xml:space="preserve">In Ireland, the PEFC endorsed national standard PEFC Irish Forest Certification Standard is used. </t>
  </si>
  <si>
    <t>A</t>
  </si>
  <si>
    <t>SECTION A: PEFC™ TRADEMARK REQUIREMENTS 
PEFC International Standard PEFC ST 2001:2008</t>
  </si>
  <si>
    <t>no score</t>
  </si>
  <si>
    <t>A.1.</t>
  </si>
  <si>
    <t xml:space="preserve">All on-product trademark designs seen during audit meet PEFC Trademark requirements 
</t>
  </si>
  <si>
    <t>n/a no trademark use to date.</t>
  </si>
  <si>
    <t>n/a</t>
  </si>
  <si>
    <t>A.2.</t>
  </si>
  <si>
    <t xml:space="preserve">All promotional trademark designs seen during audit meet PEFC Trademark requirements.
</t>
  </si>
  <si>
    <t>A.3</t>
  </si>
  <si>
    <t>Does the Certificate Holder have a PEFC trademark license agreement with the National PEFC body and hereinunder a written procedure for use of the PEFC logo?</t>
  </si>
  <si>
    <t>Has the FMU or the group scheme a PEFC trademark license agreement with the National PEFC body and hereinunder a written procedure for use of the PEFC logo?</t>
  </si>
  <si>
    <t>New FSC ref</t>
  </si>
  <si>
    <t>Std ref.</t>
  </si>
  <si>
    <t>Audit</t>
  </si>
  <si>
    <t>Requirement</t>
  </si>
  <si>
    <t>Means of verification</t>
  </si>
  <si>
    <t>Guidance and advice</t>
  </si>
  <si>
    <t>Compliant? (Y/N)</t>
  </si>
  <si>
    <t>CAR</t>
  </si>
  <si>
    <t>COMPLIANCE WITH THE LAW AND CONFORMANCE WITH THE REQUIREMENTS OF THE CERTIFICATION STANDARD</t>
  </si>
  <si>
    <t>Compliance and conformance</t>
  </si>
  <si>
    <t xml:space="preserve">There shall be compliance with the law. There shall be no substantiated outstanding claims of non-compliance related to woodland management. </t>
  </si>
  <si>
    <r>
      <rPr>
        <sz val="11"/>
        <rFont val="Cambria"/>
        <family val="1"/>
      </rPr>
      <t xml:space="preserve">• No evidence of non-compliance from audit
</t>
    </r>
    <r>
      <rPr>
        <b/>
        <sz val="11"/>
        <rFont val="Cambria"/>
        <family val="1"/>
      </rPr>
      <t/>
    </r>
  </si>
  <si>
    <t xml:space="preserve">Certification is not a legal compliance audit. Certification bodies
will be checking that there is no evidence of non-compliance with relevant legal requirements including that:
• Management and employees understand and comply with all legal requirements relevant to their responsibilities
• All documentation including procedures, work instructions, contracts and agreements meet legal requirements
• No issues of legal non-compliance are raised by regulatory authorities or other interested parties.
</t>
  </si>
  <si>
    <t xml:space="preserve">Interview with forest managers during the audit and stakeholder consultation didn't identify or highlight any legal non-compliances in the past five years. Thinning Licences seen for 5 sites: GP704 dated 15/9/2016 and GP708 dated 29/9/2016 and lasting for 5 years. The other 4 sites have had licences applied for, or have no more need for thinning licences and are awaiting final felling licences. 
No outstanding claims of non-compliance noted. </t>
  </si>
  <si>
    <t>Y</t>
  </si>
  <si>
    <t xml:space="preserve">There shall be compliance with any relevant codes of practice, guidelines or agreements. </t>
  </si>
  <si>
    <t xml:space="preserve">• No evidence of non-compliance from audit
</t>
  </si>
  <si>
    <t>Appendix A lists relevant current guidelines and codes of practice.
Certification authorities will be checking that there is no evidence of non-compliance with relevant codes of practice, guidelines or agreements and that: 
• Management and employees understand and comply with all
requirements relevant to their responsibilities
• All documentation including procedures, work instructions and
contracts are in compliance
• No issues of legal non-compliance are raised by regulatory
authorities or other interested parties.</t>
  </si>
  <si>
    <t>Interview with owners during the audit, and stakeholder consultation didn't identify or highlight any legal non-compliances in the past five years.  DAFM publication 'Felling and Reforestation Policy' (May 2017) is the main guideline for forestry works. Works appear to be compliant.</t>
  </si>
  <si>
    <t>Property rights and land tenure arrangements shall be clearly defined, documented and established for the relevant forest area.</t>
  </si>
  <si>
    <t>• Copy of folio documents or other legally accepted proof of ownership or tenure OR 
• A signed declaration from a solicitor detailing nature and status of tenure documentation.</t>
  </si>
  <si>
    <t>The forest owner must be able to prove legal ownership or tenure of the land for which certification is sought, if required. (See also Section 7.2)</t>
  </si>
  <si>
    <t xml:space="preserve">The group manager holds the hard copy folios which we can access should  need them. The ownership was demonstrated  for a sample site. All 4 sites sampled  are fully owned by the private owners and Folio numbers seen. </t>
  </si>
  <si>
    <t>The forest owner, manager or occupier shall be committed to conformance to this certification standard and has declared an intention to protect and maintain the ecological integrity of the woodland in the long term.</t>
  </si>
  <si>
    <t>• Signed declaration of commitment. 
• Evidence of authority to act on behalf of the owner (where the commitment is signed by the manager / agent)</t>
  </si>
  <si>
    <t>In cases where there has been a previous substantial failure of compliance with this standard, resulting in the withdrawal of forest certification, then changes in ownership, control and management regime shall have been implemented, or a two year track record of conformance established before certification can be re-considered.</t>
  </si>
  <si>
    <t xml:space="preserve">The group scheme members have signed an application to join the certification Group scheme (Doc 02.  Consent Form), and which includes confirmation of agreement to comply with the Group Rules.  The Group Rules state the commitment to adhere to the FSC Principles and Criteria.  Management objectives stated in the forest management plan include a commitment to adopt management practices which comply with Certification requirements.  </t>
  </si>
  <si>
    <t>Protection from illegal activities</t>
  </si>
  <si>
    <t>The owner or manager shall take all reasonable measures to stop illegal or unauthorised uses of the woodland which could jeopardise fulfilment of the objectives of management.</t>
  </si>
  <si>
    <r>
      <rPr>
        <sz val="11"/>
        <rFont val="Cambria"/>
        <family val="1"/>
      </rPr>
      <t xml:space="preserve">• The owner/manager is aware of potential and actual problems
• Evidence of pro-active response to actual current problems.
</t>
    </r>
    <r>
      <rPr>
        <b/>
        <sz val="11"/>
        <rFont val="Cambria"/>
        <family val="1"/>
      </rPr>
      <t/>
    </r>
  </si>
  <si>
    <t>Illegal and unauthorised uses of woodland may include activities such as: 
• Dumping 
• Trespass of livestock 
• Anti-social behaviour</t>
  </si>
  <si>
    <r>
      <rPr>
        <u/>
        <sz val="10"/>
        <rFont val="Cambria"/>
        <family val="1"/>
      </rPr>
      <t>All sites</t>
    </r>
    <r>
      <rPr>
        <sz val="10"/>
        <rFont val="Cambria"/>
        <family val="1"/>
      </rPr>
      <t>: on site signage, monitoring by forest managers and also forest neighbours.</t>
    </r>
  </si>
  <si>
    <t>MANAGEMENT PLANNING</t>
  </si>
  <si>
    <t>Documentation</t>
  </si>
  <si>
    <t>2.1.1</t>
  </si>
  <si>
    <t>Identification, inventory and mapping of the forest resources shall be established and maintained. These shall include: 
• An inventory of the timber and non-timber resources 
• Identification and mapping of 
    • designated areas (see also 3.1.1) 
    • special areas, features, characteristics and sensitivities of the forest 
    • management units</t>
  </si>
  <si>
    <r>
      <rPr>
        <sz val="11"/>
        <rFont val="Cambria"/>
        <family val="1"/>
      </rPr>
      <t xml:space="preserve">• Management plan
• Maps and records.
</t>
    </r>
    <r>
      <rPr>
        <b/>
        <sz val="11"/>
        <rFont val="Cambria"/>
        <family val="1"/>
      </rPr>
      <t/>
    </r>
  </si>
  <si>
    <t>Inventory and mapping of the woodland resource shall include appropriate aspects of physical, silvicultural, ecological, archaeological, social and landscape issues and any special characteristics or designations.
The documentation and level of detail associated with the forest management planning process should be appropriate to: 
• The size of the woodland 
• Its environmental and social sensitivity 
• The intensity of management 
• The likely impact of the planned operations 
• Context in the landscape
The PractiSFM Multi-Resource Inventory Manual provides guidance on the forest resources which should be considered as well as methodologies for data collection and data collection forms.</t>
  </si>
  <si>
    <r>
      <t xml:space="preserve">Inventory, maps of designated areas, features and compartments seen for </t>
    </r>
    <r>
      <rPr>
        <u/>
        <sz val="10"/>
        <rFont val="Cambria"/>
        <family val="1"/>
      </rPr>
      <t>all sites</t>
    </r>
    <r>
      <rPr>
        <sz val="10"/>
        <rFont val="Cambria"/>
        <family val="1"/>
      </rPr>
      <t xml:space="preserve">. </t>
    </r>
    <r>
      <rPr>
        <sz val="10"/>
        <rFont val="Cambria"/>
        <family val="1"/>
      </rPr>
      <t xml:space="preserve">Harvest Site Plan includes a map showing some features of the site, including Overhead Power Lines, and narrative refering to environment and safety. There is also a Bio map and an Environmental Constraints map, though these do not appear in the site pack. The site manager spoke to the contractor about these issues before commencement of works. </t>
    </r>
  </si>
  <si>
    <r>
      <t>Inventory, maps of designated areas, all site features, biodiversity map, harvest map, environemntal contraints map, and compartment mpa and data seen for</t>
    </r>
    <r>
      <rPr>
        <u/>
        <sz val="10"/>
        <rFont val="Cambria"/>
        <family val="1"/>
      </rPr>
      <t xml:space="preserve"> </t>
    </r>
    <r>
      <rPr>
        <u/>
        <sz val="10"/>
        <rFont val="Cambria"/>
        <family val="1"/>
      </rPr>
      <t>MH704 Waterside Little &amp; Great and for MH710 Anneville</t>
    </r>
    <r>
      <rPr>
        <sz val="10"/>
        <rFont val="Cambria"/>
        <family val="1"/>
      </rPr>
      <t xml:space="preserve"> during S1.  I</t>
    </r>
  </si>
  <si>
    <t>y</t>
  </si>
  <si>
    <t>2.1.2</t>
  </si>
  <si>
    <t>The forest management plan shall incorporate a long term policy for the woodland in which forest management objectives are set and prioritised.
A silvicultural system(s) best suited to achieve these objectives shall be nominated and a rationale provided for this selection.</t>
  </si>
  <si>
    <t xml:space="preserve">• Management plan
</t>
  </si>
  <si>
    <t>The management objectives and priorities, in tandem with the multi-resource inventory will form the basis of decision making in the management plan.</t>
  </si>
  <si>
    <t>The MP contains long-term policy, primary and secondary objectives, and silvicultural systems to achieve this, namely clearfell and replant.</t>
  </si>
  <si>
    <t>Minor 2024.2</t>
  </si>
  <si>
    <t>2.1.3</t>
  </si>
  <si>
    <t>There shall be an operational plan listing all the planned forest operations for a five year period. This shall include specific measures based on the appropriate assessment for any designated areas. It shall also include specific measures relating to any special areas, features, characteristics and sensitivities of the woodland as identified in the inventory.
A rationale for prescribed management and operational techniques shall be provided.
An outline felling and regeneration plan for a 20 year period shall also be provided.
The five year operational plan shall be reviewed and updated every 5 years.</t>
  </si>
  <si>
    <t>• Management plan
• Field inspection</t>
  </si>
  <si>
    <t>The documentation and level of detail associated with the management plan should be appropriate to: 
• The size of the woodland 
• The intensity of management planned 
• The ecological and social sensitivity of the woodland 
• The context of the woodland in the landscape 
• The likely impact of planned operations
The management planning documentation should cover all elements of the requirement but may also refer to other documents as appropriate, including surveys or permissions from statutory or regulatory bodies.</t>
  </si>
  <si>
    <t>There is a 5-year operational plan for each of the 4 sites sampled, showing thinning, roading and clearfell.  There is a 20-year plan for felling and regeneration in outline. The plan is updated every 5 years.</t>
  </si>
  <si>
    <t>There is a 5-year operational plan for each of the 2 sites sampled, and there is a 20-year plan for felling and regeneration in outline. The plan is updated every 5 years.</t>
  </si>
  <si>
    <t>2.1.4</t>
  </si>
  <si>
    <t>While respecting the confidentiality of commercially and/or environmentally sensitive information, woodland managers, upon request, shall make publicly available management planning documentation, or a summary of its primary elements, including those listed in 2.1.1, 2.1.2 &amp; 2.1.3.</t>
  </si>
  <si>
    <t>• Evidence that the forest owner / manager has recorded and responded to any reasonable requests for copies of this documentation 
• Discussion with owner / manager</t>
  </si>
  <si>
    <t>The public provision of management planning documentation is an important element in the fulfilment of sustainable forest management, particularly in relation to social responsibility.
There is no requirement to make available financial information.</t>
  </si>
  <si>
    <t>Redacted version of  MP pdf would be made available, plus 10 year work plan with relevant maps.</t>
  </si>
  <si>
    <t xml:space="preserve"> Productive potential</t>
  </si>
  <si>
    <t>2.2.1</t>
  </si>
  <si>
    <t>Forest management systems and operations shall be planned and carried out in a way that maintains or enhances the health, vitality and productive capacity of the site.
Where the inventory (2.1.1) has identified degraded forest ecosystems there shall be a plan to rehabilitate these, where possible and appropriate, by silvicultural means.</t>
  </si>
  <si>
    <t>• Management plan
• Operational plans
• Field inspection.</t>
  </si>
  <si>
    <t>The productive capacity of the site refers to the ecological, social and economic functions of the woodland. This means that forest operations should adopt techniques that avoid direct or indirect damage to forest, soil or water resources.
Degraded forest ecosystems may include: 
• Overgrazed woodlands 
• Woodlands where there has been considerable soil compaction 
• Woodlands that have been over-run with invasive species such as rhododendron or laurel</t>
  </si>
  <si>
    <t>All plantations. Forest operations are mostly thinning, clearfell and replanting and these maintain and enhance the forest productivity. No degraded forest ecosystem identified.</t>
  </si>
  <si>
    <r>
      <t xml:space="preserve">Completed forest operations seen during S1 were thinning, a clearfell which had been replanted.  Thining is on the basis of favouring the most healthy trees.  Diseased ash had been felled in  </t>
    </r>
    <r>
      <rPr>
        <u/>
        <sz val="10"/>
        <rFont val="Cambria"/>
        <family val="1"/>
      </rPr>
      <t>MH704 Waterside Little &amp; Great</t>
    </r>
    <r>
      <rPr>
        <sz val="10"/>
        <rFont val="Cambria"/>
        <family val="1"/>
      </rPr>
      <t xml:space="preserve"> and repalced with mixed conifer and an oak buffer. No degraded forest ecosystems seen during S1.</t>
    </r>
  </si>
  <si>
    <t>2.2.2</t>
  </si>
  <si>
    <t>Harvesting and regeneration plans shall not jeopardise the long-term productive potential of the woodland and are consistent with management objectives.</t>
  </si>
  <si>
    <t>• Inventory records
• Management plan
• Growth and yield estimates
• Production records 
• Demonstrated control of thinning intensity
• Discussion with owner’s/manager’s 
• Field inspection</t>
  </si>
  <si>
    <t>Examples of growth and yield estimates include:
• Average growth rates or yield class for major species on different site types
• Forescasted harvest areas and yields (thinning and felling) for different crop types in future years.
Accuracy of growth and yield estimates should be appropriate to the scale and intensity of the operation. 
There may be some circumstances (e.g. during restructuring) the harvest level will exceed the increment. 
There may be some circumstances (e.g. replacing exotic species with native species), where management intervention may legitimately reduce the productive potential of the woodland.</t>
  </si>
  <si>
    <r>
      <t xml:space="preserve">Harvesting and regeneration plans  for </t>
    </r>
    <r>
      <rPr>
        <u/>
        <sz val="11"/>
        <rFont val="Cambria"/>
        <family val="1"/>
      </rPr>
      <t>both sites</t>
    </r>
    <r>
      <rPr>
        <sz val="11"/>
        <rFont val="Cambria"/>
        <family val="1"/>
      </rPr>
      <t xml:space="preserve"> seen during S1 did not jeopardise the long-term productive potential of the woodland and were consistent with management objectives.</t>
    </r>
  </si>
  <si>
    <t>2.2.3</t>
  </si>
  <si>
    <t>Authorised harvesting of non-timber woodland products shall not permanently exceed, or diminish, the long-term productive potential of the woodland.</t>
  </si>
  <si>
    <t>• Discussion with forest owner / manager 
• Field inspection 
• Records of sales of non-timber woodland products
• Management plan</t>
  </si>
  <si>
    <t>Non-timber woodland products include foliage, moss, fungi, berries, seed, venison and other game products. 
The management plan should encompass the sustainable management of the non-timber resource if a significant quantity is being harvested.</t>
  </si>
  <si>
    <t>There isn't any known harvesting of NTWPs. Deer shooting is regulated and under licence only.</t>
  </si>
  <si>
    <t xml:space="preserve">There isn't any known harvesting of NTWPs. </t>
  </si>
  <si>
    <t>8.5.1</t>
  </si>
  <si>
    <t>2.2.4</t>
  </si>
  <si>
    <t xml:space="preserve">Harvesting and timber sales documentation shall enable all timber sold to be traced back to the woodland of origin. </t>
  </si>
  <si>
    <t>Evidence from:
• Harvesting records (contracts/ output records/ contractor invoices)
• Timber invoices
• Despatch dockets
• Hauliers’ invoices
• Chain-of-custody codes on all invoices and delivery documents.</t>
  </si>
  <si>
    <t>This is to ensure that timber can be traced back to the point of sale from the woodland (standing, at roadside or delivered). The forest owner / manager is responsible for ensuring that, at this point of sale, sufficient documentation is provided to prove that timber is from his / her woodland. This is then used by other entities along the supply chain (known as the chain of custody) to identify and trace timber back to the forest of origin.</t>
  </si>
  <si>
    <t>Described in Doc14 Sales Info and PEFC Trademark, and supplied to forest owners.  Sales records. and use of PEFC code &amp; claim will be checked at internal annual surveillance audit by Group scheme managers.  Annual Monitoring Report sent out 3 months prior to annual audit.  Annual monitoring procedure in Group Rules.</t>
  </si>
  <si>
    <t xml:space="preserve">Described in Doc14 Sales Info and PEFC Trademark, and supplied to forest owners.  Sales records. and use of PEFC code &amp; claim checked at SI audit.  Forest Docket 12110 checked during S1 and forest name not correctly stated on Docket.  Minor 2024.  the Forest owner/Manager shall esnure that harvesting  and timber sales documentation shall enable all timber sold to be traced back to the woodland of origin. </t>
  </si>
  <si>
    <t>N</t>
  </si>
  <si>
    <t>Implementation and revision of the plan</t>
  </si>
  <si>
    <t>2.3.1</t>
  </si>
  <si>
    <t>The implementation of operations shall be in close agreement with the details included in the management planning documentation. In cases where there is a material deviation from the planned rate of progress or methods used, this shall: 
• be justified by the forest owner / manager 
• be consistent with the overall forest management objectives 
• not compromise the ecological integrity of the woodland.</t>
  </si>
  <si>
    <t>• Cross-correlation between the management planning documentation and operations on the ground
• Discussion with Forest owner/ manager
• Field inspections</t>
  </si>
  <si>
    <t>Changes in planned timing of operations may be justified on ecological, social or economic grounds if overall management practices continue to comply with the other requirements of this standard.</t>
  </si>
  <si>
    <t>Some works have been delayed recently because of delays in licencing by Forest Service and further delays in the appeals process. Significal delays in 2 years and in road constructions caused by delays from state authorities.</t>
  </si>
  <si>
    <t xml:space="preserve"> </t>
  </si>
  <si>
    <t>The implementation of operations is generally in close agreement with the details included in the management planning documentation and was so for both sites seen in S1 audit. Discussion with teh certifciation Manager regarding continuing delays thinning and felling licences by Forest Service.</t>
  </si>
  <si>
    <t>8.1.1</t>
  </si>
  <si>
    <t>2.3.2</t>
  </si>
  <si>
    <t>The forest owner / manager shall implement a monitoring programme designed to measure progress in the achievement of the forest management objectives (2.1.2) and compliance with this certification standard.
Monitoring procedures shall be consistent and replicable over time to allow useful comparison of results and assessment of change. To this end, the monitoring records shall be kept in a consistent format and shall be made publicly available, upon reasonable request.
The parameters monitored will at a minimum include: 
• Harvesting yield 
• Woodland composition and structure 
• Fauna and flora, in particular key species 
• Other ecological, social and economic aspects</t>
  </si>
  <si>
    <t>All Woodlands 
• Monitoring records and / or field notes
Woodlands larger than 100 ha. 
• A documented monitoring plan 
• Baseline information from studies in similar woods 
• An analysis of data collected 
• Summary of results</t>
  </si>
  <si>
    <t>Monitoring should consist of:
• Supervision during forest operations to ensure compliance with the management plan
• Regular management visits and systematic collection of information
• Long-term studies, where appropriate, particularly on changes to the woodland ecosystem. Information from studies (particularly research programmes) carried out at one site can be extrapolated and the results used to assist management of other similar sites. For more complex long-term studies it is often more important for the forest owner/manager to be aware of the results and conclusions of such studies than to try to replicate them in their own woodland. 
Key species are regarded as those listed in Annex 2, 4 and 5 of the EU Habitats Directive and those listed in Irish Red Data Books and Lists (Appendix D)
Detail of information collected should reflect the:
• Size of the enterprise
• Intensity of operations
• Management objectives
• Sensitivity of the site.
Monitoring should include means to identify any significant changes, i.e. those likely to have sufficient impact to alter existing ecosystems or endanger the flora and fauna present, in particular any rare species.</t>
  </si>
  <si>
    <r>
      <t xml:space="preserve">At the forest management plan secion 4 describes monitoring programm. Sample seen for </t>
    </r>
    <r>
      <rPr>
        <b/>
        <sz val="11"/>
        <rFont val="Calibri Light"/>
        <family val="2"/>
      </rPr>
      <t>Loughlinstowin</t>
    </r>
    <r>
      <rPr>
        <sz val="11"/>
        <rFont val="Calibri Light"/>
        <family val="2"/>
      </rPr>
      <t xml:space="preserve"> 2017-MH702 completed in 2022.</t>
    </r>
  </si>
  <si>
    <r>
      <t xml:space="preserve">At the forest management plan secion 4 describes monitoring programme. Seen in S1 in  </t>
    </r>
    <r>
      <rPr>
        <u/>
        <sz val="11"/>
        <rFont val="Cambria"/>
        <family val="1"/>
      </rPr>
      <t xml:space="preserve">MH704 Waterside Little &amp; Great </t>
    </r>
    <r>
      <rPr>
        <sz val="11"/>
        <rFont val="Cambria"/>
        <family val="1"/>
      </rPr>
      <t xml:space="preserve">and </t>
    </r>
    <r>
      <rPr>
        <u/>
        <sz val="11"/>
        <rFont val="Cambria"/>
        <family val="1"/>
      </rPr>
      <t>MH710 Anneville</t>
    </r>
  </si>
  <si>
    <t>8.3.1 and 8.3.2</t>
  </si>
  <si>
    <t>2.3.3</t>
  </si>
  <si>
    <t>The implications of the results of monitoring (2.3.2) shall be taken into account by the forest owner / manager, particularly during revision of the management planning documentation.</t>
  </si>
  <si>
    <t>• Monitoring records 
• Management planning documentation 
• Discussion with forest owner / manager 
• Field inspections</t>
  </si>
  <si>
    <t>The monitoring results, similar to the multi-resource inventory, are important in informing management decisions. The management plan will be reviewed every 5 years and at this stage monitoring results should be formally incorporated into the revised plan.</t>
  </si>
  <si>
    <t>If the Annual monitoring/Inspection, or other site observations, require action, this is reported to the owner and authorisation sought for remedy.</t>
  </si>
  <si>
    <r>
      <t xml:space="preserve">Diseased ash in  MH704 Waterside Little felled and removed and rpalced with alternative species because of site inspection and monitoring highlighting </t>
    </r>
    <r>
      <rPr>
        <i/>
        <sz val="11"/>
        <rFont val="Cambria"/>
        <family val="1"/>
      </rPr>
      <t xml:space="preserve">Chalara </t>
    </r>
    <r>
      <rPr>
        <sz val="11"/>
        <rFont val="Cambria"/>
        <family val="1"/>
      </rPr>
      <t xml:space="preserve">disease. </t>
    </r>
  </si>
  <si>
    <t>WOODLAND DESIGN: CREATION, FELLING AND REPLANTING</t>
  </si>
  <si>
    <t>Assessment of environmental impacts</t>
  </si>
  <si>
    <t>6.2.1</t>
  </si>
  <si>
    <t>3.1.1</t>
  </si>
  <si>
    <t xml:space="preserve">The potential environmental impacts of new planting and other woodland plans shall be assessed before operations are implemented and shall bein full compliance with current Forest Service guidelines and regulations. </t>
  </si>
  <si>
    <t>• Grant and Felling Licence applications and approval documentation provided for and by the Forest Service 
• Environmental assessment documents (where relevant) 
• Discussions with forest owner / manager</t>
  </si>
  <si>
    <t>Environmental assessments are separate to the monitoring programme (see 2.3.2 and 2.3.3) as they are carried out in advance of any operations.
These assessments include the checks listed below (as per Forest Service Requirements, Guidelines and Code of Best Practice). In many cases an initial environmental assessment by the forest owner / manager will lead to plans being referred to other expert agencies for their input. Situations where this is the case are indicated with an R. 
• In an acid sensitive area (R) 
• In an area sensitive for fisheries (R) 
• In a Local Authority designated water scheme area (R) 
• In or within 3 km of a designated area (pNHA, SAC, SPA or National Park) (R) 
• Identification of existing habitat areas or features of value Identification of an aquatic zone • Identification of fauna and flora present on or frequenting the site 
• Presence or proximity of an archaeological site or feature (R) 
• In a designated prime scenic area or outstanding landscape (R) 
• Identification of areas of potentially high erosion risk
Thresholds for requirement of a full Environmental Impact Assessment are currently:
Afforestation: &gt; 50 ha. (or &lt; 50 ha. where a proposed development is deemed by the Minister to have a significant environmental impact)
New Forest Roads: &gt; 2000 metres</t>
  </si>
  <si>
    <t xml:space="preserve">No new planting. </t>
  </si>
  <si>
    <t>6.2.2</t>
  </si>
  <si>
    <t>3.1.2</t>
  </si>
  <si>
    <t>The results of the environmental assessments (as carried out in 3.1.1) shall be incorporated into planning and implementation in order to minimise adverse impacts and to secure and enhance environmental gains. This shall be done in full compliance with current Forest Service guidelines.</t>
  </si>
  <si>
    <t>• Management planning documentation 
• Field inspections 
• Discussions with forest owner / manager 
• Review of contract documents and instructions provided to contractors</t>
  </si>
  <si>
    <t>It is essential that the results of environmental assessments are fully integrated into management planning and decisions.</t>
  </si>
  <si>
    <t xml:space="preserve">Maps have hazards and archeological features - harvesting map. Biodiversity map. </t>
  </si>
  <si>
    <t xml:space="preserve">Location and design </t>
  </si>
  <si>
    <t>New woodlands shall be located and designed in ways that will maintain or enhance the visual, cultural and ecological value and character of the wider landscape. Particular attention shall be paid to using naturally occurring and locally appropriate species to create a diverse woodland edge.</t>
  </si>
  <si>
    <r>
      <rPr>
        <b/>
        <sz val="11"/>
        <rFont val="Cambria"/>
        <family val="1"/>
      </rPr>
      <t xml:space="preserve">
</t>
    </r>
    <r>
      <rPr>
        <sz val="11"/>
        <rFont val="Cambria"/>
        <family val="1"/>
      </rPr>
      <t xml:space="preserve">• Management planning documentation
• Design plan
• Maps
• Field inspections
</t>
    </r>
    <r>
      <rPr>
        <b/>
        <sz val="11"/>
        <rFont val="Cambria"/>
        <family val="1"/>
      </rPr>
      <t xml:space="preserve">
</t>
    </r>
  </si>
  <si>
    <t>Full guidance is given in the Forest Service “Forestry and the Landscape Guidelines” and this includes consideration of: 
• Size 
• Arrangement 
• Location 
• Shape 
• Pattern 
• Proportion 
• Edge 
• Margin, texture &amp; colour 
• Roadsides 
• Waterbodies</t>
  </si>
  <si>
    <t>No new woods</t>
  </si>
  <si>
    <t>3.2.2</t>
  </si>
  <si>
    <t>New planting shall be designed in such a way as to ensure the creation over time of a diverse woodland.</t>
  </si>
  <si>
    <r>
      <rPr>
        <sz val="11"/>
        <rFont val="Cambria"/>
        <family val="1"/>
      </rPr>
      <t xml:space="preserve">• Management planning documentation
• Discussions with the forest owner/manager
• Maps
• Field inspections
</t>
    </r>
    <r>
      <rPr>
        <b/>
        <sz val="11"/>
        <rFont val="Cambria"/>
        <family val="1"/>
      </rPr>
      <t xml:space="preserve">
</t>
    </r>
    <r>
      <rPr>
        <sz val="11"/>
        <rFont val="Cambria"/>
        <family val="1"/>
      </rPr>
      <t xml:space="preserve">
</t>
    </r>
  </si>
  <si>
    <t xml:space="preserve">A diverse woodland may be achieved through one or more of the following:
• Use of a diversity of species and provenances
• Planting mixed stands
• Variation in site types and productivity
• Phased planting
• Retention of open ground
• Design and creation of wind firm edges.
• Adoption of management systems that avoid the need for final felling over a short time period.
See also requirement 3.3.2
The Forest Service Afforestation Grant Scheme, Forestry &amp; Environment Protection Scheme (FEPS) and Native Woodland Scheme all require and provide incentives for the creation of diverse woodland through both the rules of each scheme and the requirement for compliance with the various Forest Service Guidelines and Code of Best Practice. </t>
  </si>
  <si>
    <t>3.2.3</t>
  </si>
  <si>
    <t>Even aged woodlands shall be gradually restructured to diversify ages and habitats using a design plan (See Requirement 3.2.4) which is reflected in the management plan.
This requirement does not apply to woodlands of &lt; 5 hectares.</t>
  </si>
  <si>
    <r>
      <rPr>
        <b/>
        <sz val="11"/>
        <rFont val="Cambria"/>
        <family val="1"/>
      </rPr>
      <t xml:space="preserve">• Design plan.
</t>
    </r>
    <r>
      <rPr>
        <sz val="11"/>
        <rFont val="Cambria"/>
        <family val="1"/>
      </rPr>
      <t xml:space="preserve">• Management planning documentation
• Maps
• Discussions with the owner/manager
• Field inspections
</t>
    </r>
    <r>
      <rPr>
        <b/>
        <sz val="11"/>
        <rFont val="Cambria"/>
        <family val="1"/>
      </rPr>
      <t xml:space="preserve">
</t>
    </r>
  </si>
  <si>
    <t>Restructuring should be planned and implemented following current best practice in forest design. Guidance on forest design and the landscape is provided in the Forest Service “Forestry and the Landscape Guidelines”. For detailed guidance on undertaking forest design planning the Forestry Commission Great Britain Forestry Practice Guide, “Forest Design Planning – A Guide to Good Practice” should be used.
The diversification of even aged woodland of all sizes is also influenced by the requirements set out in 3.2.4, 3.3.2, 6.1.2 &amp; 6.2.1.</t>
  </si>
  <si>
    <t>Does not apply- no replanting and no clearfells at the momenet for 2023 and 2022.</t>
  </si>
  <si>
    <t>3.2.4</t>
  </si>
  <si>
    <t>Clearfelling and regeneration shall be in accordance with the principles and guidelines set out in the Forestry Commission GB Forestry Practice Guide, “Forest Design Planning – A Guide to Good Practice” and in Forest Service guidelines and policy documents.
All felling and replanting shall be in accordance with a design plan appropriate to the scale of the proposed felling and the sensitivity of the landscape.
The rate of felling shall be in accordance with the design plan and shall not exceed 25% of the woodland area in any five year period except in one of the following circumstances:
a) The wind hazard classification is ≥ 4
b) There is a strong landscape reason for felling &gt; 25% in a 5 year period
c) Where felling is being undertaken to enhance environmental values and satisfies Requirement 3.5.1
d) Where the owner / manager can demonstrate that there is a substantial financial penalty in premature or delayed felling to achieve re-structuring.</t>
  </si>
  <si>
    <t>• Management plan 
• Design plan 
• Discussions with the forest owner / manager 
• Field inspection</t>
  </si>
  <si>
    <t>Guidance on forest design and the landscape is also provided in the Forest Service “Forestry and the Landscape Guidelines”.
The Forest Service allow a maximum coupe size of 25 hectares. Felling is regulated by the Forest Service under the Felling Licence system in which statutory bodies and Local Authorities are consulted before the issuing of a licence.
Where a woodland area is made up of contiguous stands under different ownerships, this requirement should be applied to the total woodland area.</t>
  </si>
  <si>
    <t>At the forest managemnt plan no clearfells at the moment. Irish wind hazard classification records 5 categories A to E, where A roughly corresponds to UK category 5 (windiest). Small properties would have financial penalty from staged restructuring.</t>
  </si>
  <si>
    <t>Species selection</t>
  </si>
  <si>
    <t>10.2.1</t>
  </si>
  <si>
    <t>3.3.1</t>
  </si>
  <si>
    <t>a) Species selected for new woodlands, natural regeneration and restocking shall be suited to the site and matched to the objectives. 
b) Where broadleaves are being planted, native and naturalised species shall be preferred to non-native. If non-native species are used it shall be shown that they will clearly outperform native or naturalised species in meeting the objectives.</t>
  </si>
  <si>
    <t>• Discussions with the owner/manager demonstrate that consideration has been given to a range of species, including native species, in meeting management objectives.
• Provenance certificates 
• Field inspection</t>
  </si>
  <si>
    <t>Results of research into site suitability of different species shall be used to assist in species selection. Because of the uncertain effects of climate change, selecting a range of reproductive material may be prudent.
Where appropriate and possible use natural regeneration or planting stock from parental material growing in the local native seed zone (native species) or region of provenance (non-native species).
A list of naturalised species in Ireland is provided in Appendix F.</t>
  </si>
  <si>
    <t>Restocking is based on objectives and on site characteristics and limitations and therefore Sitka spruce is the primary choice to meet timber production objectives, with secondary species used where suited and to meet FS minimum requirements. Native broadleaves and other conifers are used as secondary species choice where suited to the sites.</t>
  </si>
  <si>
    <t>3.3.2</t>
  </si>
  <si>
    <t xml:space="preserve">The proportions of different  species in new planting, or planned for the next rotation of an existing woodland, shall be as follows:
• Where at least two species are suited  to the site and matched to the objectives:
&lt;65% primary species
&gt;20% secondary species
&gt;10% open space
&gt;5% native broadleaf.
The requirement in relation to open space does not apply to woodlands less than 10 hectares in size. </t>
  </si>
  <si>
    <t>• Management planning documentation
• Field inspections</t>
  </si>
  <si>
    <t xml:space="preserve">Refer to section 6.2.1 which gives the requirements relating to areas managed with biodiversity as a major objective.
Additional open space and/or native shrubs can be provided instead of native broadleaved trees if they are not suited to the site.
Open space with wildlife value contiguous to the woodland can be counted towards the requirement if it is managed as part of the woodland. 
Where appropriate and possible, use natural regeneration or planting stock of native provenance for native species. </t>
  </si>
  <si>
    <t>15% broadleaves replanting this is requirement, actually IFO will plant 85% Sitka spruce. Generally no open space.</t>
  </si>
  <si>
    <t>10.3.1 and 10.3.3 and 10.8.1</t>
  </si>
  <si>
    <t>3.3.3</t>
  </si>
  <si>
    <t>a) Non-native plant (non-tree) and animal species shall only be introduced if they are non-invasive and bring environmental benefits. 
b) All introductions shall be carefully monitored by owner/ manager</t>
  </si>
  <si>
    <t xml:space="preserve">• Documented impact assessment of any introductions made after the first certification
• Discussions with the forest owner/manager
• Field inspections
</t>
  </si>
  <si>
    <t>The requirement includes the re-introduction of once native animals not currently present in Ireland.
Forest owners are not held responsible for introductions prior to entering into the certification process.
Appendix G provides a list of banned invasive species in Ireland.</t>
  </si>
  <si>
    <t>No introductions of non-tree non-native plant or animals species. Checked durignt he site visits.</t>
  </si>
  <si>
    <r>
      <t xml:space="preserve">Snowberry </t>
    </r>
    <r>
      <rPr>
        <i/>
        <sz val="11"/>
        <rFont val="Cambria"/>
        <family val="1"/>
      </rPr>
      <t>Symphoricarpos albus</t>
    </r>
    <r>
      <rPr>
        <sz val="11"/>
        <rFont val="Cambria"/>
        <family val="1"/>
      </rPr>
      <t xml:space="preserve">  seen gowing at forest entrance at </t>
    </r>
    <r>
      <rPr>
        <u/>
        <sz val="11"/>
        <rFont val="Cambria"/>
        <family val="1"/>
      </rPr>
      <t>MH709 Causestown</t>
    </r>
    <r>
      <rPr>
        <sz val="11"/>
        <rFont val="Cambria"/>
        <family val="1"/>
      </rPr>
      <t>. The forest owner/manager should ensure that no Non-native plant (non-tree) and animal species shall only be introduced if they are non-invasive and bring environmental benefits and that all introductions shall be carefully monitored by owner/ manager</t>
    </r>
  </si>
  <si>
    <t>Minor 2024.5</t>
  </si>
  <si>
    <t xml:space="preserve"> Silvicultural systems</t>
  </si>
  <si>
    <t>10.5.1</t>
  </si>
  <si>
    <t>3.4.1</t>
  </si>
  <si>
    <t>a) A silvicultural system(s) best suited to achieve the forest management policy and objectives as set out in 2.1.2 shall be selected and a rationale provided for this.
b) For WMUs greater than 100 hectares in size, 10% of this area will be identified and plans made for the phased implementation of low impact silvicultural systems with a preference for use of natural regeneration where parent seed is suitable.
c) Where there are a range of silvicultural options on wind-firm sites, lower impact silvicultural systems shall be increasingly favoured where they are suited to the soil conditions and species.</t>
  </si>
  <si>
    <t xml:space="preserve">• Management plan
• Rationale for selected silvicultural system(s)
• Discussions with the forest owner/manager
</t>
  </si>
  <si>
    <t>Low impact silvicultural systems are ones other than clearfelling which use natural structures and processes to maintain and enhance the health and vitality of forests and in so doing the multiple products and services they provide. The choice of silvicultural system should take into account: 
• Silvicultural characteristics of the species 
• Site limitations including potential growth rates and wind firmness 
• Intended stem size and quality 
• Current and future markets for timber products 
• Impacts on the landscape and wildlife 
• Age structure and felling plan of nearby woodlands 
• Ecological processes and natural disturbance regime for that woodland type 
• Historical management practices 
• Views of local people
The 10% of area in WMUs greater than 100 ha. where low impact silvicultural systems are required can be inclusive of: 
• areas satisfying requirement 6.2.1 
• areas retained as part of the restructuring requirements outlined in 3.2.3 and 3.4.2 
• areas being restored to semi-natural woodland or non-woodland habitats as outlined in requirements 3.5.1, 6.3.1, and 6.3.2.</t>
  </si>
  <si>
    <t xml:space="preserve">FMUs selected is lower then 100 ha for MA. Clearfell followed by replanting is the main silvicultural system used on sites managed for timber production and is described in MP and justifications given on the basis of risk of windthrow - for all sites seen during the audit. Broadleaved compartments are either managed as LISS or non-intervention. </t>
  </si>
  <si>
    <t>3.4.2</t>
  </si>
  <si>
    <t>Traditional management systems that have created valuable ecosystems, such as coppice, shall be maintained and where appropriate, developed.</t>
  </si>
  <si>
    <t>• Management Plan 
• Map showing any areas of traditional systems
• Discussions with the forest owner / manager 
• Field inspection</t>
  </si>
  <si>
    <t>Traditional management systems may, in addition to being associated with valuable ecosystems, be play an important social or cultural function worthy of being supported and maintained.</t>
  </si>
  <si>
    <t>not applicable</t>
  </si>
  <si>
    <t>Conversion to non-forested land</t>
  </si>
  <si>
    <t>6.9.1</t>
  </si>
  <si>
    <t>3.5.1</t>
  </si>
  <si>
    <t>Felling of part of a woodland and restoration and/or transformation of that part to non forested land shall only be carried out:
a) Where planning permission has been obtained for the change
Or
b) Where both of the following conditions are met:
1. there is approval from relevant authorities
2. the new land use meets at least one of the following criteria: 
   • the new land use will be more ecologically valuable than the woodland 
   • the new land use constitutes an improvement in the landscape 
   • the new land use is required for cultural or archaeological maintenance or restoration</t>
  </si>
  <si>
    <t>• Management Plan 
• Records of consultations, felling licence and associated conditions 
• Consultation with interested parties 
• Ecological assessments 
• Field inspection</t>
  </si>
  <si>
    <t>Tree felling in Ireland is regulated by the Forest Service under the terms of the 1946 Forestry Act. While it is normal for the Minister to attach a replanting obligation as a condition of felling permission, it can be waived at the Minister’s discretion.
In many cases, particularly on sensitive sites or for larger areas, felling licence applications are referred by the Forest Service to other expert agencies for their input.
This requirement does not apply in cases where the state has compulsorily purchased the area in question.
See Section 3.1.1 for guidance on threshold requirements of an EIA.</t>
  </si>
  <si>
    <t>Not applicable. No conversion to non-forested land.</t>
  </si>
  <si>
    <t>OPERATIONS</t>
  </si>
  <si>
    <t xml:space="preserve"> General</t>
  </si>
  <si>
    <t>8.2.1</t>
  </si>
  <si>
    <t>4.1.1</t>
  </si>
  <si>
    <t>The planning of woodland operations shall involve:
a) An assessment of the potential impacts of that operation on the woodland’s social, economic and ecological value.
b) Identifying suitable equipment and systems to avoid negative impacts and enhance positive impacts.
c) Giving special consideration and care to operations on soils which are particularly prone to erosion and compaction and where operations might lead to excessive erosion of soil into watercourses.
d) Obtaining relevant permission(s), consultation with directly affected local people and giving any formal notification required.
e) A full briefing with staff / contractors with regard to the proposed operations and where heavy machinery is to be used, a written operational plan and map shall be provided to staff / contractors.</t>
  </si>
  <si>
    <t>• Management Plan 
• Operational Plan 
• Documented permissions 
• Consultation records 
• Discussions with forest owner / manager 
• Documented environmental appraisal</t>
  </si>
  <si>
    <t>Good forest management operations take into account all of the functions of the forest (social, ecological and economic) and ensure that these functions are positively served. For example, this means that forest operations should have low or positive impacts on: 
• Soil structure 
• Water quality 
• Biodiversity 
• Recreational values 
• Timber quality 
• Internal views 
• Landscape 
• Rate of water run-off 
• Growth rates 
• People</t>
  </si>
  <si>
    <t xml:space="preserve">For all sites 'Harvest Map' was seen. Maps available including environmental assessment, standard conditions for harvesting, safety issues, risk assessment, method statement and map. No harvesting or any activities at the time of the audit. </t>
  </si>
  <si>
    <r>
      <t xml:space="preserve">For </t>
    </r>
    <r>
      <rPr>
        <u/>
        <sz val="11"/>
        <rFont val="Cambria"/>
        <family val="1"/>
      </rPr>
      <t>all sites</t>
    </r>
    <r>
      <rPr>
        <sz val="11"/>
        <rFont val="Cambria"/>
        <family val="1"/>
      </rPr>
      <t xml:space="preserve"> 'Harvest Map' was seen. Maps available including environmental assessment, standard conditions for harvesting, safety issues, risk assessment, method statement and map. No harvesting or any activities at the time of the audit. </t>
    </r>
  </si>
  <si>
    <t>4.1.2</t>
  </si>
  <si>
    <t>Implementation of operational plans shall be monitored by the forest owner/ manager.</t>
  </si>
  <si>
    <r>
      <rPr>
        <sz val="11"/>
        <rFont val="Cambria"/>
        <family val="1"/>
      </rPr>
      <t xml:space="preserve">• Discussions with forest owner/manager
</t>
    </r>
    <r>
      <rPr>
        <sz val="11"/>
        <rFont val="Cambria"/>
        <family val="1"/>
      </rPr>
      <t xml:space="preserve">• Monitoring records
</t>
    </r>
  </si>
  <si>
    <t>Appropriate monitoring may range from regular supervision of active operations to internal audits of active and completed sites. The scale and intensity of monitoring operations will be determined by the scale of the forestry enterprise and the intensity of the operations being carried out.</t>
  </si>
  <si>
    <r>
      <t xml:space="preserve">Operations plan checklist (for specific operations)/Felling licence conditions.  Operational checklist seen for </t>
    </r>
    <r>
      <rPr>
        <u/>
        <sz val="11"/>
        <rFont val="Cambria"/>
        <family val="1"/>
      </rPr>
      <t>MH704 Waterside Little &amp; Great</t>
    </r>
    <r>
      <rPr>
        <sz val="11"/>
        <rFont val="Cambria"/>
        <family val="1"/>
      </rPr>
      <t xml:space="preserve"> ash clearfell site in S1.</t>
    </r>
  </si>
  <si>
    <t>Harvesting Operations</t>
  </si>
  <si>
    <t>10.11.1 and 
6.3.3</t>
  </si>
  <si>
    <t>4.2.1</t>
  </si>
  <si>
    <t>Harvesting operations shall conform to best practice as detailed in the relevant sections of the Forest Service “Forest Harvesting and the Environment Guidelines” and “Forestry and Water Quality Guidelines”.</t>
  </si>
  <si>
    <t>• Field Inspections 
• Discussions with forest owner / manager / employees / contractors 
• Completed harvesting site monitoring forms 
• Contract documents and instructions provided to contractors</t>
  </si>
  <si>
    <t>The relevant part of the Forest Service “Forest Harvesting and the Environment Guidelines” is in the section titled Harvesting Operation Guidelines.
The relevant part of the Forest Service “Forestry and Water Quality Guidelines” is in the section titled Harvesting.</t>
  </si>
  <si>
    <t>Management plan - conform to Forest harvesting guidelines and Forestry and Water guidelines - Part 2 Features and mitigation measures. Harvest plan map.  No harvesting at the moment within the group at the time of audit.</t>
  </si>
  <si>
    <r>
      <t xml:space="preserve">Operations plan checklist  and Felling  Licence. Operational checklist and relevant maps  seen for </t>
    </r>
    <r>
      <rPr>
        <u/>
        <sz val="11"/>
        <rFont val="Cambria"/>
        <family val="1"/>
      </rPr>
      <t>MH704 Waterside Little &amp; Great</t>
    </r>
    <r>
      <rPr>
        <sz val="11"/>
        <rFont val="Cambria"/>
        <family val="1"/>
      </rPr>
      <t xml:space="preserve"> ash clearfell site in S1.</t>
    </r>
  </si>
  <si>
    <t>10.1.1</t>
  </si>
  <si>
    <t>4.2.2</t>
  </si>
  <si>
    <t>Where harvesting operations which involve the removal of more than just the timber stem are planned and where there is a risk of significant negative effects on soil structure or productivity, an environmental appraisal shall be undertaken.</t>
  </si>
  <si>
    <t>• Field Inspection
• Management plan
• Documented environamental appraisal</t>
  </si>
  <si>
    <t>This requirement refers to whole tree harvesting, residue bundling and any other form of harvesting involving more than just the timber stem.
Potential significant negative effects include: 
• Leaching 
• Soil compaction 
• Nutrient loss 
• Loss of soil carbon 
• Run-off</t>
  </si>
  <si>
    <t>No whole tree harvesting or brash bundling</t>
  </si>
  <si>
    <t>No whole tree harvesting or brash bundling in S1</t>
  </si>
  <si>
    <t>4.2.3</t>
  </si>
  <si>
    <t>There shall be no burning of Lop and top.</t>
  </si>
  <si>
    <t xml:space="preserve">• Field Inspections
</t>
  </si>
  <si>
    <t>No burning of Lop and top. Confirmed during the site visits.</t>
  </si>
  <si>
    <t xml:space="preserve">No burning of lop % top seen during S1 audit. </t>
  </si>
  <si>
    <t>10.11.3</t>
  </si>
  <si>
    <t>4.2.4</t>
  </si>
  <si>
    <t>Timber shall be harvested efficiently and with minimum loss or damage.</t>
  </si>
  <si>
    <t>• Field Inspections</t>
  </si>
  <si>
    <t>Harvesting should particularly seek to avoid: 
• Damage to soil and water courses during felling and extraction 
• Damage to standing trees during felling and extraction 
• Timber degrade 
• The breakage or loss of merchantable timber 
• Damage to habitats / features identified in the inventory of resources (See 2.1.1)</t>
  </si>
  <si>
    <t>Felling licence conditions/adhere to Forestry and water guidelines as per management plan - part 2. No harvesting at the group.</t>
  </si>
  <si>
    <r>
      <t xml:space="preserve">Timber had been harvested efficiently and with minimum loss or damage at </t>
    </r>
    <r>
      <rPr>
        <u/>
        <sz val="11"/>
        <rFont val="Cambria"/>
        <family val="1"/>
      </rPr>
      <t xml:space="preserve">MH704 Waterside Little &amp; Great </t>
    </r>
    <r>
      <rPr>
        <sz val="11"/>
        <rFont val="Cambria"/>
        <family val="1"/>
      </rPr>
      <t>ash clearfell site.</t>
    </r>
  </si>
  <si>
    <t>Forest roads</t>
  </si>
  <si>
    <t>4.3.1</t>
  </si>
  <si>
    <t>For new roads, all legal consents shall be obtained.</t>
  </si>
  <si>
    <t>• Records of consents
• Field inspection</t>
  </si>
  <si>
    <t>New roads that are greater than 2 km in length require the completion of an Environmental Impact Assessment.
Where new entrances are being made onto public roads planning permission from the local authority may be required.</t>
  </si>
  <si>
    <t>No new roads in 2022. New road planned for 2023 in LH711 - Licence granted</t>
  </si>
  <si>
    <r>
      <t xml:space="preserve">No new roads seen in S1 audit.  Existing forest roads in  </t>
    </r>
    <r>
      <rPr>
        <u/>
        <sz val="11"/>
        <rFont val="Cambria"/>
        <family val="1"/>
      </rPr>
      <t>MH704 Waterside Little &amp; Great</t>
    </r>
    <r>
      <rPr>
        <sz val="11"/>
        <rFont val="Cambria"/>
        <family val="1"/>
      </rPr>
      <t xml:space="preserve">  and </t>
    </r>
    <r>
      <rPr>
        <u/>
        <sz val="11"/>
        <rFont val="Cambria"/>
        <family val="1"/>
      </rPr>
      <t>MH710 Anneville</t>
    </r>
    <r>
      <rPr>
        <sz val="11"/>
        <rFont val="Cambria"/>
        <family val="1"/>
      </rPr>
      <t xml:space="preserve"> had been constrcuted in 2015 under FS Licence for thinning and road costruction and roads and drainage were in good condition in S1 audit.</t>
    </r>
  </si>
  <si>
    <t>10.10.3</t>
  </si>
  <si>
    <t>4.3.2</t>
  </si>
  <si>
    <t>Roading operations shall conform to best practice as detailed in the COFORD Forest Road Manual and the relevant sections of the Forest Service “Forest Harvesting and the Environment Guidelines” and the “Forestry and Water Quality Guidelines”.</t>
  </si>
  <si>
    <t>• Field Inspections 
• Discussions with the forest owner / manager 
• Completed forest road monitoring forms</t>
  </si>
  <si>
    <t>The relevant section of the Forest Service “Forest Harvesting and the Environment Guidelines” is the section titled Roading.
The relevant section of the Forest Service “Forestry and Water Quality Guidelines” is the section titled Roads.
The Key Construction and Operational Issues identified in the COFORD Forest Road Manual are: 
• Tree clearance 
• Road drainage 
• Formation methods 
• Construction guidelines (reversal roads) 
• Completion 
• Construction problems 
• Construction materials 
• Quarries, pits and spoil disposal areas 
• Embankments 
• Access to the road from the forest 
• Streams and water crossings 
• Road curves, junctions, passing and turning places 
• Interaction with public roads 
• Loading bays along public roads</t>
  </si>
  <si>
    <t>No new roads in 2022.New road in 2023 to Forest Service standards as per licence.</t>
  </si>
  <si>
    <t>PROTECTION AND MAINTENANCE</t>
  </si>
  <si>
    <t xml:space="preserve">Planning </t>
  </si>
  <si>
    <t>10.9.1</t>
  </si>
  <si>
    <t>5.1.1</t>
  </si>
  <si>
    <t>Risks to the forest from wind, fire, pests and diseases shall be assessed and measures to minimize these risks shall be incorporated in planting, design and management plans.</t>
  </si>
  <si>
    <r>
      <rPr>
        <sz val="11"/>
        <rFont val="Cambria"/>
        <family val="1"/>
      </rPr>
      <t>• Management planning documents
• Discussions with the forest owner/manager.</t>
    </r>
    <r>
      <rPr>
        <b/>
        <sz val="11"/>
        <rFont val="Cambria"/>
        <family val="1"/>
      </rPr>
      <t xml:space="preserve">
</t>
    </r>
    <r>
      <rPr>
        <sz val="11"/>
        <rFont val="Cambria"/>
        <family val="1"/>
      </rPr>
      <t xml:space="preserve">• Field Inspection
</t>
    </r>
  </si>
  <si>
    <t>Examples of risks and appropriate mitigation measures are provided in the Forest Service “Forest Protection Guidelines”. These risks include: 
• Competing vegetation 
• Livestock, including trespassing livestock 
• Deer 
• Rabbit 
• Hare 
• Grey squirrel 
• Bank vole 
• Large pine weevil 
• “Fomes” butt rot 
• Fire 
• Wind 
• Spring frost</t>
  </si>
  <si>
    <t>Management plan - fire plan and fire plan map/Deer management plan (where applicable). According to the FMP Chalara fraxinea infected trees to be removed (awaiting grant approval before operations can begin). Irish windthrow risk model map - all sites located in zone E - low risk area of Ireland. Irish Windthrow risk model used.</t>
  </si>
  <si>
    <t>5.1.2</t>
  </si>
  <si>
    <t>Tree health and grazing impacts shall be monitored and results shall be incorporated into management planning together with guidance arising from national monitoring on plant health.</t>
  </si>
  <si>
    <r>
      <t xml:space="preserve">• Discussions with forest owner / manager shows awareness of potential risks 
• Evidence of unhealthy trees is noted and appropriate action taken
</t>
    </r>
    <r>
      <rPr>
        <b/>
        <sz val="11"/>
        <rFont val="Cambria"/>
        <family val="1"/>
      </rPr>
      <t xml:space="preserve">Woodlands over 100 ha. in size </t>
    </r>
    <r>
      <rPr>
        <sz val="11"/>
        <rFont val="Cambria"/>
        <family val="1"/>
      </rPr>
      <t xml:space="preserve">
• Documented systems for assessing tree health 
• Notes or records of monitoring and responses to problems</t>
    </r>
  </si>
  <si>
    <t>The Forest Service, through their Forest Protection Division, oversee a national tree / forest health monitoring programme.</t>
  </si>
  <si>
    <t xml:space="preserve">Annual monitoring report/annual site visits by group manager. From point 17-21 tree health monitoring. </t>
  </si>
  <si>
    <t>5.1.3</t>
  </si>
  <si>
    <t>Management of wild deer shall be based on a written Deer Management Plan which includes the management objectives.
Deer population control shall be carried out by competent deer hunters who have completed the HCAP and shall where possible be in co-operation with adjoining landowners.
Where there is evidence of significant damage to trees or ground flora, action to control the population shall be taken to protect the forest.</t>
  </si>
  <si>
    <t>• Written deer management plan 
• Awareness of potential problems and description of appropriate action 
• Evidence of liaison with adjoining landowners 
• Evidence of cull targets and achievements 
• Written agreement with deer hunter 
• Evidence of HCAP training and certification</t>
  </si>
  <si>
    <t>The Hunter Competency Assessment Programme (HCAP) is an agreed deer hunting standard drawn up by a joint forum including Coillte, the Deer Alliance, the National Parks and Wildlife Service, The Forest Service, An Garda Siochana, the Irish Farmers Association and the Irish Timber Growers Association. Deer hunters can be trained, assessed and certified against this standard.
See also Section 6.4.1.
A template Deer Management Plan and guidance for drawing up a Deer Management Plan are available from the English Deer Initiative website (www.thedeerinitiative.co.uk)</t>
  </si>
  <si>
    <t>Deer management plan (where applicable), LH711 Deer present. Where deer are passing through with no damage to trees, a deer management plan is not required. Monitoring applies to all sites for damage or evidence of deer present.</t>
  </si>
  <si>
    <t xml:space="preserve">Red deer are preseent in Waterside Little &amp; Great with no significant evidence of damage to trees or ecology.  </t>
  </si>
  <si>
    <t>5.1.4</t>
  </si>
  <si>
    <t>Management of damaging wild mammals (other than deer) shall where possible be in co-operation with adjoining landowners.</t>
  </si>
  <si>
    <t>• Awareness of potential problems and description of appropriate action taken 
• Records of liaison with adjoining landowners Records of liaison with local NPWS Conservation Ranger</t>
  </si>
  <si>
    <t>Damaging wild animals are described in the Forest Service “Forest Protection Guidelines” and include: 
• Rabbit 
• Hare 
• Grey squirrel 
• Bank vole</t>
  </si>
  <si>
    <t>No current damage from wild animals identified.</t>
  </si>
  <si>
    <t>5.1.5</t>
  </si>
  <si>
    <t>On becoming aware of the presence or new arrival of invasive mammals in the WMU, the owner / manager shall report this to the National Parks and Wildlife Service.</t>
  </si>
  <si>
    <t>• Records of liaison with NPWS</t>
  </si>
  <si>
    <t>The owner / manager should also consider reporting such incidences to the Forest Service and other authorities as appropriate.</t>
  </si>
  <si>
    <t>No major damage to report at present.</t>
  </si>
  <si>
    <t>5.1.6</t>
  </si>
  <si>
    <t>When, following an assessment (see 5.1.1), a significant risk of fire is identified, a fire plan shall be prepared.</t>
  </si>
  <si>
    <t>• Fire plan
• Discussions with the forest owner/manager</t>
  </si>
  <si>
    <t>A fire plan should include: 
• A fire plan map – 6” scale or metric equivalent showing features such as
   o Firebreaks
   o Access routes (vehicular and pedestrian)
   o Water sources
   o Hazards A location map – Ordnance Survey Discovery Series 
• A document showing the location of necessary equipment, site features and contact details of the fire brigade and people who can be called upon to help if a fire occurs</t>
  </si>
  <si>
    <t>Fire plan and fire plan map. Integrated at the FMP.</t>
  </si>
  <si>
    <t>5.1.7</t>
  </si>
  <si>
    <t>Areas that fulfill specific and recognized protective functions, either ecologically or for society, shall be mapped and forest management plans shall take full account of these.</t>
  </si>
  <si>
    <t>• Maps 
• Management plan 
• Field inspection</t>
  </si>
  <si>
    <t>Such areas may include: 
• Riparian and buffer areas 
• Sensitive catchments 
• Steep forested slopes above roads, houses or built up areas 
• Areas vulnerable to soil erosion 
• Other designated areas
Guidance on the management of riparian areas and sensitive catchments is given in the Forest Service “Forestry and Water Quality Guidelines”, “Forestry and Otter Guidelines” .
Guidance is also provided in the programme of supplementary measures for forestry in the River Basin Management Plans under the EU Water Framework Directive.
Guidance on the identification, design, establishment and management of native riparian woodland is provided in the Woodlands of Ireland Publication “Native Riparian Woodlands – A Guide to Identification, Design, Establishment and Management”.</t>
  </si>
  <si>
    <t>Sample areas with protective functions seen. Maps are integrated at the Management plan/biodiversity map/Hazarad map/Water catchment map.</t>
  </si>
  <si>
    <t xml:space="preserve">Pesticides, biological control agents &amp; fertilisers: </t>
  </si>
  <si>
    <t>10.7.1</t>
  </si>
  <si>
    <t>5.2.1</t>
  </si>
  <si>
    <t>Where an assessment (see 5.1.1) identifies a significant risk from pests or diseases, an integrated pest management strategy shall be prepared and implemented.</t>
  </si>
  <si>
    <t>• Integrated pest management strategy 
• Discussion with forest owner / manager 
• Management plan 
• Field inspection</t>
  </si>
  <si>
    <t>An integrated pest management strategy seeks to address the problem using a strategic approach based on the site conditions, the ecology of the pest and the status of the outbreak. It will use an appropriate combination of statutory, chemical, physical and biological measures.</t>
  </si>
  <si>
    <t xml:space="preserve">Management plan/Intergrated pest management strategy. See annex 6.a. </t>
  </si>
  <si>
    <t>5.2.2</t>
  </si>
  <si>
    <t>It shall be a forest management objective to minimise the use of chemical pesticides in the forest.</t>
  </si>
  <si>
    <t>• Written forest management objective in management plan 
• Discussion with forest owner / manager 
• Field inspections</t>
  </si>
  <si>
    <t>This requirement is associated with requirement 5.2.1 whereby pesticide use, where necessary, is only used as part of an integrated pest management plan and not as the only solution to a pest problem.</t>
  </si>
  <si>
    <t xml:space="preserve">Management plan/Intergrated pest management strategy. See annex 6.a. Very little use. No chemicals use at forest. No pesticide use at the moment. </t>
  </si>
  <si>
    <t>10.7.3</t>
  </si>
  <si>
    <t>5.2.3</t>
  </si>
  <si>
    <t>Where pesticides and/or biological control agents are to be used:
a) The forest owner / manager shall justify the reasons for selecting the chosen method
b) The forest owner / manager, staff and contractors shall be aware of and implement legal requirements and non-legislative guidance for use of pesticides in forestry.
c) The forest owner / manager shall keep records of pesticide usage and biological control agents as required by current legislation.</t>
  </si>
  <si>
    <t>• Pesticide use records 
• Evidence that personal protective equipment is used 
• Discussion with forest owner / manager 
Field inspections</t>
  </si>
  <si>
    <t>Guidelines for the use of pesticides in Irish forests are clearly laid out in the Forest Service “Forest Protection Guidelines” and the Guidelines for the Use of Herbicides in Forestry (Ward, 1998).
Usage of pesticides should be recorded in a clear and consistent manner that facilitates year on year comparison. The record should include details of: 
• The pesticide used 
• The amount used 
• The reasons for use 
• The date of use 
• The site and area it was used on 
• The soil type 
• The prevailing weather conditions
• This will enable the recognition of any trends which will inform future planning and operations.</t>
  </si>
  <si>
    <t>Pesticide records/minimal usage where necessary/Management plan/IPMS. There has been no restocking on the 4 sites in the certificate to date, so no chemicals have been used. The IPMS justifies the reasons where chemicals would be used. The group manager is aware of guidance and record-keeping.</t>
  </si>
  <si>
    <r>
      <t xml:space="preserve">Safety Policy, site Risk Assessment and Procedure for chemical storage and disposal seen in S1, for application 150ml of Glyphosate on 0.25 hectares at </t>
    </r>
    <r>
      <rPr>
        <u/>
        <sz val="11"/>
        <rFont val="Cambria"/>
        <family val="1"/>
      </rPr>
      <t>MH703 Julianstown West</t>
    </r>
    <r>
      <rPr>
        <sz val="11"/>
        <rFont val="Cambria"/>
        <family val="1"/>
      </rPr>
      <t xml:space="preserve"> (not visited in S1) .  NPTC Level 2 Certificate of Competence in the safe use of Pesticides (dated 04/09/2023) for operator also seen.  </t>
    </r>
  </si>
  <si>
    <t>10.7.4</t>
  </si>
  <si>
    <t>5.2.4</t>
  </si>
  <si>
    <t>Storage, handling, use and disposal of chemicals shall be in compliance with the Forest Service “Forest Protection Guidelines” and any other up to date published advice.</t>
  </si>
  <si>
    <t>• Visit to chemical store 
• Discussion with forest owner / manager 
• Disposal records 
• Field inspections</t>
  </si>
  <si>
    <t>Guidelines for the use of pesticides in Irish forests are clearly laid out in the Forest Service “Forest Protection Guidelines” and the Guidelines for the Use of Herbicides in Forestry (Ward, 1998).
Disposal of empty containers to be in accordance with procedures as set out in 5.4.1.</t>
  </si>
  <si>
    <t xml:space="preserve">No chemical use to date.  Integrated Pest Management Strategy outlines policy regarding chemicals including pesticide choice, waste disposal and use of Chemical Decision Record and Pesticide Use Record, and refers to DAFM guidelines and other guidelines.IPMS guideline links. Management is aware of requirements. </t>
  </si>
  <si>
    <t>10.6.1</t>
  </si>
  <si>
    <t>5.2.5</t>
  </si>
  <si>
    <t>Fertilisers (inorganic and organic):
a) Fertilisers shall only be used where they are necessary to secure establishment or to correct subsequent nutrient deficiencies based on foliar analysis
b) Where fertilisers are to be used the forest owner / manager, staff and contractors shall be aware of and shall be implementing legal requirements and best practice guidelines for their use in forestry.
c) As detailed in Section 3.1, the potential environmental impact of fertiliser use shall be assessed prior to use. This assessment shall determine whether or not the use is appropriate and if it is appropriate, how it should be carried out in order to minimise adverse impacts and to secure or enhance environmental gains.</t>
  </si>
  <si>
    <t>• Discussion with forest owner / manager 
• Records of fertiliser use 
• Field inspections 
• Documented environmental appraisal</t>
  </si>
  <si>
    <t>Unnecessary use of fertiliser may be avoided through the use of appropriate species.
Appropriate fertiliser use is described in the Forest Service “Code of Best Forest Practice – Ireland” and in the Forest Service “Forestry and Water Quality Guidelines”.</t>
  </si>
  <si>
    <t>Ground Rock Phosphate used only at initial planting stage. No fertiliser use thereafter on mature sites. No clearfeel therefore no need to use fertilizers at current stage.</t>
  </si>
  <si>
    <t>Not seen in S1</t>
  </si>
  <si>
    <t>Fencing</t>
  </si>
  <si>
    <t>Where appropriate, wildlife management and control shall be used in preference to fencing. Where fences are used, opportunities shall be taken to minimise negative impacts on access, landscape, wildlife and sites of public interest.</t>
  </si>
  <si>
    <t>• Discussion with forest owner / manager demonstrates and awareness of impacts of fence alignments and the alternatives 
• Field inspections</t>
  </si>
  <si>
    <t>Decisions to erect fences, their alignment and specification should take account of: 
• Landscape 
• Public rights of way 
• Existing users of the woodland 
• Wildlife 
• Archaeology</t>
  </si>
  <si>
    <t>Fencing maintained after initial erection during the lifetime of the crop. Annual monitoring report. Site visits confirmed no negative impacts on access, landscape, wildlife and sites of public interest.</t>
  </si>
  <si>
    <t>Waste Management</t>
  </si>
  <si>
    <t>10.12.1</t>
  </si>
  <si>
    <t>Waste disposal shall be in accordance with current waste management legislation and regulations.</t>
  </si>
  <si>
    <r>
      <rPr>
        <sz val="11"/>
        <rFont val="Cambria"/>
        <family val="1"/>
      </rPr>
      <t xml:space="preserve">• No evidence of significant impacts from waste disposal.
</t>
    </r>
    <r>
      <rPr>
        <b/>
        <sz val="11"/>
        <rFont val="Cambria"/>
        <family val="1"/>
      </rPr>
      <t xml:space="preserve">
</t>
    </r>
    <r>
      <rPr>
        <sz val="11"/>
        <rFont val="Cambria"/>
        <family val="1"/>
      </rPr>
      <t>• Documented policy on waste disposal including segregation, storage, recycling, return to manufacturer.</t>
    </r>
  </si>
  <si>
    <t>Waste includes:
• Surplus or out of date chemicals
• Chemical containers
• Plastic waste
• Fuels and lubricants.
• Planting bags
Plastic tree shelters should not be allowed to create a litter problem at the end of their effective life.
The relevant waste management legislation is the Waste Management Act (1996), The Litter Pollution Act (1997) and the Waste Management (Amendment) Act (2001).</t>
  </si>
  <si>
    <t xml:space="preserve">Causestown MH709 during the site visits it was observed some white plastic bags normally used for the transport of planting stock were found scattered over MH709 FMU (originating from when the trees were planted in 1999/2001, not recent waste), some farming metal equipment left on the woodland. Balgeeth MH708 an old abandoned van left on the woodland, initially left for storage purpose and used as a shelter for forest workers.   </t>
  </si>
  <si>
    <t>Minor 2023.1</t>
  </si>
  <si>
    <r>
      <t>IFO Procedures exist for disposal of waste and waste disposal records inspected during audit and found to be compliant with requirements.</t>
    </r>
    <r>
      <rPr>
        <u/>
        <sz val="11"/>
        <rFont val="Cambria"/>
        <family val="1"/>
      </rPr>
      <t xml:space="preserve"> Causestown MH709</t>
    </r>
    <r>
      <rPr>
        <sz val="11"/>
        <rFont val="Cambria"/>
        <family val="1"/>
      </rPr>
      <t xml:space="preserve"> inspected during S1 and some white plastic bags and other legacy litter still on site despite removal of bags and other waste  from the site. In addition, Evidence of plastic tree guards having been removed by forest owner </t>
    </r>
    <r>
      <rPr>
        <u/>
        <sz val="11"/>
        <rFont val="Cambria"/>
        <family val="1"/>
      </rPr>
      <t>MH710  Anneville</t>
    </r>
    <r>
      <rPr>
        <sz val="11"/>
        <rFont val="Cambria"/>
        <family val="1"/>
      </rPr>
      <t xml:space="preserve"> with some redundant spiral tree guards still present in Plot 5.  Raise from Minor to Major CAR 2024.1</t>
    </r>
  </si>
  <si>
    <t>Major    2024.1</t>
  </si>
  <si>
    <t>Plans and equipment shall be in place to deal with accidental spillages.</t>
  </si>
  <si>
    <t>• Discussions with forest owner / manager, staff and contractors 
• Appropriate equipment available in the field Reports of any accidental spillage to relevant authority 
• Contract documents and instructions provided to contractors 
• Any post spillage event monitoring records</t>
  </si>
  <si>
    <t>Detailed guidance on this requirement is provided in the Forest Service: 
• “Forest Harvesting and the Environment Guidelines” 
• “Forests and Water Quality Guidelines” 
• “Code of Best Forest Practice – Ireland”</t>
  </si>
  <si>
    <t xml:space="preserve">Operational monitoring checklist: MH702_OM checklist for oak thinning 2022 has a specific reference to "oil spill kits". </t>
  </si>
  <si>
    <t>CONSERVATION AND ENHANCEMENT OF BIODIVERSITY</t>
  </si>
  <si>
    <t>Protection of rare species and habitats</t>
  </si>
  <si>
    <t>6.1.1</t>
  </si>
  <si>
    <t>National Parks and statutorily designated areas shall be identified and mapped. Management in the form of notifiable actions shall be agreed in consultation with the relevant statutory agency.</t>
  </si>
  <si>
    <t>• Maps showing designated areas 
• Management Plans 
• Field Inspection 
• Documented evidence of consultation with statutory agencies</t>
  </si>
  <si>
    <t>Statutorily designated areas include established and proposed 
• Special Areas of Conservation (SACs) 
• Special Protection Areas (SPAs) 
• Natural Heritage Areas (NHAs) 
• Nature Reserves
Notifiable Actions are certain activities or operations In Designated Areas that might be damaging. Notifiable Actions can only be carried out with the permission of the Minister for the Environment, Heritage and Local Government. These vary depending on the type of habitat that is present on the site. Such activities or operations are not prohibited but require the landowner/occupier to consult (in practice with the local Conservation Ranger) in advance. Notifiable Actions do not apply where a licence or permission is needed from a planning authority (e.g. planning permission) or another Minister (e.g. a felling licence or afforestation approval)</t>
  </si>
  <si>
    <t>Biodiversity map/Hazard map/ Harvesting map consists archeological features - conditions on a felling licence.</t>
  </si>
  <si>
    <r>
      <t xml:space="preserve">Biodiversity map/Hazard map/ Harvesting map records biodiversity, cultural and archeological features and seen for </t>
    </r>
    <r>
      <rPr>
        <u/>
        <sz val="11"/>
        <rFont val="Cambria"/>
        <family val="1"/>
      </rPr>
      <t>MH704 Waterside Little &amp; Great</t>
    </r>
    <r>
      <rPr>
        <sz val="11"/>
        <rFont val="Cambria"/>
        <family val="1"/>
      </rPr>
      <t xml:space="preserve"> and for </t>
    </r>
    <r>
      <rPr>
        <u/>
        <sz val="11"/>
        <rFont val="Cambria"/>
        <family val="1"/>
      </rPr>
      <t>MH710 Anneville</t>
    </r>
    <r>
      <rPr>
        <sz val="11"/>
        <rFont val="Cambria"/>
        <family val="1"/>
      </rPr>
      <t xml:space="preserve"> during S1.  </t>
    </r>
  </si>
  <si>
    <t>6.5.1</t>
  </si>
  <si>
    <t>6.1.2</t>
  </si>
  <si>
    <t>Features and small areas of high biodiversity value shall be identified, mapped and managed to maintain or enhance biodiversity as the primary management objective.</t>
  </si>
  <si>
    <t>• Maps indicating presence of features / areas of high biodiversity value 
• Evidence of a pro active approach to the identification of these features and areas 
• Field Inspection 
• Management Plans</t>
  </si>
  <si>
    <t>Examples of such features and areas include veteran trees, hollow trees, ponds, old hedgerows, rocky outcrops etc. More comprehensive lists are provided in the Forest Service “Forest Biodiversity Guidelines” and in the Forest Service “Forestry Schemes Manual”.
These features and areas may include other non woodland semi-natural habitats e.g. moorland, heathland, wood pasture or grassland that is adjacent to or influenced by the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operations taking place.</t>
  </si>
  <si>
    <t>Management plan - Part 5 Biodiversity/Biodiversity map. Old stone boundary walls present in LH711 - Hazard map</t>
  </si>
  <si>
    <t>6.1.3</t>
  </si>
  <si>
    <t>Where a rare or endangered species is known to be present in the woodland, the relevant statutory authority shall be notified and appropriate management shall be agreed with them.</t>
  </si>
  <si>
    <t>Evidence of consultation and agreement with statutory authority.</t>
  </si>
  <si>
    <t>Rare and endangered species in Ireland are listed in Irish Red Data Books and Lists which are fully referenced in Appendix D.
For some rare and endangered species, the National Parks and Wildlife Service has prepared Species Action Plans (SAPs) and Threat Response Plans (TRPs). For these species, the SAP and TRP should be consulted and conformed with.</t>
  </si>
  <si>
    <t>No such species at present.</t>
  </si>
  <si>
    <t>Management Plans records rare or endangered species when they are present.  None seen in S1.</t>
  </si>
  <si>
    <t xml:space="preserve">Maintenance of biodiversity and ecological functions </t>
  </si>
  <si>
    <t>6.5.5</t>
  </si>
  <si>
    <t>A minimum of 15% of the WMU area shall be managed with conservation and biodiversity as the primary objective. This shall include a minimum of 10% retained woodland and/or scrub habitat.</t>
  </si>
  <si>
    <t>• Maps showing areas where biodiversity is a primary objective 
• Field inspections 
• Management plan</t>
  </si>
  <si>
    <t>Management in these areas should be in accordance with the Forest Service “Forest Biodiversity Guidelines”.
This area can be inclusive of: 
• areas and features identified in 6.1.1 and 6.1.2 
• areas retained as part of the restructuring requirements outlined in 3.2.3 and 3.4.2 
• areas being restored to semi-natural woodland or non-woodland habitats as outlined in requirements 3.5.1, 6.3.1, and 6.3.2.</t>
  </si>
  <si>
    <r>
      <t xml:space="preserve">Habitat maps have been seen for all audited sites.In management plans.  Sampled sites will be compliant with the requiremnt in 20 year plan.  </t>
    </r>
    <r>
      <rPr>
        <sz val="10"/>
        <rFont val="Cambria"/>
        <family val="1"/>
      </rPr>
      <t>MH702: Biodiversity is at 11.8% and will be 15.3% by the end of the plan period. MH711: Biodiversity is at 9.8% and will be 15.6% by the end of the plan period. MH708: Biodiversity is at 11.0% and will be 15.4% by the end of the plan period.  MH709: Biodiversity is at 9.1% and will be 15.0% by the end of the plan period.</t>
    </r>
  </si>
  <si>
    <r>
      <t xml:space="preserve">Habitat maps have been seen for all audited sites.In management plans.  </t>
    </r>
    <r>
      <rPr>
        <sz val="10"/>
        <rFont val="Cambria"/>
        <family val="1"/>
      </rPr>
      <t xml:space="preserve">   Biodiversity in </t>
    </r>
    <r>
      <rPr>
        <u/>
        <sz val="10"/>
        <rFont val="Cambria"/>
        <family val="1"/>
      </rPr>
      <t>MH704 Waterside Little &amp; Great</t>
    </r>
    <r>
      <rPr>
        <sz val="10"/>
        <rFont val="Cambria"/>
        <family val="1"/>
      </rPr>
      <t xml:space="preserve"> was 6.3% at present and 15.6% by the end of the management plan period; and was 15.7% at </t>
    </r>
    <r>
      <rPr>
        <u/>
        <sz val="10"/>
        <rFont val="Cambria"/>
        <family val="1"/>
      </rPr>
      <t>MH710 Anneville</t>
    </r>
    <r>
      <rPr>
        <sz val="10"/>
        <rFont val="Cambria"/>
        <family val="1"/>
      </rPr>
      <t xml:space="preserve">.  </t>
    </r>
  </si>
  <si>
    <t>10.11.4</t>
  </si>
  <si>
    <t>Standing and fallen deadwood habitats and some over-mature trees shall be retained throughout the woodland where this does not compromise the safety of the public or forestry workers or the health of the woodland.</t>
  </si>
  <si>
    <t xml:space="preserve">• Harvesting contracts
• Field inspections
• Management plan.
• Discussions with forest owner/manager, staff and contractors
</t>
  </si>
  <si>
    <t>Guidance on the retention of standing and fallen deadwood and over-mature trees is provided in the Forest Service “Forest Biodiversity Guidelines”.</t>
  </si>
  <si>
    <t>Management plan/adhere to Forest Biodiversity guidelines-2m3 after thinning and 5
m3/ha deadwood left after final harvesting.The intention is to leave any
veteran trees to continue to grow and die off naturally, retain broadleaved edge trees in
conifer dominated sites to grow and to leave deadwood within conifer plots to rot naturally.
This policy should be consistent with Health and Safety requirements.'</t>
  </si>
  <si>
    <r>
      <t xml:space="preserve">Management plan policies on deadwood habitat retention and enhancement are complaint with FS Forest Biodiversity guidelines and this requirement.  Deadwood habitat in </t>
    </r>
    <r>
      <rPr>
        <u/>
        <sz val="11"/>
        <rFont val="Cambria"/>
        <family val="1"/>
      </rPr>
      <t>MH704 Waterside Little &amp; Great</t>
    </r>
    <r>
      <rPr>
        <sz val="11"/>
        <rFont val="Cambria"/>
        <family val="1"/>
      </rPr>
      <t xml:space="preserve"> was mainly in hedgerow trees and in windthrow and sanp in conifers.  Ample deadwood seen in 15.7% biodiversity areas at </t>
    </r>
    <r>
      <rPr>
        <u/>
        <sz val="11"/>
        <rFont val="Cambria"/>
        <family val="1"/>
      </rPr>
      <t>MH710 Anneville</t>
    </r>
    <r>
      <rPr>
        <sz val="11"/>
        <rFont val="Cambria"/>
        <family val="1"/>
      </rPr>
      <t>.  -</t>
    </r>
  </si>
  <si>
    <t xml:space="preserve">Conservation of semi-natural woodlands and plantations on old woodland sites </t>
  </si>
  <si>
    <t>Woodland areas identified as semi-natural woodland shall:
a) not be converted to plantations or non-forest land.
b) be managed using a low impact silvicultural system
c) follow the prescriptions of any plan agreed in consultation with the National Parks and Wildlife Service
Adverse ecological impacts of non-native species shall be monitored in semi-natural woodlands.</t>
  </si>
  <si>
    <t>• Maps showing any semi-natural woodlands 
• Field inspections 
• Management planning documentation agreed with the National parks and Wildlife Service 
• Monitoring records</t>
  </si>
  <si>
    <t>A National Survey of Native Woodlands was completed in 2009 on behalf of the National Parks and Wildlife Service.
Areas of semi-natural woodland not identified in the above survey will also exist and this survey should not be regarded as an exhaustive record.</t>
  </si>
  <si>
    <t>No semi-natural woodland sites. All plantation forestry &lt;100ha.</t>
  </si>
  <si>
    <t>No semi-natural woodland sites seen in S1.</t>
  </si>
  <si>
    <t>6.6.2</t>
  </si>
  <si>
    <t>6.3.2</t>
  </si>
  <si>
    <t>Forest owners and managers shall: 
• identify action which will progressively improve the biodiversity, environmental and cultural values of plantations on old woodland sites (POWS), considering the site, landscape context and management objectives. 
• maintain and enhance remnant features of old woodlands on all POWS. This process shall be achieved by:
   o Undertaking field assessment and evaluation of the biodiversity, environmental and cultural value of POWS to identify threats, ongoing declines and potential gains
   o Prioritising action taking account of the degree and immediacy of threats to remnant features and potential biodiversity gains at a site and landscape level 
• identify management prescriptions that
   o maintain old woodland features by addressing threats and ongoing decline on all POWS
   o secure potential gains identified as a priority
   o adopt appropriate silvicultural systems that minimise negative impacts and have an emphasis on gradual change 
• implement management prescriptions that ensure that:
   o field assessments are carried out prior to planned operations to ensure remnant features are safeguarded
   o operations are implemented in a manner that does not adversely impact the sites’ values implement a monitoring plan that includes:
   o monitoring and reviewing the condition of old woodland features and the effect of forest management actions on them
   o monitoring the status of threats
   o monitoring the condition of cultural heritage features</t>
  </si>
  <si>
    <t>• Maps showing any POWS and highlighting remnant features 
• Assessment of current state of biodiversity and heritage value of POWS and associated features 
• Written management strategy for any POWS 
• Field inspections 
• Monitoring plan and completed records</t>
  </si>
  <si>
    <t>For the purpose of this standard, plantations on old woodland sites (POWS) are considered to be plantations on sites that were recorded as woodland on the 1830’s Ordnance Survey Map Series.
A more detailed definition of POWS in Ireland may be agreed at a future date but in the meantime the above definition is agreed.
The overriding principle for POWS is that their current biodiversity and heritage values should be enhanced. This will probably be best achieved over a long period with a gradual process of change favoured over sudden changes.
It is essential that the forest owner / manager has a strategy to achieve this based on a good knowledge of the current state of the site and a precautionary approach to operations. The effect of all operations on the biodiversity and heritage values of the site are to be monitored. If, despite careful planning, the operations are adversely affecting these values then they should be halted and a new strategy adopted.
Remnant features of old woodland may include for example: Flora (including fungi and microbial flora) and/or fauna associated with a particular type of woodland Old coppice or other stumps Veteran trees retained in hedgerows, copses or inaccessible areas such as gullys, ravines and crags.</t>
  </si>
  <si>
    <t>No POWS sites. All plantation forestry sites.</t>
  </si>
  <si>
    <t>6.3.3</t>
  </si>
  <si>
    <t>Where appropriate and possible, forest owners / managers shall use natural regeneration or, in the case of native species, planting stock of native provenance.
In the case of semi-natural woodlands, natural regeneration and seed / planting stock of native provenance shall be the only means of regeneration used.
In the case of POWS, where native species are being sown or planted, only seed and planting stock of native provenance shall be used.</t>
  </si>
  <si>
    <t>• Provenance certificates 
• Field inspections</t>
  </si>
  <si>
    <t>Forest nurseries trace the source of all seed used in their production of transplants and provide provenance certificates for all transplants sold.
The island of Ireland is considered a single provenance for all native species.
In the case of use of non-native species and provenances there should be clear justification on grounds such as tree vigour or timber quality.
A list of tree species native to Ireland is provided in Appendix F.</t>
  </si>
  <si>
    <r>
      <t xml:space="preserve">Habitat maps have been seen for all audited sites.In management plans.  </t>
    </r>
    <r>
      <rPr>
        <sz val="10"/>
        <rFont val="Cambria"/>
        <family val="1"/>
      </rPr>
      <t xml:space="preserve">   Planting used for replacing diseased ash </t>
    </r>
    <r>
      <rPr>
        <u/>
        <sz val="10"/>
        <rFont val="Cambria"/>
        <family val="1"/>
      </rPr>
      <t xml:space="preserve">MH704 Waterside Little &amp; Great.  </t>
    </r>
    <r>
      <rPr>
        <sz val="10"/>
        <rFont val="Cambria"/>
        <family val="1"/>
      </rPr>
      <t xml:space="preserve">Seed certicates seen for the oak whjich was Irish origin oak. Some natural regeneration present at </t>
    </r>
    <r>
      <rPr>
        <u/>
        <sz val="10"/>
        <rFont val="Cambria"/>
        <family val="1"/>
      </rPr>
      <t>MH710 Anneville</t>
    </r>
    <r>
      <rPr>
        <sz val="10"/>
        <rFont val="Cambria"/>
        <family val="1"/>
      </rPr>
      <t xml:space="preserve">.  </t>
    </r>
  </si>
  <si>
    <t xml:space="preserve">Game management </t>
  </si>
  <si>
    <t>6.6.4</t>
  </si>
  <si>
    <t>Hunting, game rearing and shooting and fishing shall be carried out in accordance with licence conditions and in a sustainable manner that does not threaten the viability of the local population of any particular species.
In the case of deer hunting, all hunters shall have successfully completed a Hunter Competency Assessment Programme (HCAP) (see 5.1.3).</t>
  </si>
  <si>
    <t>• Licences from National Parks &amp; Wildlife Service and Gardaí 
• Letting agreements 
• Records of hunters qualifications 
• Field inspections 
• Hunting records (including dates, numbers, species, ages, sex and location) 
• Insurance records 
• Discussions with forest owner / manager</t>
  </si>
  <si>
    <t>Wildlife management is legislated for in the Wildlife Act (1976) and the Wildlife Amendment Act (2000).
Deer hunting licences are issued by the National Parks and Wildlife Service and require written permission from the landowner in question.</t>
  </si>
  <si>
    <t>No game management. Deer hunting allowed under licence on all sites.Deer management plan/cost and revenue neutral - LH711</t>
  </si>
  <si>
    <r>
      <t xml:space="preserve">Red deer present at </t>
    </r>
    <r>
      <rPr>
        <u/>
        <sz val="11"/>
        <rFont val="Cambria"/>
        <family val="1"/>
      </rPr>
      <t xml:space="preserve">MH704 Waterside Little &amp; Great </t>
    </r>
    <r>
      <rPr>
        <sz val="11"/>
        <rFont val="Cambria"/>
        <family val="1"/>
      </rPr>
      <t xml:space="preserve">but no signifcant evidence of damage to trees. Hunting Licence seen fro MH703 Julianstown West (not audited site) although no hunting has taken place there for a number of years.  No deer at </t>
    </r>
    <r>
      <rPr>
        <u/>
        <sz val="11"/>
        <rFont val="Cambria"/>
        <family val="1"/>
      </rPr>
      <t>MH710 Anneville</t>
    </r>
    <r>
      <rPr>
        <sz val="11"/>
        <rFont val="Cambria"/>
        <family val="1"/>
      </rPr>
      <t xml:space="preserve">. </t>
    </r>
  </si>
  <si>
    <t>Game management shall not be so intense as to cause long-term or widespread negative impacts on the woodland ecosystem.</t>
  </si>
  <si>
    <t>• Management planning documentation and specific game management plans 
• Field inspections</t>
  </si>
  <si>
    <t>Feeding and rearing areas should be located in areas where there will be low impact on ground flora.
Some predator species are legally protected and predator control should only be carried out if: 
• In compliance with the law 
• Carefully planned 
• Species specific 
• Only carried out when essential 
• Aimed at reducing rather than eradicating predator populations</t>
  </si>
  <si>
    <t>Management plan/Annual monitoring/No deer management plan or culling required where deer numbers are so small or intermittent that no impact on commercial crop value is evident. Red deer are of particular importance to Irish forests.</t>
  </si>
  <si>
    <t>No game management seen in S1</t>
  </si>
  <si>
    <t>THE COMMUNITY</t>
  </si>
  <si>
    <t>Consultation</t>
  </si>
  <si>
    <t>7.1.1</t>
  </si>
  <si>
    <t>Local people and relevant organisations and interest groups shall be made aware that: 
• New or revised management planning documentation, as specified in Section 2.1, is being produced 
• A new or revised Forest Service scheme application and associated documents are available for inspection 
• High impact operations i.e. clearfelling and road construction, are planned 
• New or revised design plans are being produced 
• The woodland is being evaluated for certification
The forest owner / manager shall ensure there is full co-operation with the Forest Service and other statutory consultation processes. The owner / manager shall consult adequately with local people and relevant organisations and make a reasonable response to issues raised or requests for ongoing dialogue and engagement.
At least 30 days shall be allowed for people to respond to notices, letters or meetings before certification.</t>
  </si>
  <si>
    <t>• Consultation with the Forest Service and other statutory agencies 
• Evidence of communication with stakeholders</t>
  </si>
  <si>
    <t>For all grant and felling licence applications, the Forest Service operate a referral and notification system the details of which are presented in Appendix E.
The forest owner / manager should be able to justify the level of consultation undertaken and the certification body will look for corroborating evidence.
Examples of methods for making people and relevant organisations aware include: 
• Statutory consultations by the Forest Service on the forest owner’s behalf 
• Voluntary consultation with relevant bodies 
• Letters to individuals or groups 
• Temporary or permanent signs in or near the affected woodland 
• Information in local press / media (including internet) 
• Meetings
The certification body is also required to consult with relevant stakeholders as part of the certification audit.</t>
  </si>
  <si>
    <t>Public consultation for FSC already conducted - no responses or request for summary management plans.</t>
  </si>
  <si>
    <t>Emails sent to all stakeholder.  Posters at forest entrances.  No responses</t>
  </si>
  <si>
    <t>7.1.2</t>
  </si>
  <si>
    <t>Records shall be kept of consultation undertaken, resulting actions and responses.</t>
  </si>
  <si>
    <t>• Consultation records 
• Discussions with stakeholders</t>
  </si>
  <si>
    <t>Records can be in the form of a log or diary but should clearly record the identity of the consultee, the matter discussed, the views of the consultee and any resulting actions from the meeting or reasons for non-acceptance of the consultees suggestions.</t>
  </si>
  <si>
    <t>Stakeholder list and responses recorded - non to date for FSC. Records of responses to consultation were seen, but there was no resulting action required.</t>
  </si>
  <si>
    <t>Woodland access and recreation including traditional and permissive use rights</t>
  </si>
  <si>
    <t>7.2.1</t>
  </si>
  <si>
    <t>Legal, customary and traditional use rights relating to forest access shall be clarified, recognized and respected.</t>
  </si>
  <si>
    <t>• Documentation or maps of all existing permissive and traditional uses of the woodland 
• Evidence of discussions with interested parties 
• Field observations of public rights of way 
• Evidence presented to justify any restriction to permissive or traditional uses.</t>
  </si>
  <si>
    <t>See also Section 1.1.3.</t>
  </si>
  <si>
    <t>There is a public right of way to national monuments and on roads funded by public money for pedestrian access only.</t>
  </si>
  <si>
    <t>4.5.1</t>
  </si>
  <si>
    <t>7.2.2</t>
  </si>
  <si>
    <t>The forest owner / manager will positively consider any reasonable and formal request for access to the forest for recreational or educational purposes. The forest owner / manager may refuse such a request in certain circumstances.</t>
  </si>
  <si>
    <t>• Evidence of discussions with interested parties 
• Field observations 
• Evidence presented to justify any refusal of access following a formal request 
• Discussions with the forest owner / manager</t>
  </si>
  <si>
    <t>Examples of circumstances where access may be denied are: 
• Small woodlands that are a private amenity 
• Areas adjoining dwellings or private gardens 
• Woodlands where there is evidence of serious and sustained abuse or damage 
• Woodlands with features or areas that may be particularly vulnerable to disturbance • Where there may be public safety concerns 
• When access will jeopardise other enterprises or recreational activities on the land 
• Where there is a cost to the forest owner</t>
  </si>
  <si>
    <t>Walkers allowed on forest roads.MH708 forest open to public on certain days.</t>
  </si>
  <si>
    <t>Sites with recognised specific historical, cultural or spiritual significance</t>
  </si>
  <si>
    <t>4.7.1</t>
  </si>
  <si>
    <t>Sites with recognised specific historical, cultural or spiritual significance shall be mapped and protected or managed in a way that takes due regard of the significance of the site.</t>
  </si>
  <si>
    <t>• Maps 
• Field inspections 
• Management Plans</t>
  </si>
  <si>
    <t>Such sites may include archaeological sites, historic monuments, holy wells, mass paths etc.</t>
  </si>
  <si>
    <t>Management plans/Biodiversity map - LH711 Mass rock and standing stone. Forestry and archaeology guidelines - 20m setback area.</t>
  </si>
  <si>
    <t xml:space="preserve"> Rural economy</t>
  </si>
  <si>
    <t>The forest owner / manager shall promote the integration of woodlands into the local economy and respond positively to local requests for forest products and services subject to compliance with the management plan, the principle of sustained yield and an economic return for these products and services.</t>
  </si>
  <si>
    <t>• Evidence of reasonable provision for local employment and suppliers 
• Evidence of action taken on local or specialist market opportunities 
• Evidence of promoting or encouraging enterprises to strengthen and diversify the local economy</t>
  </si>
  <si>
    <t>Promotion of integration into the local economy may be achieved by: 
• Making reasonable provision for local employment for contractors and suppliers to provide services and supplies. 
• Allowing local or specialist markets opportunities to purchase small scale or specialist products 
• Promoting and encouraging enterprises which will strengthen and diversify the woodland or local economy
An example of how the forest owner / manager might help to diversify the processing industry is that a proportion of timber parcels are advertised and sold by open tender or auction.</t>
  </si>
  <si>
    <t>Standing sales are advertised in the national press, but works are typically undertaken by local contractors for ease of logistics. Potential harvested products would be send to mills in the SE region.Local contractors used where suitable skill set is present and adequate training/certificates/insurance supplied.</t>
  </si>
  <si>
    <t>Firewood provided to local people at MH701 Slackenstown (not audited)</t>
  </si>
  <si>
    <t>Minimising adverse impacts</t>
  </si>
  <si>
    <t>7.5.1</t>
  </si>
  <si>
    <t>The forest owner / manager shall mitigate the risks to public health and safety and the wider impacts of woodland operations on local people.</t>
  </si>
  <si>
    <t>• Evidence that complaints have been recorded and dealt with constructively 
• Discussions with interested parties 
• Risk assessment records 
• Tree safety inspection records 
• Evidence of actions taken in response to identified risks</t>
  </si>
  <si>
    <t>Examples of impacts include: 
• Smoke 
• Timber haulage on minor roads close to the woodland 
• Natural hazards to operators and public e.g. unsafe trees</t>
  </si>
  <si>
    <t>Risk assessment/Operational plan checklist/Annual monitoring report.  Tree safety inspection records integrated at the annual monitoring report- points 17-21 points.</t>
  </si>
  <si>
    <t xml:space="preserve"> FORESTRY WORKFORCE</t>
  </si>
  <si>
    <t>Health and safety</t>
  </si>
  <si>
    <t>There shall be:
a) Compliance with Irish Health and Safety Legislation
b) Compliance with HSA approved Codes Of Practices
c) Emergency Plans for fire and other plans appropriate to the safe management of forests, employees and contractors
d) Health and safety training and information to any forestry employees in the necessary skills for the safe operation of tasks</t>
  </si>
  <si>
    <t>• Field observations to ensure that health and safety practices and procedures set out in safety statement and method statements are being implemented.
• Discussions with employees and contractors to determine that they have had sight of and are aware and understand the requirements of relevant safety statements and method statements for tasks being carried out in the forest. 
• Copies of the risk assessments and hazard identification are available to staff and contractors Records of training and the provision of appropriate information provided to employees and contractors. 
• Copies of all certification of competencies required in connection with the safe operation, use of equipment and control of forest operations 
• Record of contractors safety and methods statements 
• Records of insurance for Public and Employers liability</t>
  </si>
  <si>
    <t>Guidance on the legal requirements relating to health and safety is provided in the Health and Safety Authority (HSA) Code of Practice for Managing Safety and Heath in Forestry Operations.
The Safety Health and Welfare at Work Act, 2005, Part 3 details the following requirements 
• S18. Protective and Preventative measures 
• S19. Hazard Identification and risk assessment. 
• S20. Provision of the Safety statement 
• S21. Duties of Employees to cooperate with employers
Relevant legislation and guidance also includes: 
• The safety, health and welfare at work, General Applications Regulations 2007. 
• The safety, health and welfare at work, General Applications Regulations 1993 (S.I. No. 44/1993), Part X which covers regulation with regard to notification of accidents and dangerous occurrences. 
• The Safety toolkit and short guide to the general Application regulations 2007 (Small business edition) 
• HSA Guidelines on Risk Assessments and Safety Statements 
• HSA Guide to the Safety, Health and welfare at Work Act 2005 
• HSA Guide to workplace Safety and Health Management.</t>
  </si>
  <si>
    <t>Management plan/Hazard map. Adhere to The Safety Health and Welfare at Work Act, 2005. Lone working policy and emergency plan - LFS all sites for site inspection and inventory collection.</t>
  </si>
  <si>
    <t>Training and continuing development</t>
  </si>
  <si>
    <t xml:space="preserve">Only those with relevant qualifications, training and/or experience shall be engaged to carry out any work unless working under proper supervision if they are currently undergoing training.  </t>
  </si>
  <si>
    <r>
      <rPr>
        <b/>
        <sz val="11"/>
        <rFont val="Cambria"/>
        <family val="1"/>
      </rPr>
      <t>All woodlands:</t>
    </r>
    <r>
      <rPr>
        <sz val="11"/>
        <rFont val="Cambria"/>
        <family val="1"/>
      </rPr>
      <t xml:space="preserve">
• Copies of appropriate certificates of competence
• Discussions with staff and contractors
• System to ensure that only contractors who are appropriately trained or supervised work in the woodland
• No evidence of personnel without relevant training, experience or qualifications working in the woodland.</t>
    </r>
    <r>
      <rPr>
        <b/>
        <sz val="11"/>
        <rFont val="Cambria"/>
        <family val="1"/>
      </rPr>
      <t xml:space="preserve">
</t>
    </r>
    <r>
      <rPr>
        <sz val="11"/>
        <rFont val="Cambria"/>
        <family val="1"/>
      </rPr>
      <t>• Documented training programme for staff
• Documented system to ensure that only contractors who are appropriately trained or supervised work in the woodland
• Training records for all staff.</t>
    </r>
  </si>
  <si>
    <t>There are a number of different training providers in Irish forestry and training courses are co-ordinated by Forest Training and Education Ireland (FTEI) who are funded by the Forest Service.</t>
  </si>
  <si>
    <t xml:space="preserve">IFO forest manager documents seen: Qualifications and training records - LFS degree and First aid completed in December, 2022. </t>
  </si>
  <si>
    <r>
      <t xml:space="preserve">Safety Policy, site Risk Assessment and Procedure for chemical storage and disposal seen in S1, for application 150ml of Glyphosate on 0.25 hectares at </t>
    </r>
    <r>
      <rPr>
        <u/>
        <sz val="11"/>
        <rFont val="Cambria"/>
        <family val="1"/>
      </rPr>
      <t>MH703 Julianstown West</t>
    </r>
    <r>
      <rPr>
        <sz val="11"/>
        <rFont val="Cambria"/>
        <family val="1"/>
      </rPr>
      <t xml:space="preserve"> (not visited in S1) .  NPTC Level 2 Certificate of Competence in the safe use of Pesticides (dated 04/09/2023) for operator also seen.  Chainsaw certificate seen for forest owner of</t>
    </r>
    <r>
      <rPr>
        <u/>
        <sz val="11"/>
        <rFont val="Cambria"/>
        <family val="1"/>
      </rPr>
      <t xml:space="preserve"> MH710 Anneville</t>
    </r>
    <r>
      <rPr>
        <sz val="11"/>
        <rFont val="Cambria"/>
        <family val="1"/>
      </rPr>
      <t xml:space="preserve">. </t>
    </r>
  </si>
  <si>
    <t>8.2.2</t>
  </si>
  <si>
    <t>a) The forest owner / manager shall actively participate in training or education in order to keep up to date in relation to sustainable forest management.
b) The forest owner / manager shall encourage and provide opportunities for employees to further develop their skills and knowledge in relation to sustainable forest management.</t>
  </si>
  <si>
    <t>• Discussions with staff and contractors 
• Records of training courses / field days attended</t>
  </si>
  <si>
    <t>In addition to formal training courses there are a number of different forestry organisations in Ireland that run informative field days and forest visits which provide opportunities for forest owners / managers to keep up to date with developments in sustainable forest management. These organisations include: 
• The Society of Irish Foresters 
• The Irish Farmers Association 
• The Irish Timber Growers Association 
• Pro Silva Ireland 
• Teagasc 
• Irish Natural Forestry Foundation 
• The Tree Council of Ireland</t>
  </si>
  <si>
    <t xml:space="preserve">LFS - First Aid/Coillte's Environmental Risk Assessment training - certificates seen from December 2022. </t>
  </si>
  <si>
    <t>Minor 2024.3</t>
  </si>
  <si>
    <t>Workers Employment rights</t>
  </si>
  <si>
    <t>Employers shall conform with all Irish related employment legislation, regulations, codes of practice and guidelines.</t>
  </si>
  <si>
    <t>Workers employment rights are enshrined in law and in a number of International Labour Organisation (ILO) Conventions as detailed in Appendix C.
Employers, in the discharge of their responsibilities to their employees, must take into consideration all fair employment practice.</t>
  </si>
  <si>
    <t>Foresters are generally self-employed. Guidelines in HSE website for employer and employee rights and responsibilities.</t>
  </si>
  <si>
    <t xml:space="preserve"> Insurance</t>
  </si>
  <si>
    <t>Forest Owners/managers, employers and contractors shall hold adequate public liability and employer’s liability insurance, copies of which are available for inspection.</t>
  </si>
  <si>
    <t>• Insurance documents.</t>
  </si>
  <si>
    <t xml:space="preserve"> Manus Crowley's professional indemnity insurance for MH708 Balgeeth, dated 15/11/2022 seen during the audit.</t>
  </si>
  <si>
    <t>INSERT THE INDICATIVE 5-YEAR AUDIT PROGRAMME HERE - CREATED BY SA STAFF USING HEADINGS FROM THE RELEVANT CHECKLIST</t>
  </si>
  <si>
    <t>Indicative Audit Programme for Certfication Cycle
NOTE - This Programme will be subject to change. Some Indicators will be audited more than once, due to CARs etc</t>
  </si>
  <si>
    <t>(updated template)</t>
  </si>
  <si>
    <t>(original template)</t>
  </si>
  <si>
    <t>Section</t>
  </si>
  <si>
    <t>RA</t>
  </si>
  <si>
    <t>●</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</si>
  <si>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</si>
  <si>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</si>
  <si>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</si>
  <si>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</si>
  <si>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</si>
  <si>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</si>
  <si>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</si>
  <si>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</si>
  <si>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</si>
  <si>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MA no SH comments received</t>
  </si>
  <si>
    <t>S1 no SH comments received</t>
  </si>
  <si>
    <t>S2 no SH comments received</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</si>
  <si>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</si>
  <si>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</si>
  <si>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</si>
  <si>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</si>
  <si>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</si>
  <si>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</si>
  <si>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</si>
  <si>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</si>
  <si>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</si>
  <si>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</si>
  <si>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</si>
  <si>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</si>
  <si>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</si>
  <si>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</si>
  <si>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</si>
  <si>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</si>
  <si>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</si>
  <si>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</si>
  <si>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</si>
  <si>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</si>
  <si>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</si>
  <si>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</si>
  <si>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</si>
  <si>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</si>
  <si>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</si>
  <si>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</si>
  <si>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</si>
  <si>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</si>
  <si>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</si>
  <si>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</si>
  <si>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</si>
  <si>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</si>
  <si>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</si>
  <si>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</si>
  <si>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</si>
  <si>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</si>
  <si>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</si>
  <si>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</si>
  <si>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</si>
  <si>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</si>
  <si>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</si>
  <si>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</si>
  <si>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</si>
  <si>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</si>
  <si>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</si>
  <si>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</si>
  <si>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</si>
  <si>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</si>
  <si>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</si>
  <si>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</si>
  <si>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</si>
  <si>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</si>
  <si>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</si>
  <si>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</si>
  <si>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</si>
  <si>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</si>
  <si>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</si>
  <si>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</si>
  <si>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</si>
  <si>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</si>
  <si>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</si>
  <si>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</si>
  <si>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</si>
  <si>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</si>
  <si>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</si>
  <si>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</si>
  <si>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</si>
  <si>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</si>
  <si>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</si>
  <si>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ANNEX 6 SA Certification GROUP CERTIFICATION STANDARD (GCS) CHECKLIST</t>
  </si>
  <si>
    <r>
      <t xml:space="preserve">NB - this checklist should be used in conjunction with the verifiers and guidance in the SA Cert Group Certification Standard </t>
    </r>
    <r>
      <rPr>
        <b/>
        <i/>
        <sz val="12"/>
        <color indexed="10"/>
        <rFont val="Cambria"/>
        <family val="1"/>
      </rPr>
      <t>OR Substitute the PEFC National Group checklist here as applicable.</t>
    </r>
  </si>
  <si>
    <t>Std Ref/
Audit</t>
  </si>
  <si>
    <t>GCS Requirement</t>
  </si>
  <si>
    <t>Y/N</t>
  </si>
  <si>
    <t>The group entity is a clearly defined independent legal entity.</t>
  </si>
  <si>
    <t>Owners Co-op Society registered as North East Forestry Certification Club.</t>
  </si>
  <si>
    <t>Registered as Irish Forest Owners  Ltd by Guarantee operating in the Republic of Ireland</t>
  </si>
  <si>
    <t>The Group entity shall comply with legal obligations for registration and payment of applicable fees and taxes</t>
  </si>
  <si>
    <t>Evidence of Tax Clearance Verified for both sites sampled. Additionally 'Clause regarding Timber Rights in Lease agreement and Folio Details' for MH702 viewed.</t>
  </si>
  <si>
    <r>
      <t xml:space="preserve">Evidence of Tax Clearance Verified for </t>
    </r>
    <r>
      <rPr>
        <u/>
        <sz val="11"/>
        <color indexed="8"/>
        <rFont val="Cambria"/>
        <family val="1"/>
      </rPr>
      <t>both sites</t>
    </r>
    <r>
      <rPr>
        <sz val="11"/>
        <color indexed="8"/>
        <rFont val="Cambria"/>
        <family val="1"/>
      </rPr>
      <t xml:space="preserve"> sampled. </t>
    </r>
  </si>
  <si>
    <t>The Group entity shall have a written public policy of commitment to the FSC Principles and Criteria. (FSC Assessments only)</t>
  </si>
  <si>
    <t>The structure of the group is clearly defined and documented.  There is an organisational chart showing the structure.</t>
  </si>
  <si>
    <t xml:space="preserve">Outlined in NEFCC Group Rules 1.3 with formal structure shown on company structure  which shows responsibilities of group manager and all staff and group members. </t>
  </si>
  <si>
    <t xml:space="preserve">Outlined in Doc.01 Group Rules. Section 2 Responsibilities. </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</si>
  <si>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</si>
  <si>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Outlined in NEFCC Group Rules 1.3 and confirmed by owner on signing Doc.O2 consent form.</t>
  </si>
  <si>
    <t>Owners signed Consent Forms not seen during the audit. Minor 2024.6</t>
  </si>
  <si>
    <t>The division of responsibilities within the group structure is defined and documented showing who is responsible (Group manager or members) for meeting Certification standards in relation to forest management activities (eg. Management planning, monitoring, timber sales etc).</t>
  </si>
  <si>
    <t>Defined in Company Structure  Doc.01. V1-0.</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</si>
  <si>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</si>
  <si>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 xml:space="preserve">Incorporated in Group Rules Section PART 1 QUALITY SYSTEM REQUIREMENTS. Consent Form Doc.02 provides consent and is application for membership, agreeing to group rules and to abide to rules.  </t>
  </si>
  <si>
    <t>Incorporated in Group Rules Section PART 1 QUALITY SYSTEM REQUIREMENTS.</t>
  </si>
  <si>
    <t>The Group entity shall appoint a management representative as having overall responsibility and authority for the Group entity‘s compliance with all applicable requirements of this standard.</t>
  </si>
  <si>
    <t xml:space="preserve">Management representative is L.C. </t>
  </si>
  <si>
    <t>Group Manager is Sean Kelly</t>
  </si>
  <si>
    <t>The Group entity shall define training needs and implement training activities and/or communication strategies relevant to the implementation of the applicable standards.</t>
  </si>
  <si>
    <t>Internal staff continious training. Staff is aware of requirements. Doc.05 Group Member Training and Doc.06 Group Personnel Training Record  maintained for each group member. Last training in January, 2023 with forest owners.</t>
  </si>
  <si>
    <t>Information Knowledge Transfer training course in February 2024</t>
  </si>
  <si>
    <t>Qualification requirements for people working on sites within the group scheme are documented and adhered to.</t>
  </si>
  <si>
    <t xml:space="preserve">Qualification documents for forest manager provided, first aid training, professional competence certificate. </t>
  </si>
  <si>
    <t>Qualification documents for forest manager provided, first aid training, professional competence certificate and seen for MH710 Anneville</t>
  </si>
  <si>
    <t>There is a system to ensure that anyone working in the woodland has had appropriate training. The group entity promotes the training of contractors, and ensures that all workers have had relevant training in safe working practice and first aid.</t>
  </si>
  <si>
    <t>Training requirements are contractors responsibilities.  Minimum training qualification requirements incorporated into contract requirements and monitored by IFO staff.</t>
  </si>
  <si>
    <t>The Group entity shall specify in their procedures the maximum number of members that can be supported by the management system and the human and technical capacities of the Group entity.</t>
  </si>
  <si>
    <t>6.2 The North East Forestry Certification Club’s management structure, systems, human and technical capacities are sufficient to support up to 50 group members. In the event that group membership approaches this number a documented review will be undertaken to assess performance and potential for further growth, resource requirements and the CB’s criteria. Further growth will only be permitted following approval of the CB.</t>
  </si>
  <si>
    <t>Maximum number currently 50</t>
  </si>
  <si>
    <t xml:space="preserve">FSC Certification only:
The group entity has listed any forests/woodland over which the entity exercises some management control but which are not to be included in the group.  The manager has explained why these forests are not to be included in the group. </t>
  </si>
  <si>
    <t>There is no evidence that management of these forests compromises the manager’s commitment to the standards specified in the FSC standard.</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</si>
  <si>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</si>
  <si>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</si>
  <si>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Group Scheme rules include the Management Documents list.   There is  a master list to specify the date of last revision of the documents on the list (integrated at the Group list PART 5 GROUP MANAGEMENT TEMPLATES).</t>
  </si>
  <si>
    <t>The group entity maintains up-to-date records and documentation for all group members and sites within the group scheme including:</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</si>
  <si>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</si>
  <si>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</si>
  <si>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</si>
  <si>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</si>
  <si>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</si>
  <si>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</si>
  <si>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</si>
  <si>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</si>
  <si>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</si>
  <si>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</si>
  <si>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</si>
  <si>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 xml:space="preserve"> Group Management Manual contains detailed procedures for keeping Group Records, including Group Register, Training Records, Monitoring Reports.</t>
  </si>
  <si>
    <t>Group Records, including Group Register, Training Records, Monitoring Reports inspected in S1 and were compliant with requirements</t>
  </si>
  <si>
    <t xml:space="preserve">There are clear, written procedures and eligibility criteria for new members to join the group scheme. Procedures ensure that all necessary permissions (e.g. from owners of sites) are obtained (see 1.3).  </t>
  </si>
  <si>
    <t>Procedures require that group members have been informed of all the requirements of the scheme prior to joining.  In order to achieve this the group manager provides members with:</t>
  </si>
  <si>
    <t>a) A copy of the standard to which the group is committed;</t>
  </si>
  <si>
    <t>b) A brief explanation of the certification process;</t>
  </si>
  <si>
    <t xml:space="preserve">(c)An explanation that SA Cert (and our accreditation bodies) may visit member’s woodlands for the purposes of evaluation and monitoring of the group certificate </t>
  </si>
  <si>
    <t>d) An explanation of requirements with respect to public information and consultation;</t>
  </si>
  <si>
    <t xml:space="preserve">e)  Complaints procedure for Group members </t>
  </si>
  <si>
    <t>f) An explanation of any obligations with respect to group membership, over and above the normal arrangements the group manager has made with the woodland owner, such as:</t>
  </si>
  <si>
    <t>1. Maintenance of information for monitoring purposes;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</si>
  <si>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</si>
  <si>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</si>
  <si>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</si>
  <si>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</si>
  <si>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 xml:space="preserve">Group Rules and Consent Form and Group Management Manual outline all procedures and documentary requirements to provide monitoring, chain of custody, marketing and trademark use records  etc.  </t>
  </si>
  <si>
    <t>Group entities shall not issue any kind of certificates or declarations to their group members that could be confused with certificates issued by SA Cert to the scheme</t>
  </si>
  <si>
    <t xml:space="preserve">Example provided for MH 703. </t>
  </si>
  <si>
    <t>No evidence of any certificates or declarations to their group members that could be confused with certificates issued by SA Cert</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</si>
  <si>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</si>
  <si>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are clear, written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</si>
  <si>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Described on chapter: VI. Documented procedures for the inclusion of new Group Member; On receipt of a Membership enquiry, according to Doc.17 Certification Process Flow steps will be followed, a provisional indication of fee structure will be communicated to the applicant and confirmed in Doc.02 Consent Form, which upon completion by the applicant, &lt;&gt; will commence the evaluation, arrange for completion of applicable documents listed in clause 5.1 and arrange for a site inspection to determine compliance with FSC IRL/FSC endorsed IRL standard and FSC Principles and Criteria by completing Doc.08 FSC Checklist, according to Doc.17 Certification Process Flow. On satisfactory conclusion of the evaluation, Doc. 09b Audit Report is completed to communicate any findings and settlement of applicable NCs in line with criteria determined by the CB and FSC, and Doc. 10a Membership Decision Record and Doc.10b Confirmation of Membership will be completed to confirm entry into the group. Admission will be confirmed in writing supported by the Doc.10b Confirmation of Membership indicating details of FM/COC certificate code, unique group Member ‘suffix’ and date of entry. The CB will be informed of the new group member within 30 days through submission of Doc.03 Group Member Register.</t>
  </si>
  <si>
    <t>Described on chapter: VI. Documented procedures for the inclusion of new Group Member.  New Group Members not evaluated in S1</t>
  </si>
  <si>
    <t>There are written and implemented rules specifying the circumstances under which sites may leave or be expelled from the scheme. 
The rules must allow for sites to be expelled from the scheme if they fail to comply with the standard or other requirements of the scheme.</t>
  </si>
  <si>
    <t>Described at the chapter IV. Rules regarding suspension, reinstatement, withdrawal or resignation of Member from the Group.</t>
  </si>
  <si>
    <t>There are written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</si>
  <si>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Described at the chapter IV. Rules regarding suspension, reinstatement, withdrawal or resignation of Member from 
the Group</t>
  </si>
  <si>
    <t>There is a written and implemented procedure to inform SA Cert prior to each surveillance of a new member joining the scheme, or of a member leaving the scheme.</t>
  </si>
  <si>
    <t>Described at chapter: VI. Documented procedures for the inclusion of new Group Member;the CB will be informed of the new group member within 30 days through submission of Doc.03 Group Member Register.</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</si>
  <si>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</si>
  <si>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</si>
  <si>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</si>
  <si>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</si>
  <si>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 xml:space="preserve">Group Rules. 8.2 Annual Monitoring states  aims to arrange to visit all group members annually.  
Where minimal or no forestry activity has occurred during the previous 12 month period a site inspection may be waived but remote monitoring will still be conducted.   </t>
  </si>
  <si>
    <r>
      <t xml:space="preserve">Group Rules. 8.2 Annual Monitoring states  aims to arrange to visit all group members annually.   Where minimal or no forestry activity has occurred during the previous 12 month period a site inspection may be waived but remote monitoring will still be conducted.  </t>
    </r>
    <r>
      <rPr>
        <u/>
        <sz val="11"/>
        <rFont val="Cambria"/>
        <family val="1"/>
      </rPr>
      <t xml:space="preserve">MH704 Waterside Little &amp; Great </t>
    </r>
    <r>
      <rPr>
        <sz val="11"/>
        <rFont val="Cambria"/>
        <family val="1"/>
      </rPr>
      <t xml:space="preserve">monitored in 2023. </t>
    </r>
  </si>
  <si>
    <t>There are written procedures to be followed when the group manager identifies a non-compliance with any requirement of the applicable Standards.</t>
  </si>
  <si>
    <t>The procedures ensure not only that corrective action is taken at the site of the non-compliance, but also that appropriate corrective action is taken throughout the group.</t>
  </si>
  <si>
    <t xml:space="preserve">This should include a clear description of the process to fulfil any corrective action requests issued internally and by SA Cert including timelines and implications if any of the corrective actions are not complied with </t>
  </si>
  <si>
    <t>Note to auditor - results of internal group monitoring should be assessed against the result of SA external monitoring of group members.</t>
  </si>
  <si>
    <t>Described at chapter 3 Group entity‘s procedures, clause V. Rules regarding corrective action requests;</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</si>
  <si>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</si>
  <si>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r>
      <t xml:space="preserve">The policies and procedures which are specified at the group level are listed and are supported by </t>
    </r>
    <r>
      <rPr>
        <i/>
        <sz val="11"/>
        <rFont val="Cambria"/>
        <family val="1"/>
      </rPr>
      <t>Group rules</t>
    </r>
    <r>
      <rPr>
        <sz val="11"/>
        <rFont val="Cambria"/>
        <family val="1"/>
      </rPr>
      <t xml:space="preserve"> Doc.01. V1-0</t>
    </r>
  </si>
  <si>
    <t>The group scheme clearly specifies what site-specific documentation must exist in order for a site to be a member of the group, and specifies where these documents are kept.</t>
  </si>
  <si>
    <t>Group rules Doc.01. V1-0 - clearly specifies what site-specific documentation must exist in order for a site to be a member of the group, and specifies where these documents are kept.</t>
  </si>
  <si>
    <t>The group scheme clearly specifies what site-specific records are kept for all sites within the group, and specifies where these records are kept.  Records must be kept for at least five years.</t>
  </si>
  <si>
    <t>Group rules Doc.01. V1-0 - clearly specifies what site-specific records are kept for all sites within the group, and specifies where these records are kept</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</si>
  <si>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t>
  </si>
  <si>
    <t>No harvesting on site during audit. Oulined in Group Rules. 4 Informed Consent of Member. 4.1 b. Use of systems for tracking and tracing of forest products.
A secure system is implemented for maintaining custody of certified products from the point of harvesting to the point of sale.</t>
  </si>
  <si>
    <t>No harvesting on site during S1 audit. Oulined in Group Rules. 4 Informed Consent of Member. 4.1 b. Use of systems for tracking and tracing of forest products. A secure system is implemented for maintaining custody of certified products from the point of harvesting to the point of sale.</t>
  </si>
  <si>
    <t>There is a documented and secure system which is implemented for maintaining custody of certified products from the point of harvesting to the point of sale.</t>
  </si>
  <si>
    <t>Outlined in Doc.14. Sales Information and FSC Trademark Use.</t>
  </si>
  <si>
    <t>There is a description of the group’s requirements for identification of products at the point of sale so as to ensure that they are clearly identifiable to the buyer as coming from a certified site.  The requirements have been implemented.</t>
  </si>
  <si>
    <t xml:space="preserve">Outlined in Doc.14. Sales Information and FSC Trademark Use. No timber sales in previous years. </t>
  </si>
  <si>
    <t xml:space="preserve">Outlined in Doc.14. Sales Information and FSC Trademark Use. </t>
  </si>
  <si>
    <t>If the certified product is not physically identifiable as certified (e.g. by tagging, paint-marking, strapping), then there is a system which provides the buyer, at the point of purchase, with evidence that the products come from a certified site.</t>
  </si>
  <si>
    <t>Oulined in Group Rules. 4 Informed Consent of Member. 4.1 b. Use of systems for tracking and tracing of forest products.
A secure system is implemented for maintaining custody of certified products from the point of harvesting to the point of sale.</t>
  </si>
  <si>
    <t>Oulined in Group Rules. 4 Informed Consent of Member. 4.1 b. Use of systems for tracking and tracing of forest products. A secure system is implemented for maintaining custody of certified products from the point of harvesting to the point of sale. Forest Docket 12110 checked during S1 and forest name not correctly stated on Docket.  Minor CAR 2024.3</t>
  </si>
  <si>
    <t>n</t>
  </si>
  <si>
    <t>There is a system in place which enables the group manager, and subsequently SA Cert, to monitor annual harvesting and sales from all sites within the scheme. The system is implemented.</t>
  </si>
  <si>
    <t xml:space="preserve">Oulined in Group Rules. Clause 5.1 Group Records. </t>
  </si>
  <si>
    <t>There is a clear description of the system by which the group members and/or the group entity issues invoices or similar documentation for product sales.  The system ensures that invoices specify:</t>
  </si>
  <si>
    <t>a) The date of sale</t>
  </si>
  <si>
    <t>b) Name and address of buyer</t>
  </si>
  <si>
    <t>c) The quantity of the sale (volume/weight)</t>
  </si>
  <si>
    <t>d) The product description (including species)</t>
  </si>
  <si>
    <t>e) Once the group is certified, the group’s certificate registration code and claim</t>
  </si>
  <si>
    <t>Oulined in Group Rules. All invoices for sales of FSC  certified material are according to guidance document Doc.14 Sales Information and FSC 
Trademark Use. All such records shall be retained for at least five years.</t>
  </si>
  <si>
    <t>FSC Assessments only:
The Group entity shall ensure that all uses of the FSC Trademark are approved by the responsible certification body in advance.</t>
  </si>
  <si>
    <t>NA</t>
  </si>
  <si>
    <t>ANNEX 6a SA Certification MULTISITE CERTIFICATION STANDARD (MSC) CHECKLIST</t>
  </si>
  <si>
    <t>NB this checklist reflects requirements for PEFC Certification to 17021 standards and IAF Mandatory Document for the Audit and Certification of a Management System Operated by a Multi-Site Organization, which include the following requirements for eligibility:</t>
  </si>
  <si>
    <t>MCS Requirement</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</si>
  <si>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</si>
  <si>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</si>
  <si>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</si>
  <si>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</si>
  <si>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</si>
  <si>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</si>
  <si>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</si>
  <si>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</si>
  <si>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</si>
  <si>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</si>
  <si>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</si>
  <si>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mostly natural/semi-natural</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</si>
  <si>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</si>
  <si>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</si>
  <si>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</si>
  <si>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</si>
  <si>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</si>
  <si>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</si>
  <si>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</si>
  <si>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</si>
  <si>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</si>
  <si>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</si>
  <si>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</si>
  <si>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</si>
  <si>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</si>
  <si>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</si>
  <si>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</si>
  <si>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</si>
  <si>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</si>
  <si>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</si>
  <si>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Number of FMU's</t>
  </si>
  <si>
    <t>FMU Names (create new line for each FMU)</t>
  </si>
  <si>
    <t xml:space="preserve">Geog. coordinates (non-SLIMFs) </t>
  </si>
  <si>
    <t>Area (ha)</t>
  </si>
  <si>
    <t>Size class</t>
  </si>
  <si>
    <t>Managed by</t>
  </si>
  <si>
    <t>Management category</t>
  </si>
  <si>
    <t>Main products</t>
  </si>
  <si>
    <t>HCV present?</t>
  </si>
  <si>
    <t>Year visited by SA</t>
  </si>
  <si>
    <t>AAF Category</t>
  </si>
  <si>
    <t>State</t>
  </si>
  <si>
    <t>LH711</t>
  </si>
  <si>
    <t xml:space="preserve"> Stonehouse &amp; Kearneystown</t>
  </si>
  <si>
    <t>NEFFC</t>
  </si>
  <si>
    <t>Roundwood</t>
  </si>
  <si>
    <t>RA - 2023</t>
  </si>
  <si>
    <t>Community</t>
  </si>
  <si>
    <t>MH701</t>
  </si>
  <si>
    <t>Glackenstown</t>
  </si>
  <si>
    <t>MA- 2018
S4 - 2022</t>
  </si>
  <si>
    <t>MH702</t>
  </si>
  <si>
    <t>Loughlinstown</t>
  </si>
  <si>
    <t>MH703</t>
  </si>
  <si>
    <t>Julianstown West</t>
  </si>
  <si>
    <t>S3 - 2021</t>
  </si>
  <si>
    <t>MH704</t>
  </si>
  <si>
    <t>Waterside Little &amp; Great</t>
  </si>
  <si>
    <t>S1 - 2024</t>
  </si>
  <si>
    <t>MH705</t>
  </si>
  <si>
    <t>Drumgill Lower</t>
  </si>
  <si>
    <t>MA- 2018</t>
  </si>
  <si>
    <t>MH706</t>
  </si>
  <si>
    <t>Ardmaghbreague</t>
  </si>
  <si>
    <t>S3 - 2021
S4 - 2022</t>
  </si>
  <si>
    <t>MH707</t>
  </si>
  <si>
    <t>Ballybin</t>
  </si>
  <si>
    <t>MH708</t>
  </si>
  <si>
    <t>Balgeeth</t>
  </si>
  <si>
    <t>MH709</t>
  </si>
  <si>
    <t>Causestown</t>
  </si>
  <si>
    <t>RA - 2023
S1 - 2024</t>
  </si>
  <si>
    <t>MH710</t>
  </si>
  <si>
    <t>Anneville</t>
  </si>
  <si>
    <t>MH712</t>
  </si>
  <si>
    <t>Gainstown</t>
  </si>
  <si>
    <t>Moness</t>
  </si>
  <si>
    <t>Carrickahilla</t>
  </si>
  <si>
    <t>Ballynbanoge</t>
  </si>
  <si>
    <t>Shilmaine</t>
  </si>
  <si>
    <t>Ballyfolan</t>
  </si>
  <si>
    <t>Abbeybraney</t>
  </si>
  <si>
    <t>…</t>
  </si>
  <si>
    <t>Sampling methodology for Ireland: PEFC™</t>
  </si>
  <si>
    <t>drafted by:</t>
  </si>
  <si>
    <t>AG</t>
  </si>
  <si>
    <t xml:space="preserve">Approved </t>
  </si>
  <si>
    <t>MR</t>
  </si>
  <si>
    <t>Reference</t>
  </si>
  <si>
    <r>
      <t xml:space="preserve">FM PEFC ST 1002 2010 Group FM Certification &amp; </t>
    </r>
    <r>
      <rPr>
        <sz val="10"/>
        <color indexed="40"/>
        <rFont val="Arial"/>
        <family val="2"/>
      </rPr>
      <t>IAF Mandatory Document for the Certification of Multiple Sites Based on Sampling – IAF MD 1:2018</t>
    </r>
    <r>
      <rPr>
        <sz val="10"/>
        <rFont val="Arial"/>
        <family val="2"/>
      </rPr>
      <t xml:space="preserve">
PEFC Ireland sampling rules for groups</t>
    </r>
  </si>
  <si>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</si>
  <si>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</si>
  <si>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</si>
  <si>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</si>
  <si>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</si>
  <si>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</si>
  <si>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Note: Various areas covered by same ownership and same Management Plan, with the same objective, can be considered as a single Woodland Management Unit (WMU). This is applicable while ensuring during the 5 years a sample of different types of properties and geographical area covered by the certificate will be visited.</t>
  </si>
  <si>
    <t xml:space="preserve">STEP A </t>
  </si>
  <si>
    <t>Segregate WMUs by size classes</t>
  </si>
  <si>
    <t>STEP B</t>
  </si>
  <si>
    <t>Put in calculator below</t>
  </si>
  <si>
    <t>STEP C</t>
  </si>
  <si>
    <t>Decide which sites to visit</t>
  </si>
  <si>
    <t>Summary Table</t>
  </si>
  <si>
    <t>No FMUs</t>
  </si>
  <si>
    <t>Total FMUs to sample</t>
  </si>
  <si>
    <t>Size</t>
  </si>
  <si>
    <t>no. FMUs</t>
  </si>
  <si>
    <t>Surv</t>
  </si>
  <si>
    <t>&gt;100ha</t>
  </si>
  <si>
    <t>&lt; or equal to 100ha</t>
  </si>
  <si>
    <t>The Head or Central Office must always be included in each element of the audit cycle (initial audit, surveillance and re-certification). Where there are regional and/or local offices, an additional selection may be made (equal to no more than √ of this number of regional and/or local offices), where justifiable and shall be guided by the following factors:</t>
  </si>
  <si>
    <t>specific management functions and/or documentation requested by the Lead Auditor which is not performed/available at the Head Office.
• stakeholder input relevant to selected office
• forest activity relevant to selected office
• other management function (eg. administration)
• geographical spread and balance to the selection
• density of personnel relevant to selected office
• efficiency with respect to time and other resources resulting from selection</t>
  </si>
  <si>
    <t>PEFC Ireland additional guidance: 
1. For Coillte Teo, 2 BAUs shall be selected for the Initial Audit and 1 at each Surveillance Audit and the sample size calculated in accordance with the Methodology as set out above.
2. Factors determining the selection of the precise forest site/s within each selected WMU will include:
• soil disturbing activity
• environmental issues
• stakeholder comment
4. The sample selected during any annual surveillance may include previously audited forest sites and/or offices, where in the justifiable opinion of the auditor this is necessary eg. Major CAR/s remaining open.
5. The size of the sample chosen in the re-certification audit as set out in Table 1 is on the basis that no Major CARs are open at the time of the re-certification audit. In instances where the certification body believes circumstances so dictate, the size of the sample shall be calculated as per the Initial Audit calculation.</t>
  </si>
  <si>
    <t>Soil Association  
Certification Decision</t>
  </si>
  <si>
    <t>Description of client / certificate holder</t>
  </si>
  <si>
    <t>Name:</t>
  </si>
  <si>
    <t>Code:</t>
  </si>
  <si>
    <t># of sites:</t>
  </si>
  <si>
    <t># of ha:</t>
  </si>
  <si>
    <t>Presence of indigenous people:</t>
  </si>
  <si>
    <t>Summary of audit</t>
  </si>
  <si>
    <t>Type</t>
  </si>
  <si>
    <t>Names of auditors: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</si>
  <si>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</si>
  <si>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</si>
  <si>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</si>
  <si>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</si>
  <si>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</si>
  <si>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</si>
  <si>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</si>
  <si>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</si>
  <si>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</si>
  <si>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</si>
  <si>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</si>
  <si>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</si>
  <si>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</si>
  <si>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Date:</t>
  </si>
  <si>
    <t>Approval</t>
  </si>
  <si>
    <t>Certification Decision:</t>
  </si>
  <si>
    <t>Approved: Maintain /grant certification</t>
  </si>
  <si>
    <t>Certification Decision made on behalf of Soil Association Certification Ltd:</t>
  </si>
  <si>
    <t>Soil Association Certification •  United Kingdom</t>
  </si>
  <si>
    <t>Email forestry@soilassocation.org ● www.soilassociation.org/forestry</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</si>
  <si>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</si>
  <si>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</si>
  <si>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</si>
  <si>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</si>
  <si>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Date of issue:</t>
  </si>
  <si>
    <t>Date of expiry:</t>
  </si>
  <si>
    <t>Product Groups available from this certificate holder include:</t>
  </si>
  <si>
    <t>PEFC Status</t>
  </si>
  <si>
    <t>Product Category</t>
  </si>
  <si>
    <t>Product code</t>
  </si>
  <si>
    <t>Species</t>
  </si>
  <si>
    <t>PEFC 100%</t>
  </si>
  <si>
    <t>1 - Coniferous
3 - Non-coniferous other</t>
  </si>
  <si>
    <t>Fuel wood</t>
  </si>
  <si>
    <t>Signed:</t>
  </si>
  <si>
    <t>Email forestry@soilassociation.org ● www.soilassociation.org/forestry</t>
  </si>
  <si>
    <t>PEFC Licence Code PEFC / 16-44-917</t>
  </si>
  <si>
    <t>Annex D.  PEFC Product Codes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</si>
  <si>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</si>
  <si>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</si>
  <si>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</si>
  <si>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</si>
  <si>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</si>
  <si>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</si>
  <si>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</si>
  <si>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</si>
  <si>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</si>
  <si>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</si>
  <si>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</si>
  <si>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</si>
  <si>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</si>
  <si>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</si>
  <si>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</si>
  <si>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</si>
  <si>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</si>
  <si>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</si>
  <si>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</si>
  <si>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</si>
  <si>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</si>
  <si>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</si>
  <si>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Engineered wood products</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</si>
  <si>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</si>
  <si>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</si>
  <si>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</si>
  <si>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</si>
  <si>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</si>
  <si>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</si>
  <si>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</si>
  <si>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</si>
  <si>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</si>
  <si>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</si>
  <si>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Plywood</t>
  </si>
  <si>
    <t>Particle board</t>
  </si>
  <si>
    <t>OSB</t>
  </si>
  <si>
    <t>Other particle board</t>
  </si>
  <si>
    <t>Fibreboard</t>
  </si>
  <si>
    <t>MDF</t>
  </si>
  <si>
    <t>HDF</t>
  </si>
  <si>
    <t>Softboard</t>
  </si>
  <si>
    <t>Hardboard</t>
  </si>
  <si>
    <t>Insulating board</t>
  </si>
  <si>
    <t>Pulp</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</si>
  <si>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</si>
  <si>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</si>
  <si>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</si>
  <si>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</si>
  <si>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</si>
  <si>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</si>
  <si>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</si>
  <si>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</si>
  <si>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</si>
  <si>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</si>
  <si>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</si>
  <si>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Newsprint</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</si>
  <si>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</si>
  <si>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</si>
  <si>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</si>
  <si>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</si>
  <si>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</si>
  <si>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</si>
  <si>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</si>
  <si>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</si>
  <si>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</si>
  <si>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</si>
  <si>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</si>
  <si>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</si>
  <si>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</si>
  <si>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</si>
  <si>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</si>
  <si>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</si>
  <si>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</si>
  <si>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</si>
  <si>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</si>
  <si>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</si>
  <si>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</si>
  <si>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</si>
  <si>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</si>
  <si>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</si>
  <si>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</si>
  <si>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</si>
  <si>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</si>
  <si>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</si>
  <si>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</si>
  <si>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Musical instruments</t>
  </si>
  <si>
    <t>Exterior products</t>
  </si>
  <si>
    <t>Buildings and their parts</t>
  </si>
  <si>
    <t>Garden Furniture/Outdoor Products</t>
  </si>
  <si>
    <t>Garden furniture</t>
  </si>
  <si>
    <t>Playground equipment</t>
  </si>
  <si>
    <t>Decking</t>
  </si>
  <si>
    <t>Cork and cork products</t>
  </si>
  <si>
    <t>Natural cork and cork waste</t>
  </si>
  <si>
    <t>Cork manufactures</t>
  </si>
  <si>
    <t>Energy</t>
  </si>
  <si>
    <t>Non-wood products</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</si>
  <si>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</si>
  <si>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</si>
  <si>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</si>
  <si>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</si>
  <si>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</si>
  <si>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</si>
  <si>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</si>
  <si>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</si>
  <si>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</si>
  <si>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</si>
  <si>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</si>
  <si>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</si>
  <si>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</si>
  <si>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</si>
  <si>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</si>
  <si>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</si>
  <si>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</si>
  <si>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</si>
  <si>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</si>
  <si>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</si>
  <si>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</si>
  <si>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</si>
  <si>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t>The assessment team reviewed the current scope of the certificate in terms of PEFC certified forest area and products being produced. Change of scope since 2024 - New Group Certification Manager &amp; 2 Members left the group - Ballynoony &amp; Carrigmoorna.</t>
  </si>
  <si>
    <t>10.3.4.1
&amp;
6.6.5</t>
  </si>
  <si>
    <t>no FSC</t>
  </si>
  <si>
    <t>6.7.1</t>
  </si>
  <si>
    <t>no</t>
  </si>
  <si>
    <t>m: 24
f: 18</t>
  </si>
  <si>
    <t>No such systems</t>
  </si>
  <si>
    <t>Causestown (not visited at audit): Harvesting documents dated 28/11/24 include Site Commencement Checklist item 21 'Pollution control kits available on site' has not been checked. Provision of spill and cleanup kits is included in the generic Site Harvest Plan. 
Julianstown West (not visited at audit): Forest operations / activities planning document dated 18/1/24 has spillkits checked. Minor CAR.</t>
  </si>
  <si>
    <t>Abbeybraney: Owner has fire and public liability insurance dated 1/3/24.
Ballyfolan: Owner has public liability insurance dated 6/2/25. Chainsaw contractor has public liability insurance dated 19/8/24</t>
  </si>
  <si>
    <t>Abbeybraney: Management Plan identifies water, biodiversity and archaeology features. Road construction document 'Forestry Activity Safety Agreement' dated 20/8/24 identifies aquatic setbacks for mill race to be protected.
Causestown (not visited at audit): Harvesting documents dated 28/11/24 include Site Commencement Checklist covering adverse impacts and mitigations.
Julianstown West (not visited at audit): Forest operations / activities planning document dated 18/1/24 also covers adverse impacts and mitigations.</t>
  </si>
  <si>
    <t>No use of fertilisers</t>
  </si>
  <si>
    <t>indicators</t>
  </si>
  <si>
    <t>done</t>
  </si>
  <si>
    <t>%</t>
  </si>
  <si>
    <t>Abbeybraney: Much of the certified area was planted 1999 to 2001. This narrow age class will be gradually diversified by clearfelling and restocking spread over 7 years, according to the Harvest Plan. The restock will include aquatic setbacks and additional native broadleaves. Ballyfolan: The owner is considering CCF instead of clearfell to restructure.</t>
  </si>
  <si>
    <t xml:space="preserve">Abbeybraney: The woods have been thinned little and often and suffered very little damage in the recent storm (unlike neighbouring stands). Permissive public access had also been restricted in certain areas in an attempt to prevent the spread of ash dieback. Grey squirrels have been controlled, leading to recent sightings of red squirrels. Ballyfolan: Thinning stands has led to improved stability and only minor damage in recent storms. The owner is highly vigilant for fires and acts to suppress where necessary.  </t>
  </si>
  <si>
    <t>Evidence provided for Waterside (not visited) DMP dated 1/8/24 which is compliant. Ballyfolan DMP also checked dated 1/1/24 and compliant. Owner is also member of local deer management group. Abbeybraney: no deer present.</t>
  </si>
  <si>
    <t>Abbeybraney: Grey squirrels have been controlled, leading to recent sightings of red squirrels. Ballyfolan: no such damage.</t>
  </si>
  <si>
    <t xml:space="preserve">Abbeybraney &amp; Ballyfolan: Management Plans include Fire Plan with site and contact details.  All members have Emergency Procedures template including site and contact details. Causestown (not visited): Harvesting operation November 2024 included Risk Assessment, Site Commencement Checklist, Harvest Plan, Work Plan, Emergency documents, all compliant.
</t>
  </si>
  <si>
    <t>All promotional trademark designs seen during audit meet PEFC Trademark requirements.</t>
  </si>
  <si>
    <t>PEFC Trademark requirements: A2</t>
  </si>
  <si>
    <t>These sections below duplicate the items above delete?</t>
  </si>
  <si>
    <t>Application rejected and not pursued. Subsequent use was an oversight.</t>
  </si>
  <si>
    <t>Work with SA to acquire approval.</t>
  </si>
  <si>
    <t>No change from S1</t>
  </si>
  <si>
    <t>Abbeybraney: Tax Clearance certificate seen. Ballyfolan: Tax Clearance certificate dated 9/1/25.</t>
  </si>
  <si>
    <t xml:space="preserve">Outlined in Doc.01 Group Rules. Section 2.1 Responsibilities. </t>
  </si>
  <si>
    <t xml:space="preserve">Outlined in Doc.01 Group Rules. Section 2 </t>
  </si>
  <si>
    <t>Certification Group Manager has changed since November 2024 and was present at S2 audit.</t>
  </si>
  <si>
    <t>Specified in section 1.4</t>
  </si>
  <si>
    <t>IFO Forestry Operations Contract template 8.2 states documents and qualifications to be provided by those working on site.</t>
  </si>
  <si>
    <t>IFO Forestry Operations Contract template 8.2 states documents and qualifications to be provided by those working on site. Also pre-commencement and monitoring checklists.</t>
  </si>
  <si>
    <t>'Member Master Spreadsheet' shows all relevant details.</t>
  </si>
  <si>
    <t>'Group Scheme Management Documents' includes all documents required for implementation</t>
  </si>
  <si>
    <t>No evidence of any certificates or declarations being issued to their group members that could be confused with certificates issued by SA Cert</t>
  </si>
  <si>
    <t>IFO 'Forest Group Certification Scheme' section 3.1 parts III and VI detail eligibilitycriteria for new members.</t>
  </si>
  <si>
    <t>No new applications for membership since S1. Procedures detailed in section 3.1 part VI of Group Rules</t>
  </si>
  <si>
    <t>Detailed in Group Rules section 3.1 part IV.</t>
  </si>
  <si>
    <t>Group Rules Part 3 Internal Monitoring section 8 Monitoring Requirements details the rules. Abbeybraney: was internally monitored on 23/1/25  Ballyfolan: 5/2/25.</t>
  </si>
  <si>
    <t>Group Rules Part 4 Chain of Custody section 9 details system for selling certified products. Document 14 Sales Information and Trademark use gives further details and responsibilities.</t>
  </si>
  <si>
    <t>Oulined in Group Rules. Clause 5.1 Group Records, subsection vii</t>
  </si>
  <si>
    <t>DL001</t>
  </si>
  <si>
    <t>WD0927</t>
  </si>
  <si>
    <t>WX058</t>
  </si>
  <si>
    <t>WX074</t>
  </si>
  <si>
    <t>WW715</t>
  </si>
  <si>
    <t>WX713</t>
  </si>
  <si>
    <t>Ballycourcy</t>
  </si>
  <si>
    <t>Enniscorthy, Wexford, Y21EC56</t>
  </si>
  <si>
    <t>County Wexford</t>
  </si>
  <si>
    <t>Y21EC56</t>
  </si>
  <si>
    <t>S2 - 2025</t>
  </si>
  <si>
    <t xml:space="preserve">Abbeybraney: Owner has chainsaw certificate dated 27/6/13. 'Chainsaw Ireland' (training providers) confirmed by email that 'There is no requirement to re-new Chainsaw certificates, however HSA strongly recommend refresher training every 3-5 years. 3 years for occasioinall users, 5 years for regular users.' The Irish Health &amp; Safety Authority website was checked and there appears to be no requirement to renew nor to refresh. Ballyfolan: Owner's nephew does contract chainsaw work; he has First Aid (expires 16/5/26), manual handling (6/9/22), safepass (construction, exp Feb 2027), chainsaw dated 16/12/20. Loughlinstown (not visited): 2 family members have chainsaw certificates dated 16/5/24. </t>
  </si>
  <si>
    <r>
      <t xml:space="preserve">IFOG Procedures exist for disposal of waste and waste disposal records inspected during audit and found to be compliant with requirements. </t>
    </r>
    <r>
      <rPr>
        <u/>
        <sz val="11"/>
        <rFont val="Cambria"/>
        <family val="1"/>
      </rPr>
      <t>Causestown MH709</t>
    </r>
    <r>
      <rPr>
        <sz val="11"/>
        <rFont val="Cambria"/>
        <family val="1"/>
      </rPr>
      <t xml:space="preserve"> inspected during S1 and some white plastic bags and other legacy litter still on site despite removal of bags and other waste  from the site. In addition, Evidence of plastic tree guards having been removed by forest owner </t>
    </r>
    <r>
      <rPr>
        <u/>
        <sz val="11"/>
        <rFont val="Cambria"/>
        <family val="1"/>
      </rPr>
      <t xml:space="preserve">MH710  Anneville </t>
    </r>
    <r>
      <rPr>
        <sz val="11"/>
        <rFont val="Cambria"/>
        <family val="1"/>
      </rPr>
      <t>with some redundant spiral tree guards still present in Plot 5.  Raise from Minor to Major CAR 2024.1</t>
    </r>
    <r>
      <rPr>
        <sz val="11"/>
        <rFont val="Cambria"/>
        <family val="1"/>
        <scheme val="major"/>
      </rPr>
      <t xml:space="preserve">
S2: Evidence provided for compliant removal of waste. Both Causestown and Anneville: Work Planning checklist, Operational Monitoring checklist, waste disposal receipt, site photographs. Works signed off 4/11/24 and 21/11/24 respectively. At Abbeybraney and Ballyfolan no waste was observed on site.</t>
    </r>
  </si>
  <si>
    <t>Closed</t>
  </si>
  <si>
    <t>S2: Member confirmed that snowberry was outside the certified forest and its presence had been recorded (letter 19/11/24). Confirmed by Certification Manager visit 16/1/25. Management of invasive species was covered in the group training in May 2024.. No further invasive species have been recorded by the group since. At site visits during S2 no invasive species were observed.</t>
  </si>
  <si>
    <t>S2: Consent Forms for all members seen</t>
  </si>
  <si>
    <t>PEFC 5.4.2</t>
  </si>
  <si>
    <r>
      <t>The MP contains long-term vision, management objectives</t>
    </r>
    <r>
      <rPr>
        <u/>
        <sz val="10"/>
        <rFont val="Cambria"/>
        <family val="1"/>
      </rPr>
      <t>. MH704 Waterside Little &amp; Great</t>
    </r>
    <r>
      <rPr>
        <sz val="10"/>
        <rFont val="Cambria"/>
        <family val="1"/>
      </rPr>
      <t xml:space="preserve"> and for Silvicultural systems planned for restructuring by clearfell and replant. </t>
    </r>
    <r>
      <rPr>
        <u/>
        <sz val="10"/>
        <rFont val="Cambria"/>
        <family val="1"/>
      </rPr>
      <t xml:space="preserve">MH710 Anneville </t>
    </r>
    <r>
      <rPr>
        <sz val="10"/>
        <rFont val="Cambria"/>
        <family val="1"/>
      </rPr>
      <t>planned for continuous cover forest management. The rationale for the chosen silvicultural systems is not specifically mentioned although all sites audited are planned for clearfell and replant or continuous cover forest management.  Minor 2024.2 The owner/mamager should ensure that a  silvicultural system(s) best suited to achieve these objectives shall be nominated and a rationale provided for this selection.</t>
    </r>
    <r>
      <rPr>
        <sz val="10"/>
        <rFont val="Cambria"/>
        <family val="1"/>
        <scheme val="major"/>
      </rPr>
      <t xml:space="preserve">
</t>
    </r>
  </si>
  <si>
    <r>
      <t>S2: 2 members (out of 18) provided letters indicating possible change of silvicultural management to CCF. But no systematic inclusion of silvicultural systems in management plans.</t>
    </r>
    <r>
      <rPr>
        <b/>
        <sz val="11"/>
        <rFont val="Cambria"/>
        <family val="1"/>
        <scheme val="major"/>
      </rPr>
      <t xml:space="preserve"> Raised to Major.
</t>
    </r>
  </si>
  <si>
    <r>
      <t xml:space="preserve">S2: 2 members (out of 18) provided letters indicating possible change of silvicultural management to CCF. But no systematic inclusion of silvicultural systems in management plans. </t>
    </r>
    <r>
      <rPr>
        <b/>
        <sz val="11"/>
        <rFont val="Cambria"/>
        <family val="1"/>
        <scheme val="major"/>
      </rPr>
      <t>Raised to Major.</t>
    </r>
    <r>
      <rPr>
        <sz val="11"/>
        <rFont val="Cambria"/>
        <family val="1"/>
        <scheme val="major"/>
      </rPr>
      <t xml:space="preserve">
</t>
    </r>
  </si>
  <si>
    <t xml:space="preserve">The MP contains long-term vision, high and moderate priority objectives. The rationale for the chosen silvicultural systems is not specifically mentioned although all sites audited are planned for clearfell and replant or continuous cover forest management. 
</t>
  </si>
  <si>
    <t>6/3/25: CH provided Site Monitoring Checklist from contractor dated 21/1/25 showing spill kits available and no evidence of spillage on site. This evidence is some 2 months after commencement. Keep CAR open and check at S3</t>
  </si>
  <si>
    <t>Trademark use approved by SA in email dated 6/3/25</t>
  </si>
  <si>
    <t>Abbeybraney: glyphosate used for weed control roadside; applied by contractors. Risk Assessment seen dated 15/5/24, including control measures, PPE requirements, safe work procedure, emergency procedure. Pesticide Use Record (IFO document) seen for contractor with Personal User identifier number. At the time of audit the spray contractor was ill and his PA1&amp;6 certificate was not available for inspection. However, he did have a PU number (Pesticide User) and DAFM confirmed that to get this the contractor had to have suitable qualifications. Waterside: clopyralid used on bramble 25/6/24. Risk assessment, Pesticides decision recording sheet, and Pesticide use record, all dated 25/6/24 seen. Also PU registration from DAFM dated 29/9/2016.</t>
  </si>
  <si>
    <t>(18/2/25) Opening meeting - Robin Walter and Group Certification Manager</t>
  </si>
  <si>
    <t>(20/2/25) Closing meeting - Robin Walter and Group Certification Manager</t>
  </si>
  <si>
    <t>(18/2/25) Audit: Review of documentation &amp; Group systems</t>
  </si>
  <si>
    <t>(19/2/25) Site visit Abbeybraney WX713</t>
  </si>
  <si>
    <t>(19/2/25) Site visit Ballyfolan WW715</t>
  </si>
  <si>
    <r>
      <t xml:space="preserve">Any deviation from the audit plan and their reasons? </t>
    </r>
    <r>
      <rPr>
        <sz val="11"/>
        <color indexed="12"/>
        <rFont val="Cambria"/>
        <family val="1"/>
      </rPr>
      <t>No</t>
    </r>
  </si>
  <si>
    <r>
      <t>Any significant issues impacting on the audit programme N</t>
    </r>
    <r>
      <rPr>
        <sz val="11"/>
        <color indexed="12"/>
        <rFont val="Cambria"/>
        <family val="1"/>
      </rPr>
      <t>o</t>
    </r>
  </si>
  <si>
    <r>
      <t xml:space="preserve">1) </t>
    </r>
    <r>
      <rPr>
        <sz val="11"/>
        <rFont val="Cambria"/>
        <family val="1"/>
      </rPr>
      <t>Robin Walter is an independent Forester with over 30 years experience of forestry and arboriculture, including estate forest management, conservation management and contract management. He has been auditing for Soil Association since 2010.</t>
    </r>
  </si>
  <si>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</si>
  <si>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 xml:space="preserve">This appears to be a duplicate </t>
  </si>
  <si>
    <t>Consultation was carried out on 06/12/2024 to 6/1/25</t>
  </si>
  <si>
    <t>(19/2/25) Site visit Abbeybraney WX713: to see recent road construction through certified forest to neighbour's forest; biodiversity areas in strips along linear features; proposed thinning areas in Sitka spruce and Douglas fir; recent ash dieback fellings by road; pheasant pen (but no shoot on site).</t>
  </si>
  <si>
    <t>(19/2/25) Site visit Ballyfolan WW715: Riparian zone management; windblow damage; thinning in Sitka spruce; stands of larch and birch and Sitka awaiting thinning; site of recent public event; new fencing. Discussion of public event and demonstration for local forest owners and practitioners.</t>
  </si>
  <si>
    <t>IFO have used PEFC logo without approval on their website (certification page), their promotional booklets, and on a site-specific promotional sign.</t>
  </si>
  <si>
    <t>IFO have used PEFC logo without approval on their website (certification page), their promotional booklets, and on a site-specific promotional sign.
6/3/25: Trademark use approved by SA in email dated 6/3/25</t>
  </si>
  <si>
    <t>Minor CAR 2025.1</t>
  </si>
  <si>
    <t>IFO have used PEFC logo without approval on their website (certification page), their promotional booklets, and on a site-specific promotional sign.
6/3/25: Trademark use approved by SA in email dated 6/3/25 (See A.2 above for Minor CAR)</t>
  </si>
  <si>
    <t>Major CAR 2024.2</t>
  </si>
  <si>
    <t xml:space="preserve">No new woods. 
Abbeybraney and Ballyfolan: Restocking with Sitka spruce is intended as it is suited to the site and meets the timber production objectives. A proportion of native broadleaves are used in riparian zones and along edges. </t>
  </si>
  <si>
    <t xml:space="preserve">All sites: Owners were both hands-on managers of their woods and were vigilant for tree health and grazing impacts. </t>
  </si>
  <si>
    <t>No such new arrivals</t>
  </si>
  <si>
    <t>All sites: The management plan include a fire plan in Appendix III and Fire Plan Map</t>
  </si>
  <si>
    <t>All sites: Management plans include Water Catchment Area map, Biodiversity map, Fire plan map, Hazard map, and plans to account for these features.</t>
  </si>
  <si>
    <t>All sites: Management plans include IPMS in Appendix IV.</t>
  </si>
  <si>
    <t>All sites: IPMS has objective to minimise pesticide use.</t>
  </si>
  <si>
    <t>Abbeybraney: IPMS specifies safe use. Risk Assessment for Pesticide Spraying dated 15/5/24 includes hazards, risks, control measures, PPE, safe working, emergency procedures.</t>
  </si>
  <si>
    <t>Ballyfolan: Historic deer fencing in place since establishement, but with minimal impact on such features. Gradually being replaced with lower stock fencing. Abbeybraney: no deer fencing.</t>
  </si>
  <si>
    <t>Minor CAR 2025.2</t>
  </si>
  <si>
    <t>Causestown (not visited at audit): Harvesting documents dated 28/11/24 include Site Commencement Checklist item 21 'Pollution control kits available on site' has not been checked. Provision of spill and cleanup kits is included in the generic Site Harvest Plan. 
Julianstown West (not visited at audit): Forest operations / activities planning document dated 18/1/24 has spillkits checked. Minor CAR.
6/3/25: CH provided Site Monitoring Checklist from contractor dated 21/1/25 showing spill kits available and no evidence of spillage on site. This evidence is some 2 months after commencement. Keep CAR open and check at S3</t>
  </si>
  <si>
    <t>There are no employees at IFO. Self-employed staff reported no non-compliance.</t>
  </si>
  <si>
    <t>Minor 2024.4</t>
  </si>
  <si>
    <t xml:space="preserve">S2: Evidence provided for Document Management System, communication with Group Members re sales information and trademark use, relevant training events.
Sales documents were checked for 2 members: Julianstown West: Docket 086432 dated 14/3/24 tallies with SBI for dated 14/3/24 – tracing timber back to woodland of origin. 
Causestown: Docket 347718 dated 22/1/25 tallies with weighbridge ticket and SBI dated 25/1/25, stating  woodland of origin. </t>
  </si>
  <si>
    <t xml:space="preserve">This was an isolated oversight by both the owner and the contractor, who failed to verify and tick the "spill kit" item on the checklist before signing. 
Lack of an additional verification step to ensure all mandatory checklist items are completed before work commencement. </t>
  </si>
  <si>
    <t xml:space="preserve">The Group Certification Manager will review all Site Commencement Checklists prior to work commencement to confirm that all required items, including spill kits, are properly documented. 
A refresher briefing will be provided to all owners on the importance of verifying pollution control measures before work starts. Training Day to be scheduled for end March. 
In addition, Group certification Manager will check that regular monitoring of operations is in place and well-documented to ensure ongoing compliance with checklist completion and on-site environmental requirements. </t>
  </si>
  <si>
    <r>
      <t xml:space="preserve">IFOG encourage continuous training opportunities for group members/forest owners.  NPTC Level 2 Certificate of Competence in the safe use of Pesticides (dated 04/09/2023) for operator also seen for </t>
    </r>
    <r>
      <rPr>
        <u/>
        <sz val="11"/>
        <rFont val="Cambria"/>
        <family val="1"/>
      </rPr>
      <t>MH703 Julianstown West (</t>
    </r>
    <r>
      <rPr>
        <sz val="11"/>
        <rFont val="Cambria"/>
        <family val="1"/>
      </rPr>
      <t xml:space="preserve">not visited in S1). At </t>
    </r>
    <r>
      <rPr>
        <u/>
        <sz val="11"/>
        <rFont val="Cambria"/>
        <family val="1"/>
      </rPr>
      <t>MH710  Anneville</t>
    </r>
    <r>
      <rPr>
        <sz val="11"/>
        <rFont val="Cambria"/>
        <family val="1"/>
      </rPr>
      <t xml:space="preserve"> the forest owner was actively involved in the practical management and maintenance of his forest and was trained and qualified as a chainsaw operator. However, evidence was seen of potentially unsafe felling methods and in addition discussions suggested that additional guidance on sustainable forest management might be beneficial. The forest owner / manager should encourage and provide opportunities for employees/group members  to further develop their skills and knowledge in relation to sustainable forest management.  Minor 2024.4</t>
    </r>
  </si>
  <si>
    <t xml:space="preserve">All group members attended training days in May 2024. Agenda covered issues arising from S1 audit, including waste disposal, felling methods,  ash dieback, deer management, CCF, invasive species, sales documentation. One member had 2 people attended chainsaw courses; the same 2 people attended training on biomass and CCF.The member involved in potentially unsafe felling has booked a chainsaw refresher course on 2/4/25 (receipt seen)
For information, 'Chainsaw Ireland' (training providers) confirmed by email that "There is no requirement to re-new Chainsaw certificates, however HSA strongly recommend refresher training every 3-5 years. 3 years for occasional users, 5 years for regular users." The Irish Health &amp; Safety Authority website was checked and there appears to be no requirement to renew nor to refresh. </t>
  </si>
  <si>
    <t>See CAR above under 2.1.2: 
2 members (out of 18) provided letters indicating possible change of silvicultural management to CCF. But no systematic inclusion of silvicultural systems in management plans. Raised to Major.
No MUs over 100ha
CCF is under active consideration and is due for incorporation in management plans in 2025</t>
  </si>
  <si>
    <t>MAJOR 2024.3</t>
  </si>
  <si>
    <t>PEFC 2.2.4 &amp; GCS 5.4</t>
  </si>
  <si>
    <t>none</t>
  </si>
  <si>
    <t>2.5.1</t>
  </si>
  <si>
    <t>2.5.2</t>
  </si>
  <si>
    <t>6.5.2 and 6.2.2</t>
  </si>
  <si>
    <t>10.10.2.2</t>
  </si>
  <si>
    <t>PEFC 3.3.2</t>
  </si>
  <si>
    <t>The proportions of different  species in new planting, or planned for the next rotation of an existing woodland, shall be as follows:
• Where at least two species are suited  to the site and matched to the objectives:
&lt;65% primary species
&gt;20% secondary species
&gt;10% open space
&gt;5% native broadleaf.</t>
  </si>
  <si>
    <t>Abbeybraney: Much of the certified area was planted 1999 to 2001. This narrow age class was to have been gradually diversified by clearfelling and restocking spread over 7 years, according to the original Harvest Plan. The proposal therefore appeared to be to clearfell and restock all the certified area and exceed 25% over 5 years. However, a revised Forest Management Plan Addendum has been provided which reschedules felling from 2028 to 2052, and not exceeding 25% in any 5 years.
Ballyfolan: Felling and restocking plans appear to show clearfell of cpts 1.1, 2.3, 3.8, 4.9, 4.10, 5.11 within the next 5 years, totalling 30.9ha out of 45ha = 69% without justification. Minor CAR</t>
  </si>
  <si>
    <t>Ballyfolan: Felling and restocking plans appear to show clearfell of cpts 1.1, 2.3, 3.8, 4.9, 4.10, 5.11 within the next 5 years, totalling 30.9ha out of 45ha = 69% without justification. Minor CAR</t>
  </si>
  <si>
    <t>The rate of felling shall be in accordance with the design plan and shall not exceed 25% of the woodland area in any five year period</t>
  </si>
  <si>
    <t>Minor CAR 2025.4</t>
  </si>
  <si>
    <t>Abbeybraney: Restocking proposals in the Harvest Plan propose 85% Sitka spruce and 15% additional broadleaves for most plots and 80% SS and 20% ADB for a few plots. Open space will be achieved by aquatic setbacks and there will be retention of broadleaves within and bordering aquatic zones. The FMP Addendum gives additional notes on minor species.
Ballyfolan: Restocking proposals in the Management Plan do not give enough detail and justification for species proportions. For example, the Species Distribution 2043 Map only shows SS/SP/ADB with no breakdown of proportions. Minor CAR</t>
  </si>
  <si>
    <t>Ballyfolan: Restocking proposals in the Management Plan do not give enough detail and justification for species proportions. For example, the Species Distribution 2043 Map only shows SS/SP/ADB with no breakdown of proportions. Minor CAR</t>
  </si>
  <si>
    <t>Minor CAR 2025.3</t>
  </si>
  <si>
    <t>Evidence provided for Document Management System, communication with Group Members re sales information and trademark use, relevant training events.
Sales documents were checked for 2 members: Julianstown West: Docket 086432 dated 14/3/24 tallies with SBI for dated 14/3/24 – tracing timber back to woodland of origin. 
Causestown: Docket 347718 dated 22/1/25 tallies with weighbridge ticket and SBI dated 25/1/25, stating  woodland of origin. CAR closed.</t>
  </si>
  <si>
    <t>Member confirmed that snowberry was outside the certified forest and its presence had been recorded (letter 19/11/24). Confirmed by Certification Manager visit 16/1/25. Management of invasive species was covered in the group training in May 2024.. No further invasive species have been recorded by the group since. At site visits during S2 no invasive species were observed. CAR closed</t>
  </si>
  <si>
    <t>Evidence provided for compliant removal of waste. Both Causestown and Anneville: Work Planning checklist, Operational Monitoring checklist, waste disposal receipt, site photographs. Works signed off 4/11/24 and 21/11/24 respectively. At Abbeybraney and Ballyfolan no waste was observed on site. CAR closed.</t>
  </si>
  <si>
    <t>All group members attended training days in May 2024. Agenda covered issues arising from S1 audit, including waste disposal, felling methods,  ash dieback, deer management, CCF, invasive species, sales documentation. One member had 2 people attended chainsaw courses; the same 2 people attended training on biomass and CCF. The member involved in potentially unsafe felling has booked a chainsaw refresher course on 2/4/25 (receipt seen).  CAR closed.
For information, 'Chainsaw Ireland' (training providers) confirmed by email that "There is no requirement to re-new Chainsaw certificates, however HSA strongly recommend refresher training every 3-5 years. 3 years for occasional users, 5 years for regular users." The Irish Health &amp; Safety Authority website was checked and there appears to be no requirement to renew nor to refresh. 
5 members attended IFO event at Ballyfolan 2/10/24 'Realising the potential of family-owned forestry'.  
There are no employees at IFO.</t>
  </si>
  <si>
    <t>Evidence provided for Document Management System, communication with Group Members re sales information and trademark use, relevant training events.
Sales documents were checked for 2 members: Julianstown West: Docket 086432 dated 14/3/24 tallies with SBI for dated 14/3/24 – tracing timber back to woodland of origin. 
Causestown: Docket 347718 dated 22/1/25 tallies with weighbridge ticket and SBI dated 25/1/25, stating  woodland of origin. CAR closed</t>
  </si>
  <si>
    <t>All Sites: Consent Forms seen. CAR closed</t>
  </si>
  <si>
    <t>1. Lack of Clarity in Documentation
a. The management plan does not explicitly specify the proportions of
species, leading to ambiguity in compliance with PEFC requirements.
2. Mapping and Reporting Gaps
a. The Species Distribution Map provides general species categories but
lacks precise percentage allocations for primary, secondary, and native
broadleaf species, as well as open space.
3. Need for Improved Planning and Justification
a. The decision-making process for species selection is not clearly
documented with supporting rationale in the management plan.</t>
  </si>
  <si>
    <t>Update the Management Plan to include:
• A detailed breakdown of species proportions in restocking proposals.
• Justification for species selection based on site suitability, ecological
considerations, and management objectives.
Revise the Species Distribution Map to clearly indicate species percentages,
ensuring compliance with:
• &lt;65% primary species
• &gt;20% secondary species
• &gt;10% open space
• &gt;5% native broadleaf
Conduct an internal review of all forest management plans to ensure similar issues
do not exist across other member sites.
Also training &amp; guidance, internal compliance checks, improved mapping and documentation, monitoring</t>
  </si>
  <si>
    <t>Lack of Justification in Management Plan
a. The plan does not provide sufficient reasoning for exceeding the felling
rate limit, such as site conditions, windthrow risk, or forest health
concerns.
2. Planning and Mapping Oversight
a. The felling schedule was not fully aligned with PEFC requirements, and
the cumulative impact of planned fellings over five years was not
adequately assessed.
3. Internal Compliance Gap
a. The felling plan was not subjected to a robust internal compliance review
to ensure adherence to the 25% threshold.</t>
  </si>
  <si>
    <t>Revise the Felling Plan
• Adjust felling schedules to ensure compliance with the 25% limit OR
• Provide a clear, justified rationale for exceeding the threshold (e.g., windthrow
risk, disease, or operational necessity) with supporting evidence.
Update the Management Plan
• Include a justification for any deviation from the standard felling rate, backed by
expert assessments.
• If needed, introduce phased felling to ensure sustainable harvesting over
multiple five-year periods.
Review Internal Compliance Checks
• Implement an internal review process for all felling plans before submission to
ensure they align with PEFC limits.
Also enhance planning and documentation, internal audits, training, monitoring.</t>
  </si>
  <si>
    <t>Rebecca Haskell</t>
  </si>
  <si>
    <t>PEFC Irish Forest Certification Standard</t>
  </si>
  <si>
    <t xml:space="preserve">Janette Mckay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</si>
</sst>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dd\ mmmm\ yyyy;@"/>
  </numFmts>
  <fonts count="105">
    <font>
      <sz val="11"/>
      <name val="Palatino"/>
      <family val="1"/>
    </font>
    <font>
      <sz val="10"/>
      <name val="Arial"/>
      <family val="2"/>
    </font>
    <font>
      <sz val="8"/>
      <color indexed="81"/>
      <name val="Tahoma"/>
      <family val="2"/>
    </font>
    <font>
      <b/>
      <sz val="11"/>
      <name val="Palatino"/>
      <family val="1"/>
    </font>
    <font>
      <sz val="11"/>
      <name val="Palatino"/>
      <family val="1"/>
    </font>
    <font>
      <sz val="8"/>
      <name val="Palatino"/>
      <family val="1"/>
    </font>
    <font>
      <b/>
      <sz val="8"/>
      <color indexed="81"/>
      <name val="Tahoma"/>
      <family val="2"/>
    </font>
    <font>
      <u/>
      <sz val="10"/>
      <color indexed="12"/>
      <name val="Arial"/>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b/>
      <sz val="11"/>
      <color indexed="10"/>
      <name val="Cambria"/>
      <family val="1"/>
    </font>
    <font>
      <sz val="10"/>
      <name val="Cambria"/>
      <family val="1"/>
    </font>
    <font>
      <b/>
      <i/>
      <sz val="12"/>
      <color indexed="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i/>
      <sz val="11"/>
      <name val="Cambria"/>
      <family val="1"/>
    </font>
    <font>
      <u/>
      <sz val="11"/>
      <name val="Cambria"/>
      <family val="1"/>
    </font>
    <font>
      <sz val="11"/>
      <name val="Palatino"/>
    </font>
    <font>
      <sz val="10"/>
      <name val="Palatino"/>
      <family val="1"/>
    </font>
    <font>
      <u/>
      <sz val="10"/>
      <name val="Cambria"/>
      <family val="1"/>
    </font>
    <font>
      <b/>
      <sz val="11"/>
      <name val="Calibri Light"/>
      <family val="2"/>
    </font>
    <font>
      <sz val="11"/>
      <name val="Calibri Light"/>
      <family val="2"/>
    </font>
    <font>
      <sz val="11"/>
      <color indexed="8"/>
      <name val="Cambria"/>
      <family val="1"/>
    </font>
    <font>
      <u/>
      <sz val="11"/>
      <color indexed="8"/>
      <name val="Cambria"/>
      <family val="1"/>
    </font>
    <font>
      <b/>
      <sz val="12"/>
      <color indexed="18"/>
      <name val="Arial"/>
      <family val="2"/>
    </font>
    <font>
      <sz val="10"/>
      <color indexed="40"/>
      <name val="Arial"/>
      <family val="2"/>
    </font>
    <font>
      <b/>
      <sz val="10"/>
      <color indexed="10"/>
      <name val="Arial"/>
      <family val="2"/>
    </font>
    <font>
      <b/>
      <sz val="11"/>
      <name val="Palatino"/>
    </font>
    <font>
      <sz val="10"/>
      <color indexed="10"/>
      <name val="Arial"/>
      <family val="2"/>
    </font>
    <font>
      <sz val="11"/>
      <color theme="1"/>
      <name val="Calibri"/>
      <family val="2"/>
      <scheme val="minor"/>
    </font>
    <font>
      <sz val="10"/>
      <color rgb="FF000000"/>
      <name val="Arial"/>
      <family val="2"/>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b/>
      <i/>
      <sz val="11"/>
      <name val="Cambria"/>
      <family val="1"/>
      <scheme val="major"/>
    </font>
    <font>
      <b/>
      <sz val="11"/>
      <color rgb="FFFF0000"/>
      <name val="Cambria"/>
      <family val="1"/>
      <scheme val="major"/>
    </font>
    <font>
      <sz val="11"/>
      <color rgb="FFFF0000"/>
      <name val="Cambria"/>
      <family val="1"/>
      <scheme val="major"/>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b/>
      <i/>
      <sz val="10"/>
      <color theme="3"/>
      <name val="Cambria"/>
      <family val="1"/>
      <scheme val="major"/>
    </font>
    <font>
      <sz val="11"/>
      <color theme="1"/>
      <name val="Cambria"/>
      <family val="1"/>
      <scheme val="major"/>
    </font>
    <font>
      <sz val="11"/>
      <color rgb="FF1414B4"/>
      <name val="Cambria"/>
      <family val="1"/>
      <scheme val="major"/>
    </font>
    <font>
      <i/>
      <sz val="10"/>
      <color theme="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b/>
      <i/>
      <sz val="11"/>
      <color indexed="12"/>
      <name val="Cambria"/>
      <family val="1"/>
      <scheme val="major"/>
    </font>
    <font>
      <sz val="11"/>
      <color rgb="FF000000"/>
      <name val="Calibri Light"/>
      <family val="2"/>
    </font>
    <font>
      <b/>
      <sz val="11"/>
      <color rgb="FF000000"/>
      <name val="Cambria"/>
      <family val="1"/>
      <scheme val="major"/>
    </font>
    <font>
      <i/>
      <u/>
      <sz val="11"/>
      <name val="Cambria"/>
      <family val="1"/>
      <scheme val="major"/>
    </font>
    <font>
      <sz val="11"/>
      <color rgb="FF000000"/>
      <name val="Cambria"/>
      <family val="1"/>
      <scheme val="major"/>
    </font>
    <font>
      <b/>
      <sz val="11"/>
      <color theme="1"/>
      <name val="Cambria"/>
      <family val="1"/>
      <scheme val="major"/>
    </font>
    <font>
      <sz val="9"/>
      <color theme="1"/>
      <name val="Cambria"/>
      <family val="1"/>
      <scheme val="major"/>
    </font>
    <font>
      <sz val="9"/>
      <name val="Cambria"/>
      <family val="1"/>
      <scheme val="major"/>
    </font>
    <font>
      <sz val="14"/>
      <color rgb="FF0000FF"/>
      <name val="Cambria"/>
      <family val="1"/>
      <scheme val="major"/>
    </font>
    <font>
      <sz val="11"/>
      <color rgb="FF0000FF"/>
      <name val="Palatino"/>
      <family val="1"/>
    </font>
    <font>
      <b/>
      <sz val="10"/>
      <color theme="1"/>
      <name val="Cambria"/>
      <family val="1"/>
      <scheme val="major"/>
    </font>
    <font>
      <b/>
      <i/>
      <sz val="12"/>
      <name val="Cambria"/>
      <family val="1"/>
      <scheme val="major"/>
    </font>
  </fonts>
  <fills count="26">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rgb="FF92CDDC"/>
        <bgColor indexed="64"/>
      </patternFill>
    </fill>
    <fill>
      <patternFill patternType="solid">
        <fgColor rgb="FFFFFFCC"/>
        <bgColor indexed="64"/>
      </patternFill>
    </fill>
    <fill>
      <patternFill patternType="solid">
        <fgColor theme="0"/>
        <bgColor rgb="FFFFFF00"/>
      </patternFill>
    </fill>
    <fill>
      <patternFill patternType="solid">
        <fgColor rgb="FFFFC000"/>
        <bgColor indexed="64"/>
      </patternFill>
    </fill>
    <fill>
      <patternFill patternType="solid">
        <fgColor rgb="FFFF0000"/>
        <bgColor indexed="64"/>
      </patternFill>
    </fill>
  </fills>
  <borders count="46">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A9B7AA"/>
      </right>
      <top style="thin">
        <color rgb="FFA9B7AA"/>
      </top>
      <bottom style="thin">
        <color rgb="FFA9B7AA"/>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s>
  <cellStyleXfs count="19">
    <xf numFmtId="0" fontId="0" fillId="0" borderId="0"/>
    <xf numFmtId="0" fontId="7" fillId="0" borderId="0" applyNumberFormat="0" applyFill="0" applyBorder="0" applyAlignment="0" applyProtection="0">
      <alignment vertical="top"/>
      <protection locked="0"/>
    </xf>
    <xf numFmtId="0" fontId="4" fillId="0" borderId="0"/>
    <xf numFmtId="0" fontId="56" fillId="0" borderId="0"/>
    <xf numFmtId="0" fontId="9" fillId="0" borderId="0"/>
    <xf numFmtId="0" fontId="57" fillId="0" borderId="0" applyNumberFormat="0" applyFont="0" applyBorder="0" applyProtection="0"/>
    <xf numFmtId="0" fontId="9" fillId="0" borderId="0"/>
    <xf numFmtId="0" fontId="9" fillId="0" borderId="0"/>
    <xf numFmtId="0" fontId="56" fillId="0" borderId="0"/>
    <xf numFmtId="0" fontId="56" fillId="0" borderId="0"/>
    <xf numFmtId="0" fontId="9" fillId="0" borderId="0"/>
    <xf numFmtId="0" fontId="9" fillId="0" borderId="0"/>
    <xf numFmtId="0" fontId="1" fillId="0" borderId="0"/>
    <xf numFmtId="0" fontId="1" fillId="0" borderId="0"/>
    <xf numFmtId="0" fontId="4" fillId="0" borderId="0"/>
    <xf numFmtId="0" fontId="1" fillId="0" borderId="0"/>
    <xf numFmtId="0" fontId="9" fillId="0" borderId="0"/>
    <xf numFmtId="0" fontId="4" fillId="0" borderId="0"/>
    <xf numFmtId="9" fontId="4" fillId="0" borderId="0" applyFont="0" applyFill="0" applyBorder="0" applyAlignment="0" applyProtection="0"/>
  </cellStyleXfs>
  <cellXfs count="653">
    <xf numFmtId="0" fontId="0" fillId="0" borderId="0" xfId="0"/>
    <xf numFmtId="0" fontId="9" fillId="2" borderId="1" xfId="0" applyFont="1" applyFill="1" applyBorder="1"/>
    <xf numFmtId="49" fontId="12" fillId="0" borderId="0" xfId="0" applyNumberFormat="1" applyFont="1" applyAlignment="1">
      <alignment wrapText="1"/>
    </xf>
    <xf numFmtId="0" fontId="14" fillId="2" borderId="1" xfId="0" applyFont="1" applyFill="1" applyBorder="1" applyAlignment="1">
      <alignment horizontal="center" wrapText="1"/>
    </xf>
    <xf numFmtId="0" fontId="10" fillId="2" borderId="1" xfId="0" applyFont="1" applyFill="1" applyBorder="1" applyAlignment="1">
      <alignment wrapText="1"/>
    </xf>
    <xf numFmtId="49" fontId="13" fillId="0" borderId="0" xfId="0" applyNumberFormat="1" applyFont="1" applyAlignment="1">
      <alignment wrapText="1"/>
    </xf>
    <xf numFmtId="0" fontId="10" fillId="2" borderId="1" xfId="0" applyFont="1" applyFill="1" applyBorder="1" applyAlignment="1">
      <alignment vertical="top" wrapText="1"/>
    </xf>
    <xf numFmtId="0" fontId="11" fillId="2" borderId="1" xfId="0" applyFont="1" applyFill="1" applyBorder="1" applyAlignment="1">
      <alignment horizontal="center" wrapText="1"/>
    </xf>
    <xf numFmtId="49" fontId="13" fillId="3" borderId="2" xfId="0" applyNumberFormat="1" applyFont="1" applyFill="1" applyBorder="1" applyAlignment="1">
      <alignment wrapText="1"/>
    </xf>
    <xf numFmtId="49" fontId="12" fillId="0" borderId="3" xfId="0" applyNumberFormat="1" applyFont="1" applyBorder="1" applyAlignment="1">
      <alignment wrapText="1"/>
    </xf>
    <xf numFmtId="0" fontId="13" fillId="3" borderId="0" xfId="0" applyFont="1" applyFill="1" applyAlignment="1">
      <alignment horizontal="left" vertical="top" wrapText="1"/>
    </xf>
    <xf numFmtId="0" fontId="13" fillId="3" borderId="4" xfId="0" applyFont="1" applyFill="1" applyBorder="1" applyAlignment="1">
      <alignment horizontal="left" vertical="top" wrapText="1"/>
    </xf>
    <xf numFmtId="0" fontId="15" fillId="4" borderId="5" xfId="0" applyFont="1" applyFill="1" applyBorder="1" applyAlignment="1">
      <alignment vertical="top" wrapText="1"/>
    </xf>
    <xf numFmtId="0" fontId="16" fillId="0" borderId="6" xfId="0" applyFont="1" applyBorder="1" applyAlignment="1">
      <alignment vertical="top" wrapText="1"/>
    </xf>
    <xf numFmtId="0" fontId="18" fillId="4" borderId="7" xfId="0" applyFont="1" applyFill="1" applyBorder="1" applyAlignment="1">
      <alignment vertical="top" wrapText="1"/>
    </xf>
    <xf numFmtId="0" fontId="18" fillId="4" borderId="8" xfId="0" applyFont="1" applyFill="1" applyBorder="1" applyAlignment="1">
      <alignment vertical="top" wrapText="1"/>
    </xf>
    <xf numFmtId="0" fontId="17" fillId="0" borderId="9" xfId="0" applyFont="1" applyBorder="1" applyAlignment="1">
      <alignment vertical="top" wrapText="1"/>
    </xf>
    <xf numFmtId="0" fontId="16" fillId="0" borderId="10" xfId="0" applyFont="1" applyBorder="1" applyAlignment="1">
      <alignment vertical="top" wrapText="1"/>
    </xf>
    <xf numFmtId="0" fontId="16" fillId="0" borderId="4" xfId="0" applyFont="1" applyBorder="1" applyAlignment="1">
      <alignment vertical="top" wrapText="1"/>
    </xf>
    <xf numFmtId="0" fontId="17" fillId="0" borderId="11" xfId="0" applyFont="1" applyBorder="1" applyAlignment="1">
      <alignment vertical="top" wrapText="1"/>
    </xf>
    <xf numFmtId="0" fontId="16" fillId="0" borderId="7" xfId="0" applyFont="1" applyBorder="1" applyAlignment="1">
      <alignment vertical="top" wrapText="1"/>
    </xf>
    <xf numFmtId="0" fontId="16" fillId="0" borderId="8" xfId="0" applyFont="1" applyBorder="1" applyAlignment="1">
      <alignment vertical="top" wrapText="1"/>
    </xf>
    <xf numFmtId="0" fontId="16" fillId="2" borderId="6" xfId="0" applyFont="1" applyFill="1" applyBorder="1" applyAlignment="1">
      <alignment vertical="top" wrapText="1"/>
    </xf>
    <xf numFmtId="0" fontId="16" fillId="2" borderId="10" xfId="0" applyFont="1" applyFill="1" applyBorder="1" applyAlignment="1">
      <alignment vertical="top" wrapText="1"/>
    </xf>
    <xf numFmtId="0" fontId="16" fillId="2" borderId="7" xfId="0" applyFont="1" applyFill="1" applyBorder="1" applyAlignment="1">
      <alignment vertical="top" wrapText="1"/>
    </xf>
    <xf numFmtId="0" fontId="18" fillId="4" borderId="4" xfId="0" applyFont="1" applyFill="1" applyBorder="1" applyAlignment="1">
      <alignment vertical="top" wrapText="1"/>
    </xf>
    <xf numFmtId="0" fontId="18" fillId="4" borderId="11" xfId="0" applyFont="1" applyFill="1" applyBorder="1" applyAlignment="1">
      <alignment vertical="top" wrapText="1"/>
    </xf>
    <xf numFmtId="0" fontId="15" fillId="0" borderId="0" xfId="0" applyFont="1" applyAlignment="1">
      <alignment vertical="top" wrapText="1"/>
    </xf>
    <xf numFmtId="0" fontId="16" fillId="0" borderId="0" xfId="0" applyFont="1" applyAlignment="1">
      <alignment vertical="top" wrapText="1"/>
    </xf>
    <xf numFmtId="0" fontId="17" fillId="0" borderId="0" xfId="0" applyFont="1" applyAlignment="1">
      <alignment vertical="top" wrapText="1"/>
    </xf>
    <xf numFmtId="0" fontId="8" fillId="2" borderId="1" xfId="0" applyFont="1" applyFill="1" applyBorder="1"/>
    <xf numFmtId="0" fontId="58" fillId="0" borderId="0" xfId="0" applyFont="1" applyAlignment="1">
      <alignment horizontal="center" vertical="center" wrapText="1"/>
    </xf>
    <xf numFmtId="0" fontId="59" fillId="0" borderId="0" xfId="0" applyFont="1"/>
    <xf numFmtId="0" fontId="60" fillId="0" borderId="0" xfId="0" applyFont="1"/>
    <xf numFmtId="0" fontId="60" fillId="5" borderId="0" xfId="0" applyFont="1" applyFill="1"/>
    <xf numFmtId="0" fontId="61" fillId="0" borderId="0" xfId="0" applyFont="1"/>
    <xf numFmtId="0" fontId="60" fillId="6" borderId="0" xfId="0" applyFont="1" applyFill="1"/>
    <xf numFmtId="0" fontId="62" fillId="0" borderId="0" xfId="0" applyFont="1"/>
    <xf numFmtId="0" fontId="62" fillId="0" borderId="0" xfId="0" applyFont="1" applyAlignment="1">
      <alignment wrapText="1"/>
    </xf>
    <xf numFmtId="0" fontId="60" fillId="0" borderId="0" xfId="0" applyFont="1" applyAlignment="1">
      <alignment vertical="top"/>
    </xf>
    <xf numFmtId="0" fontId="60" fillId="6" borderId="0" xfId="0" applyFont="1" applyFill="1" applyAlignment="1">
      <alignment vertical="top"/>
    </xf>
    <xf numFmtId="0" fontId="62" fillId="0" borderId="0" xfId="0" applyFont="1" applyAlignment="1">
      <alignment vertical="top"/>
    </xf>
    <xf numFmtId="0" fontId="62" fillId="0" borderId="0" xfId="0" applyFont="1" applyAlignment="1">
      <alignment vertical="top" wrapText="1"/>
    </xf>
    <xf numFmtId="0" fontId="63" fillId="0" borderId="12" xfId="12" applyFont="1" applyBorder="1" applyAlignment="1">
      <alignment wrapText="1"/>
    </xf>
    <xf numFmtId="0" fontId="63" fillId="0" borderId="12" xfId="12" applyFont="1" applyBorder="1" applyAlignment="1">
      <alignment horizontal="center" wrapText="1"/>
    </xf>
    <xf numFmtId="15" fontId="63" fillId="0" borderId="12" xfId="12" applyNumberFormat="1" applyFont="1" applyBorder="1" applyAlignment="1">
      <alignment horizontal="center" wrapText="1"/>
    </xf>
    <xf numFmtId="15" fontId="63" fillId="0" borderId="0" xfId="12" applyNumberFormat="1" applyFont="1" applyAlignment="1">
      <alignment horizontal="center" wrapText="1"/>
    </xf>
    <xf numFmtId="15" fontId="59" fillId="0" borderId="0" xfId="12" applyNumberFormat="1" applyFont="1" applyAlignment="1">
      <alignment wrapText="1"/>
    </xf>
    <xf numFmtId="0" fontId="59" fillId="0" borderId="0" xfId="0" applyFont="1" applyAlignment="1">
      <alignment vertical="top"/>
    </xf>
    <xf numFmtId="0" fontId="59" fillId="0" borderId="0" xfId="0" applyFont="1" applyAlignment="1">
      <alignment horizontal="center" vertical="top"/>
    </xf>
    <xf numFmtId="0" fontId="59" fillId="0" borderId="0" xfId="0" applyFont="1" applyAlignment="1">
      <alignment vertical="top" wrapText="1"/>
    </xf>
    <xf numFmtId="0" fontId="63" fillId="0" borderId="0" xfId="0" applyFont="1" applyAlignment="1">
      <alignment vertical="top" wrapText="1"/>
    </xf>
    <xf numFmtId="0" fontId="64" fillId="0" borderId="0" xfId="0" applyFont="1" applyAlignment="1">
      <alignment vertical="top" wrapText="1"/>
    </xf>
    <xf numFmtId="0" fontId="59" fillId="0" borderId="0" xfId="0" applyFont="1" applyAlignment="1">
      <alignment horizontal="left" vertical="top" wrapText="1"/>
    </xf>
    <xf numFmtId="0" fontId="65" fillId="0" borderId="0" xfId="0" applyFont="1" applyAlignment="1">
      <alignment vertical="top" wrapText="1"/>
    </xf>
    <xf numFmtId="0" fontId="63" fillId="7" borderId="0" xfId="0" applyFont="1" applyFill="1" applyAlignment="1">
      <alignment vertical="top" wrapText="1"/>
    </xf>
    <xf numFmtId="0" fontId="59" fillId="7" borderId="0" xfId="0" applyFont="1" applyFill="1" applyAlignment="1">
      <alignment vertical="top" wrapText="1"/>
    </xf>
    <xf numFmtId="0" fontId="64" fillId="7" borderId="0" xfId="0" applyFont="1" applyFill="1" applyAlignment="1">
      <alignment horizontal="left" vertical="top" wrapText="1"/>
    </xf>
    <xf numFmtId="0" fontId="64" fillId="7" borderId="0" xfId="0" applyFont="1" applyFill="1" applyAlignment="1">
      <alignment vertical="top" wrapText="1"/>
    </xf>
    <xf numFmtId="0" fontId="59" fillId="7" borderId="0" xfId="0" applyFont="1" applyFill="1"/>
    <xf numFmtId="0" fontId="59" fillId="0" borderId="12" xfId="0" applyFont="1" applyBorder="1" applyAlignment="1">
      <alignment vertical="top" wrapText="1"/>
    </xf>
    <xf numFmtId="49" fontId="63" fillId="0" borderId="12" xfId="0" applyNumberFormat="1" applyFont="1" applyBorder="1" applyAlignment="1">
      <alignment vertical="top"/>
    </xf>
    <xf numFmtId="0" fontId="63" fillId="0" borderId="12" xfId="0" applyFont="1" applyBorder="1" applyAlignment="1">
      <alignment horizontal="left" vertical="top"/>
    </xf>
    <xf numFmtId="49" fontId="63" fillId="0" borderId="0" xfId="0" applyNumberFormat="1" applyFont="1" applyAlignment="1">
      <alignment vertical="top"/>
    </xf>
    <xf numFmtId="0" fontId="63" fillId="0" borderId="0" xfId="0" applyFont="1" applyAlignment="1">
      <alignment horizontal="left" vertical="top"/>
    </xf>
    <xf numFmtId="0" fontId="63" fillId="8" borderId="12" xfId="0" applyFont="1" applyFill="1" applyBorder="1" applyAlignment="1">
      <alignment vertical="top" wrapText="1"/>
    </xf>
    <xf numFmtId="0" fontId="63" fillId="0" borderId="12" xfId="0" applyFont="1" applyBorder="1" applyAlignment="1">
      <alignment vertical="top" wrapText="1"/>
    </xf>
    <xf numFmtId="0" fontId="59" fillId="11" borderId="12" xfId="0" applyFont="1" applyFill="1" applyBorder="1" applyAlignment="1">
      <alignment vertical="top" wrapText="1"/>
    </xf>
    <xf numFmtId="49" fontId="63" fillId="9" borderId="12" xfId="0" applyNumberFormat="1" applyFont="1" applyFill="1" applyBorder="1" applyAlignment="1">
      <alignment vertical="top"/>
    </xf>
    <xf numFmtId="0" fontId="63" fillId="9" borderId="12" xfId="0" applyFont="1" applyFill="1" applyBorder="1" applyAlignment="1">
      <alignment horizontal="left" vertical="top"/>
    </xf>
    <xf numFmtId="0" fontId="63" fillId="9" borderId="12" xfId="0" applyFont="1" applyFill="1" applyBorder="1" applyAlignment="1">
      <alignment vertical="top" wrapText="1"/>
    </xf>
    <xf numFmtId="0" fontId="63" fillId="9" borderId="13" xfId="0" applyFont="1" applyFill="1" applyBorder="1" applyAlignment="1">
      <alignment vertical="top" wrapText="1"/>
    </xf>
    <xf numFmtId="0" fontId="63" fillId="12" borderId="14" xfId="15" applyFont="1" applyFill="1" applyBorder="1" applyAlignment="1">
      <alignment vertical="top" wrapText="1"/>
    </xf>
    <xf numFmtId="0" fontId="63" fillId="12" borderId="15" xfId="15" applyFont="1" applyFill="1" applyBorder="1" applyAlignment="1">
      <alignment vertical="top" wrapText="1"/>
    </xf>
    <xf numFmtId="0" fontId="63" fillId="0" borderId="0" xfId="0" applyFont="1"/>
    <xf numFmtId="0" fontId="66" fillId="13" borderId="12" xfId="11" applyFont="1" applyFill="1" applyBorder="1" applyAlignment="1">
      <alignment vertical="center" wrapText="1"/>
    </xf>
    <xf numFmtId="0" fontId="66" fillId="13" borderId="12" xfId="11" applyFont="1" applyFill="1" applyBorder="1" applyAlignment="1">
      <alignment horizontal="left" vertical="center" wrapText="1"/>
    </xf>
    <xf numFmtId="0" fontId="59" fillId="0" borderId="12" xfId="0" applyFont="1" applyBorder="1"/>
    <xf numFmtId="0" fontId="59" fillId="14" borderId="0" xfId="0" applyFont="1" applyFill="1"/>
    <xf numFmtId="0" fontId="66" fillId="8" borderId="12" xfId="0" applyFont="1" applyFill="1" applyBorder="1" applyAlignment="1">
      <alignment vertical="top" wrapText="1"/>
    </xf>
    <xf numFmtId="0" fontId="60" fillId="0" borderId="12" xfId="0" applyFont="1" applyBorder="1" applyAlignment="1">
      <alignment vertical="top" wrapText="1"/>
    </xf>
    <xf numFmtId="0" fontId="60" fillId="0" borderId="0" xfId="0" applyFont="1" applyAlignment="1">
      <alignment vertical="top" wrapText="1"/>
    </xf>
    <xf numFmtId="0" fontId="60" fillId="0" borderId="12" xfId="0" applyFont="1" applyBorder="1" applyAlignment="1">
      <alignment horizontal="right" vertical="top" wrapText="1"/>
    </xf>
    <xf numFmtId="0" fontId="67" fillId="0" borderId="0" xfId="0" applyFont="1"/>
    <xf numFmtId="0" fontId="60" fillId="0" borderId="0" xfId="0" applyFont="1" applyAlignment="1">
      <alignment horizontal="center" vertical="top"/>
    </xf>
    <xf numFmtId="0" fontId="63" fillId="0" borderId="16" xfId="0" applyFont="1" applyBorder="1" applyAlignment="1">
      <alignment vertical="top"/>
    </xf>
    <xf numFmtId="0" fontId="59" fillId="0" borderId="17" xfId="0" applyFont="1" applyBorder="1" applyAlignment="1">
      <alignment vertical="top"/>
    </xf>
    <xf numFmtId="0" fontId="59" fillId="0" borderId="18" xfId="0" applyFont="1" applyBorder="1" applyAlignment="1">
      <alignment vertical="top"/>
    </xf>
    <xf numFmtId="0" fontId="59" fillId="0" borderId="3" xfId="0" applyFont="1" applyBorder="1" applyAlignment="1">
      <alignment horizontal="left" vertical="top"/>
    </xf>
    <xf numFmtId="0" fontId="59" fillId="0" borderId="19" xfId="0" applyFont="1" applyBorder="1" applyAlignment="1">
      <alignment vertical="top"/>
    </xf>
    <xf numFmtId="0" fontId="63" fillId="7" borderId="16" xfId="0" applyFont="1" applyFill="1" applyBorder="1" applyAlignment="1">
      <alignment vertical="top"/>
    </xf>
    <xf numFmtId="0" fontId="59" fillId="7" borderId="17" xfId="0" applyFont="1" applyFill="1" applyBorder="1" applyAlignment="1">
      <alignment vertical="top"/>
    </xf>
    <xf numFmtId="0" fontId="59" fillId="7" borderId="18" xfId="0" applyFont="1" applyFill="1" applyBorder="1" applyAlignment="1">
      <alignment vertical="top"/>
    </xf>
    <xf numFmtId="0" fontId="59" fillId="7" borderId="3" xfId="0" applyFont="1" applyFill="1" applyBorder="1" applyAlignment="1">
      <alignment vertical="top"/>
    </xf>
    <xf numFmtId="0" fontId="59" fillId="7" borderId="19" xfId="0" applyFont="1" applyFill="1" applyBorder="1" applyAlignment="1">
      <alignment vertical="top" wrapText="1"/>
    </xf>
    <xf numFmtId="0" fontId="59" fillId="7" borderId="20" xfId="0" applyFont="1" applyFill="1" applyBorder="1" applyAlignment="1">
      <alignment vertical="top"/>
    </xf>
    <xf numFmtId="0" fontId="59" fillId="7" borderId="19" xfId="0" applyFont="1" applyFill="1" applyBorder="1" applyAlignment="1">
      <alignment vertical="top"/>
    </xf>
    <xf numFmtId="0" fontId="59" fillId="7" borderId="20" xfId="0" applyFont="1" applyFill="1" applyBorder="1" applyAlignment="1">
      <alignment vertical="top" wrapText="1"/>
    </xf>
    <xf numFmtId="0" fontId="59" fillId="0" borderId="17" xfId="0" applyFont="1" applyBorder="1" applyAlignment="1">
      <alignment vertical="top" wrapText="1"/>
    </xf>
    <xf numFmtId="0" fontId="64" fillId="0" borderId="3" xfId="0" applyFont="1" applyBorder="1" applyAlignment="1">
      <alignment vertical="top" wrapText="1"/>
    </xf>
    <xf numFmtId="0" fontId="64" fillId="0" borderId="3" xfId="14" applyFont="1" applyBorder="1" applyAlignment="1">
      <alignment vertical="top" wrapText="1"/>
    </xf>
    <xf numFmtId="0" fontId="59" fillId="0" borderId="3" xfId="0" applyFont="1" applyBorder="1" applyAlignment="1">
      <alignment vertical="top" wrapText="1"/>
    </xf>
    <xf numFmtId="0" fontId="68" fillId="0" borderId="0" xfId="0" applyFont="1"/>
    <xf numFmtId="0" fontId="68" fillId="0" borderId="0" xfId="0" applyFont="1" applyAlignment="1">
      <alignment horizontal="center" vertical="top"/>
    </xf>
    <xf numFmtId="0" fontId="59" fillId="0" borderId="21" xfId="0" applyFont="1" applyBorder="1"/>
    <xf numFmtId="0" fontId="58" fillId="0" borderId="13" xfId="14" applyFont="1" applyBorder="1" applyAlignment="1" applyProtection="1">
      <alignment horizontal="center" vertical="center" wrapText="1"/>
      <protection locked="0"/>
    </xf>
    <xf numFmtId="0" fontId="60" fillId="9" borderId="0" xfId="13" applyFont="1" applyFill="1"/>
    <xf numFmtId="0" fontId="60" fillId="0" borderId="0" xfId="13" applyFont="1"/>
    <xf numFmtId="0" fontId="60" fillId="0" borderId="0" xfId="14" applyFont="1" applyAlignment="1">
      <alignment horizontal="center" vertical="top"/>
    </xf>
    <xf numFmtId="0" fontId="69" fillId="0" borderId="0" xfId="14" applyFont="1" applyAlignment="1">
      <alignment horizontal="center" vertical="center" wrapText="1"/>
    </xf>
    <xf numFmtId="0" fontId="59" fillId="0" borderId="0" xfId="14" applyFont="1" applyAlignment="1">
      <alignment vertical="top"/>
    </xf>
    <xf numFmtId="0" fontId="59" fillId="0" borderId="0" xfId="14" applyFont="1" applyAlignment="1">
      <alignment horizontal="left" vertical="top"/>
    </xf>
    <xf numFmtId="15" fontId="59" fillId="0" borderId="0" xfId="14" applyNumberFormat="1" applyFont="1" applyAlignment="1">
      <alignment horizontal="left" vertical="top"/>
    </xf>
    <xf numFmtId="0" fontId="60" fillId="0" borderId="0" xfId="14" applyFont="1"/>
    <xf numFmtId="0" fontId="63" fillId="0" borderId="12" xfId="13" applyFont="1" applyBorder="1" applyAlignment="1">
      <alignment horizontal="center" vertical="center" wrapText="1"/>
    </xf>
    <xf numFmtId="0" fontId="63" fillId="0" borderId="12" xfId="14" applyFont="1" applyBorder="1" applyAlignment="1">
      <alignment horizontal="center" vertical="center" wrapText="1"/>
    </xf>
    <xf numFmtId="0" fontId="63" fillId="9" borderId="0" xfId="13" applyFont="1" applyFill="1" applyAlignment="1">
      <alignment horizontal="center" vertical="center" wrapText="1"/>
    </xf>
    <xf numFmtId="0" fontId="63" fillId="0" borderId="0" xfId="13" applyFont="1" applyAlignment="1">
      <alignment horizontal="center" vertical="center" wrapText="1"/>
    </xf>
    <xf numFmtId="0" fontId="70" fillId="0" borderId="12" xfId="14" applyFont="1" applyBorder="1" applyAlignment="1">
      <alignment horizontal="left" vertical="top" wrapText="1"/>
    </xf>
    <xf numFmtId="0" fontId="70" fillId="9" borderId="0" xfId="13" applyFont="1" applyFill="1"/>
    <xf numFmtId="0" fontId="70" fillId="0" borderId="0" xfId="13" applyFont="1"/>
    <xf numFmtId="0" fontId="60" fillId="0" borderId="12" xfId="14" applyFont="1" applyBorder="1" applyAlignment="1">
      <alignment horizontal="left" vertical="top" wrapText="1"/>
    </xf>
    <xf numFmtId="0" fontId="60" fillId="0" borderId="12" xfId="13" applyFont="1" applyBorder="1" applyAlignment="1">
      <alignment horizontal="left" vertical="top" wrapText="1"/>
    </xf>
    <xf numFmtId="0" fontId="64" fillId="0" borderId="0" xfId="14" applyFont="1" applyAlignment="1">
      <alignment horizontal="left" vertical="top" wrapText="1"/>
    </xf>
    <xf numFmtId="0" fontId="63" fillId="0" borderId="16" xfId="14" applyFont="1" applyBorder="1" applyAlignment="1">
      <alignment vertical="top"/>
    </xf>
    <xf numFmtId="0" fontId="59" fillId="0" borderId="22" xfId="14" applyFont="1" applyBorder="1" applyAlignment="1">
      <alignment vertical="top" wrapText="1"/>
    </xf>
    <xf numFmtId="0" fontId="59" fillId="0" borderId="22" xfId="14" applyFont="1" applyBorder="1" applyAlignment="1">
      <alignment vertical="top"/>
    </xf>
    <xf numFmtId="0" fontId="59" fillId="0" borderId="17" xfId="14" applyFont="1" applyBorder="1" applyAlignment="1">
      <alignment vertical="top" wrapText="1"/>
    </xf>
    <xf numFmtId="0" fontId="60" fillId="0" borderId="21" xfId="14" applyFont="1" applyBorder="1" applyAlignment="1">
      <alignment vertical="top"/>
    </xf>
    <xf numFmtId="15" fontId="59" fillId="0" borderId="20" xfId="14" applyNumberFormat="1" applyFont="1" applyBorder="1" applyAlignment="1">
      <alignment vertical="top" wrapText="1"/>
    </xf>
    <xf numFmtId="0" fontId="68" fillId="0" borderId="0" xfId="14" applyFont="1" applyAlignment="1">
      <alignment horizontal="center" vertical="top"/>
    </xf>
    <xf numFmtId="164" fontId="59" fillId="15" borderId="1" xfId="0" applyNumberFormat="1" applyFont="1" applyFill="1" applyBorder="1" applyAlignment="1">
      <alignment horizontal="left" vertical="top" wrapText="1"/>
    </xf>
    <xf numFmtId="164" fontId="59" fillId="15" borderId="18" xfId="0" applyNumberFormat="1" applyFont="1" applyFill="1" applyBorder="1" applyAlignment="1">
      <alignment horizontal="left" vertical="top" wrapText="1"/>
    </xf>
    <xf numFmtId="164" fontId="71" fillId="15" borderId="12" xfId="0" applyNumberFormat="1" applyFont="1" applyFill="1" applyBorder="1" applyAlignment="1">
      <alignment horizontal="left" vertical="center"/>
    </xf>
    <xf numFmtId="0" fontId="71" fillId="15" borderId="12" xfId="0" applyFont="1" applyFill="1" applyBorder="1" applyAlignment="1">
      <alignment vertical="center"/>
    </xf>
    <xf numFmtId="0" fontId="71" fillId="15" borderId="12" xfId="0" applyFont="1" applyFill="1" applyBorder="1" applyAlignment="1">
      <alignment vertical="center" wrapText="1"/>
    </xf>
    <xf numFmtId="0" fontId="71" fillId="7" borderId="0" xfId="0" applyFont="1" applyFill="1" applyAlignment="1">
      <alignment vertical="center" wrapText="1"/>
    </xf>
    <xf numFmtId="0" fontId="71" fillId="0" borderId="0" xfId="0" applyFont="1" applyAlignment="1">
      <alignment vertical="center"/>
    </xf>
    <xf numFmtId="0" fontId="63" fillId="15" borderId="16" xfId="0" applyFont="1" applyFill="1" applyBorder="1" applyAlignment="1">
      <alignment horizontal="left" vertical="top" wrapText="1"/>
    </xf>
    <xf numFmtId="0" fontId="63" fillId="15" borderId="17" xfId="0" applyFont="1" applyFill="1" applyBorder="1" applyAlignment="1">
      <alignment vertical="top" wrapText="1"/>
    </xf>
    <xf numFmtId="0" fontId="63" fillId="14" borderId="0" xfId="0" applyFont="1" applyFill="1" applyAlignment="1">
      <alignment vertical="top" wrapText="1"/>
    </xf>
    <xf numFmtId="0" fontId="63" fillId="15" borderId="18" xfId="0" applyFont="1" applyFill="1" applyBorder="1" applyAlignment="1">
      <alignment horizontal="left" vertical="top" wrapText="1"/>
    </xf>
    <xf numFmtId="0" fontId="63" fillId="15" borderId="20" xfId="0" applyFont="1" applyFill="1" applyBorder="1" applyAlignment="1">
      <alignment vertical="top" wrapText="1"/>
    </xf>
    <xf numFmtId="0" fontId="59" fillId="15" borderId="1" xfId="0" applyFont="1" applyFill="1" applyBorder="1" applyAlignment="1">
      <alignment horizontal="left" vertical="top" wrapText="1"/>
    </xf>
    <xf numFmtId="0" fontId="63" fillId="0" borderId="3" xfId="0" applyFont="1" applyBorder="1" applyAlignment="1">
      <alignment vertical="top" wrapText="1"/>
    </xf>
    <xf numFmtId="0" fontId="59" fillId="14" borderId="0" xfId="0" applyFont="1" applyFill="1" applyAlignment="1">
      <alignment vertical="top" wrapText="1"/>
    </xf>
    <xf numFmtId="0" fontId="72" fillId="0" borderId="3" xfId="0" applyFont="1" applyBorder="1" applyAlignment="1">
      <alignment vertical="top" wrapText="1"/>
    </xf>
    <xf numFmtId="0" fontId="63" fillId="15" borderId="13" xfId="0" applyFont="1" applyFill="1" applyBorder="1" applyAlignment="1">
      <alignment vertical="top" wrapText="1"/>
    </xf>
    <xf numFmtId="0" fontId="63" fillId="15" borderId="1" xfId="0" applyFont="1" applyFill="1" applyBorder="1" applyAlignment="1">
      <alignment horizontal="left" vertical="top" wrapText="1"/>
    </xf>
    <xf numFmtId="0" fontId="64" fillId="0" borderId="3" xfId="0" applyFont="1" applyBorder="1" applyAlignment="1">
      <alignment horizontal="left" vertical="top" wrapText="1"/>
    </xf>
    <xf numFmtId="0" fontId="64" fillId="14" borderId="0" xfId="0" applyFont="1" applyFill="1" applyAlignment="1">
      <alignment horizontal="left" vertical="top" wrapText="1"/>
    </xf>
    <xf numFmtId="0" fontId="64" fillId="14" borderId="0" xfId="0" applyFont="1" applyFill="1" applyAlignment="1">
      <alignment vertical="top" wrapText="1"/>
    </xf>
    <xf numFmtId="0" fontId="64" fillId="15" borderId="1" xfId="0" applyFont="1" applyFill="1" applyBorder="1" applyAlignment="1">
      <alignment horizontal="left" vertical="top" wrapText="1"/>
    </xf>
    <xf numFmtId="2" fontId="63" fillId="15" borderId="1" xfId="0" applyNumberFormat="1" applyFont="1" applyFill="1" applyBorder="1" applyAlignment="1">
      <alignment horizontal="left" vertical="top" wrapText="1"/>
    </xf>
    <xf numFmtId="164" fontId="63" fillId="12" borderId="16" xfId="0" applyNumberFormat="1" applyFont="1" applyFill="1" applyBorder="1" applyAlignment="1">
      <alignment horizontal="left" vertical="top"/>
    </xf>
    <xf numFmtId="0" fontId="63" fillId="12" borderId="17" xfId="0" applyFont="1" applyFill="1" applyBorder="1" applyAlignment="1">
      <alignment vertical="top" wrapText="1"/>
    </xf>
    <xf numFmtId="0" fontId="63" fillId="12" borderId="18" xfId="0" applyFont="1" applyFill="1" applyBorder="1" applyAlignment="1">
      <alignment horizontal="left" vertical="top"/>
    </xf>
    <xf numFmtId="0" fontId="63" fillId="12" borderId="20" xfId="0" applyFont="1" applyFill="1" applyBorder="1" applyAlignment="1">
      <alignment vertical="top" wrapText="1"/>
    </xf>
    <xf numFmtId="0" fontId="59" fillId="0" borderId="14" xfId="0" applyFont="1" applyBorder="1" applyAlignment="1">
      <alignment vertical="top" wrapText="1"/>
    </xf>
    <xf numFmtId="0" fontId="59" fillId="0" borderId="15" xfId="0" applyFont="1" applyBorder="1" applyAlignment="1">
      <alignment vertical="top" wrapText="1"/>
    </xf>
    <xf numFmtId="0" fontId="63" fillId="12" borderId="13" xfId="0" applyFont="1" applyFill="1" applyBorder="1" applyAlignment="1">
      <alignment vertical="top" wrapText="1"/>
    </xf>
    <xf numFmtId="0" fontId="63" fillId="0" borderId="14" xfId="0" applyFont="1" applyBorder="1" applyAlignment="1">
      <alignment vertical="top" wrapText="1"/>
    </xf>
    <xf numFmtId="0" fontId="59" fillId="0" borderId="1" xfId="0" applyFont="1" applyBorder="1" applyAlignment="1">
      <alignment vertical="top" wrapText="1"/>
    </xf>
    <xf numFmtId="0" fontId="63" fillId="0" borderId="1" xfId="0" applyFont="1" applyBorder="1" applyAlignment="1">
      <alignment vertical="top" wrapText="1"/>
    </xf>
    <xf numFmtId="0" fontId="64" fillId="0" borderId="14" xfId="0" applyFont="1" applyBorder="1" applyAlignment="1">
      <alignment horizontal="left" vertical="top" wrapText="1"/>
    </xf>
    <xf numFmtId="0" fontId="64" fillId="0" borderId="1" xfId="0" applyFont="1" applyBorder="1" applyAlignment="1">
      <alignment horizontal="left" vertical="top" wrapText="1"/>
    </xf>
    <xf numFmtId="0" fontId="63" fillId="0" borderId="1" xfId="0" applyFont="1" applyBorder="1" applyAlignment="1">
      <alignment horizontal="left" vertical="top" wrapText="1"/>
    </xf>
    <xf numFmtId="0" fontId="63" fillId="14" borderId="0" xfId="0" applyFont="1" applyFill="1" applyAlignment="1">
      <alignment horizontal="left" vertical="top" wrapText="1"/>
    </xf>
    <xf numFmtId="0" fontId="64" fillId="0" borderId="1" xfId="0" applyFont="1" applyBorder="1" applyAlignment="1">
      <alignment vertical="top" wrapText="1"/>
    </xf>
    <xf numFmtId="0" fontId="64" fillId="0" borderId="14" xfId="0" applyFont="1" applyBorder="1" applyAlignment="1">
      <alignment vertical="top" wrapText="1"/>
    </xf>
    <xf numFmtId="2" fontId="63" fillId="12" borderId="18" xfId="0" applyNumberFormat="1" applyFont="1" applyFill="1" applyBorder="1" applyAlignment="1">
      <alignment horizontal="left" vertical="top"/>
    </xf>
    <xf numFmtId="0" fontId="73" fillId="12" borderId="18" xfId="0" applyFont="1" applyFill="1" applyBorder="1" applyAlignment="1">
      <alignment horizontal="left" vertical="top" wrapText="1"/>
    </xf>
    <xf numFmtId="0" fontId="64" fillId="12" borderId="19" xfId="0" applyFont="1" applyFill="1" applyBorder="1" applyAlignment="1">
      <alignment horizontal="left" vertical="top"/>
    </xf>
    <xf numFmtId="0" fontId="63" fillId="12" borderId="0" xfId="0" applyFont="1" applyFill="1" applyAlignment="1">
      <alignment horizontal="left" vertical="top"/>
    </xf>
    <xf numFmtId="0" fontId="72" fillId="0" borderId="14" xfId="0" applyFont="1" applyBorder="1" applyAlignment="1">
      <alignment vertical="top" wrapText="1"/>
    </xf>
    <xf numFmtId="0" fontId="59" fillId="12" borderId="18" xfId="0" applyFont="1" applyFill="1" applyBorder="1" applyAlignment="1">
      <alignment horizontal="left"/>
    </xf>
    <xf numFmtId="0" fontId="59" fillId="0" borderId="1" xfId="0" applyFont="1" applyBorder="1"/>
    <xf numFmtId="0" fontId="63" fillId="7" borderId="0" xfId="0" applyFont="1" applyFill="1" applyAlignment="1">
      <alignment horizontal="left" vertical="top" wrapText="1"/>
    </xf>
    <xf numFmtId="0" fontId="63" fillId="12" borderId="12" xfId="0" applyFont="1" applyFill="1" applyBorder="1" applyAlignment="1">
      <alignment vertical="top" wrapText="1"/>
    </xf>
    <xf numFmtId="2" fontId="63" fillId="12" borderId="0" xfId="0" applyNumberFormat="1" applyFont="1" applyFill="1" applyAlignment="1">
      <alignment horizontal="left" vertical="top"/>
    </xf>
    <xf numFmtId="0" fontId="59" fillId="0" borderId="0" xfId="0" applyFont="1" applyAlignment="1">
      <alignment wrapText="1"/>
    </xf>
    <xf numFmtId="0" fontId="59" fillId="0" borderId="0" xfId="0" applyFont="1" applyAlignment="1">
      <alignment horizontal="center" wrapText="1"/>
    </xf>
    <xf numFmtId="0" fontId="63" fillId="16" borderId="0" xfId="15" applyFont="1" applyFill="1" applyAlignment="1">
      <alignment horizontal="left" vertical="top"/>
    </xf>
    <xf numFmtId="0" fontId="63" fillId="16" borderId="0" xfId="15" applyFont="1" applyFill="1" applyAlignment="1">
      <alignment vertical="top" wrapText="1"/>
    </xf>
    <xf numFmtId="0" fontId="59" fillId="16" borderId="0" xfId="15" applyFont="1" applyFill="1" applyAlignment="1">
      <alignment vertical="top"/>
    </xf>
    <xf numFmtId="0" fontId="60" fillId="16" borderId="0" xfId="15" applyFont="1" applyFill="1" applyAlignment="1">
      <alignment vertical="top" wrapText="1"/>
    </xf>
    <xf numFmtId="0" fontId="59" fillId="0" borderId="0" xfId="15" applyFont="1"/>
    <xf numFmtId="0" fontId="63" fillId="16" borderId="14" xfId="15" applyFont="1" applyFill="1" applyBorder="1" applyAlignment="1">
      <alignment horizontal="left" vertical="top" wrapText="1"/>
    </xf>
    <xf numFmtId="0" fontId="63" fillId="16" borderId="14" xfId="15" applyFont="1" applyFill="1" applyBorder="1" applyAlignment="1">
      <alignment vertical="top" wrapText="1"/>
    </xf>
    <xf numFmtId="0" fontId="63" fillId="16" borderId="14" xfId="15" applyFont="1" applyFill="1" applyBorder="1" applyAlignment="1">
      <alignment vertical="top"/>
    </xf>
    <xf numFmtId="0" fontId="63" fillId="16" borderId="23" xfId="15" applyFont="1" applyFill="1" applyBorder="1" applyAlignment="1">
      <alignment horizontal="left" vertical="top"/>
    </xf>
    <xf numFmtId="0" fontId="63" fillId="16" borderId="24" xfId="15" applyFont="1" applyFill="1" applyBorder="1" applyAlignment="1">
      <alignment vertical="top" wrapText="1"/>
    </xf>
    <xf numFmtId="0" fontId="63" fillId="16" borderId="15" xfId="15" applyFont="1" applyFill="1" applyBorder="1" applyAlignment="1">
      <alignment horizontal="left" vertical="top"/>
    </xf>
    <xf numFmtId="0" fontId="59" fillId="0" borderId="15" xfId="15" applyFont="1" applyBorder="1" applyAlignment="1">
      <alignment vertical="top" wrapText="1"/>
    </xf>
    <xf numFmtId="0" fontId="59" fillId="0" borderId="15" xfId="15" applyFont="1" applyBorder="1" applyAlignment="1">
      <alignment vertical="top"/>
    </xf>
    <xf numFmtId="0" fontId="60" fillId="0" borderId="15" xfId="15" applyFont="1" applyBorder="1" applyAlignment="1">
      <alignment vertical="top" wrapText="1"/>
    </xf>
    <xf numFmtId="0" fontId="63" fillId="16" borderId="12" xfId="15" applyFont="1" applyFill="1" applyBorder="1" applyAlignment="1">
      <alignment horizontal="left" vertical="top"/>
    </xf>
    <xf numFmtId="0" fontId="59" fillId="0" borderId="12" xfId="15" applyFont="1" applyBorder="1" applyAlignment="1">
      <alignment vertical="top" wrapText="1"/>
    </xf>
    <xf numFmtId="0" fontId="59" fillId="0" borderId="12" xfId="15" applyFont="1" applyBorder="1" applyAlignment="1">
      <alignment vertical="top"/>
    </xf>
    <xf numFmtId="0" fontId="60" fillId="0" borderId="12" xfId="15" applyFont="1" applyBorder="1" applyAlignment="1">
      <alignment vertical="top" wrapText="1"/>
    </xf>
    <xf numFmtId="0" fontId="63" fillId="16" borderId="22" xfId="15" applyFont="1" applyFill="1" applyBorder="1" applyAlignment="1">
      <alignment vertical="top" wrapText="1"/>
    </xf>
    <xf numFmtId="0" fontId="63" fillId="16" borderId="23" xfId="15" applyFont="1" applyFill="1" applyBorder="1" applyAlignment="1">
      <alignment horizontal="left" vertical="top" wrapText="1"/>
    </xf>
    <xf numFmtId="2" fontId="63" fillId="16" borderId="23" xfId="15" applyNumberFormat="1" applyFont="1" applyFill="1" applyBorder="1" applyAlignment="1">
      <alignment horizontal="left" vertical="top"/>
    </xf>
    <xf numFmtId="0" fontId="63" fillId="16" borderId="21" xfId="15" applyFont="1" applyFill="1" applyBorder="1" applyAlignment="1">
      <alignment vertical="top" wrapText="1"/>
    </xf>
    <xf numFmtId="0" fontId="60" fillId="16" borderId="3" xfId="15" applyFont="1" applyFill="1" applyBorder="1" applyAlignment="1">
      <alignment vertical="top" wrapText="1"/>
    </xf>
    <xf numFmtId="0" fontId="59" fillId="16" borderId="21" xfId="15" applyFont="1" applyFill="1" applyBorder="1" applyAlignment="1">
      <alignment vertical="top"/>
    </xf>
    <xf numFmtId="0" fontId="60" fillId="16" borderId="20" xfId="15" applyFont="1" applyFill="1" applyBorder="1" applyAlignment="1">
      <alignment vertical="top" wrapText="1"/>
    </xf>
    <xf numFmtId="0" fontId="59" fillId="16" borderId="24" xfId="15" applyFont="1" applyFill="1" applyBorder="1" applyAlignment="1">
      <alignment vertical="top"/>
    </xf>
    <xf numFmtId="0" fontId="60" fillId="16" borderId="13" xfId="15" applyFont="1" applyFill="1" applyBorder="1" applyAlignment="1">
      <alignment vertical="top" wrapText="1"/>
    </xf>
    <xf numFmtId="0" fontId="59" fillId="16" borderId="22" xfId="15" applyFont="1" applyFill="1" applyBorder="1" applyAlignment="1">
      <alignment vertical="top"/>
    </xf>
    <xf numFmtId="0" fontId="60" fillId="16" borderId="17" xfId="15" applyFont="1" applyFill="1" applyBorder="1" applyAlignment="1">
      <alignment vertical="top" wrapText="1"/>
    </xf>
    <xf numFmtId="0" fontId="74" fillId="16" borderId="21" xfId="15" applyFont="1" applyFill="1" applyBorder="1" applyAlignment="1">
      <alignment vertical="top" wrapText="1"/>
    </xf>
    <xf numFmtId="0" fontId="63" fillId="12" borderId="23" xfId="15" applyFont="1" applyFill="1" applyBorder="1" applyAlignment="1">
      <alignment horizontal="left" vertical="top"/>
    </xf>
    <xf numFmtId="0" fontId="63" fillId="12" borderId="24" xfId="15" applyFont="1" applyFill="1" applyBorder="1" applyAlignment="1">
      <alignment vertical="top" wrapText="1"/>
    </xf>
    <xf numFmtId="0" fontId="63" fillId="16" borderId="16" xfId="15" applyFont="1" applyFill="1" applyBorder="1" applyAlignment="1">
      <alignment horizontal="left" vertical="top" wrapText="1"/>
    </xf>
    <xf numFmtId="0" fontId="59" fillId="16" borderId="24" xfId="0" applyFont="1" applyFill="1" applyBorder="1" applyAlignment="1">
      <alignment vertical="top"/>
    </xf>
    <xf numFmtId="0" fontId="59" fillId="16" borderId="13" xfId="0" applyFont="1" applyFill="1" applyBorder="1" applyAlignment="1">
      <alignment vertical="top"/>
    </xf>
    <xf numFmtId="0" fontId="59" fillId="16" borderId="24" xfId="0" applyFont="1" applyFill="1" applyBorder="1" applyAlignment="1">
      <alignment vertical="top" wrapText="1"/>
    </xf>
    <xf numFmtId="0" fontId="59" fillId="16" borderId="13" xfId="0" applyFont="1" applyFill="1" applyBorder="1" applyAlignment="1">
      <alignment vertical="top" wrapText="1"/>
    </xf>
    <xf numFmtId="0" fontId="59" fillId="12" borderId="24" xfId="0" applyFont="1" applyFill="1" applyBorder="1" applyAlignment="1">
      <alignment vertical="top" wrapText="1"/>
    </xf>
    <xf numFmtId="0" fontId="59" fillId="12" borderId="13" xfId="0" applyFont="1" applyFill="1" applyBorder="1" applyAlignment="1">
      <alignment vertical="top" wrapText="1"/>
    </xf>
    <xf numFmtId="0" fontId="59" fillId="16" borderId="22" xfId="0" applyFont="1" applyFill="1" applyBorder="1" applyAlignment="1">
      <alignment vertical="top" wrapText="1"/>
    </xf>
    <xf numFmtId="0" fontId="59" fillId="16" borderId="17" xfId="0" applyFont="1" applyFill="1" applyBorder="1" applyAlignment="1">
      <alignment vertical="top" wrapText="1"/>
    </xf>
    <xf numFmtId="0" fontId="59" fillId="16" borderId="21" xfId="0" applyFont="1" applyFill="1" applyBorder="1" applyAlignment="1">
      <alignment vertical="top" wrapText="1"/>
    </xf>
    <xf numFmtId="0" fontId="59" fillId="16" borderId="20" xfId="0" applyFont="1" applyFill="1" applyBorder="1" applyAlignment="1">
      <alignment vertical="top" wrapText="1"/>
    </xf>
    <xf numFmtId="0" fontId="59" fillId="16" borderId="0" xfId="0" applyFont="1" applyFill="1" applyAlignment="1">
      <alignment vertical="top" wrapText="1"/>
    </xf>
    <xf numFmtId="0" fontId="59" fillId="16" borderId="3" xfId="0" applyFont="1" applyFill="1" applyBorder="1" applyAlignment="1">
      <alignment vertical="top" wrapText="1"/>
    </xf>
    <xf numFmtId="0" fontId="59" fillId="16" borderId="0" xfId="0" applyFont="1" applyFill="1" applyAlignment="1">
      <alignment vertical="top"/>
    </xf>
    <xf numFmtId="0" fontId="59" fillId="16" borderId="3" xfId="0" applyFont="1" applyFill="1" applyBorder="1" applyAlignment="1">
      <alignment vertical="top"/>
    </xf>
    <xf numFmtId="0" fontId="59" fillId="16" borderId="21" xfId="0" applyFont="1" applyFill="1" applyBorder="1" applyAlignment="1">
      <alignment vertical="top"/>
    </xf>
    <xf numFmtId="0" fontId="59" fillId="16" borderId="20" xfId="0" applyFont="1" applyFill="1" applyBorder="1" applyAlignment="1">
      <alignment vertical="top"/>
    </xf>
    <xf numFmtId="0" fontId="66" fillId="12" borderId="0" xfId="0" applyFont="1" applyFill="1" applyAlignment="1">
      <alignment vertical="top"/>
    </xf>
    <xf numFmtId="0" fontId="60" fillId="12" borderId="0" xfId="0" applyFont="1" applyFill="1" applyAlignment="1">
      <alignment vertical="top"/>
    </xf>
    <xf numFmtId="0" fontId="66" fillId="12" borderId="12" xfId="0" applyFont="1" applyFill="1" applyBorder="1" applyAlignment="1">
      <alignment vertical="top"/>
    </xf>
    <xf numFmtId="0" fontId="66" fillId="12" borderId="12" xfId="0" applyFont="1" applyFill="1" applyBorder="1" applyAlignment="1">
      <alignment vertical="top" wrapText="1"/>
    </xf>
    <xf numFmtId="0" fontId="66" fillId="12" borderId="0" xfId="0" applyFont="1" applyFill="1" applyAlignment="1">
      <alignment vertical="top" wrapText="1"/>
    </xf>
    <xf numFmtId="0" fontId="64" fillId="0" borderId="3" xfId="0" applyFont="1" applyBorder="1" applyAlignment="1">
      <alignment vertical="top"/>
    </xf>
    <xf numFmtId="0" fontId="63" fillId="15" borderId="12" xfId="0" applyFont="1" applyFill="1" applyBorder="1" applyAlignment="1">
      <alignment horizontal="left" vertical="top" wrapText="1"/>
    </xf>
    <xf numFmtId="0" fontId="63" fillId="15" borderId="12" xfId="0" applyFont="1" applyFill="1" applyBorder="1" applyAlignment="1">
      <alignment wrapText="1"/>
    </xf>
    <xf numFmtId="0" fontId="64" fillId="17" borderId="15" xfId="0" applyFont="1" applyFill="1" applyBorder="1" applyAlignment="1">
      <alignment vertical="top" wrapText="1"/>
    </xf>
    <xf numFmtId="0" fontId="64" fillId="17" borderId="12" xfId="0" applyFont="1" applyFill="1" applyBorder="1" applyAlignment="1">
      <alignment vertical="top" wrapText="1"/>
    </xf>
    <xf numFmtId="0" fontId="63" fillId="0" borderId="0" xfId="0" applyFont="1" applyAlignment="1">
      <alignment horizontal="left" vertical="top" wrapText="1"/>
    </xf>
    <xf numFmtId="0" fontId="59" fillId="7" borderId="0" xfId="0" applyFont="1" applyFill="1" applyAlignment="1">
      <alignment horizontal="left" vertical="top" wrapText="1"/>
    </xf>
    <xf numFmtId="0" fontId="59" fillId="0" borderId="3" xfId="0" applyFont="1" applyBorder="1" applyAlignment="1">
      <alignment horizontal="left" vertical="top" wrapText="1"/>
    </xf>
    <xf numFmtId="0" fontId="75" fillId="15" borderId="1" xfId="0" applyFont="1" applyFill="1" applyBorder="1" applyAlignment="1">
      <alignment horizontal="left" vertical="top" wrapText="1"/>
    </xf>
    <xf numFmtId="0" fontId="59" fillId="15" borderId="18" xfId="0" applyFont="1" applyFill="1" applyBorder="1" applyAlignment="1">
      <alignment horizontal="left" vertical="top" wrapText="1"/>
    </xf>
    <xf numFmtId="0" fontId="76" fillId="15" borderId="18" xfId="0" applyFont="1" applyFill="1" applyBorder="1" applyAlignment="1">
      <alignment horizontal="left" vertical="top" wrapText="1"/>
    </xf>
    <xf numFmtId="0" fontId="67" fillId="0" borderId="3" xfId="0" applyFont="1" applyBorder="1" applyAlignment="1">
      <alignment vertical="top" wrapText="1"/>
    </xf>
    <xf numFmtId="164" fontId="76" fillId="15" borderId="1" xfId="0" applyNumberFormat="1" applyFont="1" applyFill="1" applyBorder="1" applyAlignment="1">
      <alignment horizontal="left" vertical="top" wrapText="1"/>
    </xf>
    <xf numFmtId="0" fontId="76" fillId="15" borderId="1" xfId="0" applyFont="1" applyFill="1" applyBorder="1" applyAlignment="1">
      <alignment horizontal="left" vertical="top" wrapText="1"/>
    </xf>
    <xf numFmtId="0" fontId="75" fillId="15" borderId="18" xfId="0" applyFont="1" applyFill="1" applyBorder="1" applyAlignment="1">
      <alignment horizontal="left" vertical="top" wrapText="1"/>
    </xf>
    <xf numFmtId="0" fontId="75" fillId="15" borderId="13" xfId="0" applyFont="1" applyFill="1" applyBorder="1" applyAlignment="1">
      <alignment vertical="top" wrapText="1"/>
    </xf>
    <xf numFmtId="0" fontId="77" fillId="14" borderId="0" xfId="0" applyFont="1" applyFill="1" applyAlignment="1">
      <alignment vertical="top" wrapText="1"/>
    </xf>
    <xf numFmtId="0" fontId="78" fillId="0" borderId="0" xfId="0" applyFont="1"/>
    <xf numFmtId="0" fontId="78" fillId="15" borderId="1" xfId="0" applyFont="1" applyFill="1" applyBorder="1" applyAlignment="1">
      <alignment horizontal="left" vertical="top" wrapText="1"/>
    </xf>
    <xf numFmtId="0" fontId="78" fillId="14" borderId="0" xfId="0" applyFont="1" applyFill="1" applyAlignment="1">
      <alignment vertical="top" wrapText="1"/>
    </xf>
    <xf numFmtId="0" fontId="59" fillId="12" borderId="12" xfId="0" applyFont="1" applyFill="1" applyBorder="1" applyAlignment="1">
      <alignment vertical="top" wrapText="1"/>
    </xf>
    <xf numFmtId="0" fontId="79" fillId="12" borderId="0" xfId="0" applyFont="1" applyFill="1" applyAlignment="1">
      <alignment vertical="top"/>
    </xf>
    <xf numFmtId="0" fontId="80" fillId="12" borderId="3" xfId="0" applyFont="1" applyFill="1" applyBorder="1" applyAlignment="1">
      <alignment vertical="top" wrapText="1"/>
    </xf>
    <xf numFmtId="0" fontId="65" fillId="12" borderId="3" xfId="0" applyFont="1" applyFill="1" applyBorder="1" applyAlignment="1">
      <alignment vertical="top" wrapText="1"/>
    </xf>
    <xf numFmtId="0" fontId="64" fillId="12" borderId="3" xfId="0" applyFont="1" applyFill="1" applyBorder="1" applyAlignment="1">
      <alignment vertical="top" wrapText="1"/>
    </xf>
    <xf numFmtId="0" fontId="76" fillId="12" borderId="3" xfId="0" applyFont="1" applyFill="1" applyBorder="1" applyAlignment="1">
      <alignment vertical="top" wrapText="1"/>
    </xf>
    <xf numFmtId="0" fontId="63" fillId="13" borderId="12" xfId="0" applyFont="1" applyFill="1" applyBorder="1" applyAlignment="1">
      <alignment vertical="top" wrapText="1"/>
    </xf>
    <xf numFmtId="0" fontId="81" fillId="0" borderId="0" xfId="0" applyFont="1" applyAlignment="1">
      <alignment horizontal="left" vertical="top" wrapText="1"/>
    </xf>
    <xf numFmtId="0" fontId="82" fillId="14" borderId="0" xfId="0" applyFont="1" applyFill="1"/>
    <xf numFmtId="0" fontId="82" fillId="0" borderId="0" xfId="0" applyFont="1"/>
    <xf numFmtId="0" fontId="82" fillId="18" borderId="0" xfId="0" applyFont="1" applyFill="1"/>
    <xf numFmtId="0" fontId="34" fillId="19" borderId="6" xfId="0" applyFont="1" applyFill="1" applyBorder="1" applyAlignment="1">
      <alignment vertical="center" wrapText="1"/>
    </xf>
    <xf numFmtId="0" fontId="59" fillId="0" borderId="13" xfId="0" applyFont="1" applyBorder="1" applyAlignment="1">
      <alignment vertical="top" wrapText="1"/>
    </xf>
    <xf numFmtId="0" fontId="34" fillId="19" borderId="12" xfId="0" applyFont="1" applyFill="1" applyBorder="1" applyAlignment="1">
      <alignment vertical="center" wrapText="1"/>
    </xf>
    <xf numFmtId="0" fontId="36" fillId="19" borderId="12" xfId="0" applyFont="1" applyFill="1" applyBorder="1" applyAlignment="1">
      <alignment vertical="center" wrapText="1"/>
    </xf>
    <xf numFmtId="0" fontId="36" fillId="0" borderId="12" xfId="0" applyFont="1" applyBorder="1" applyAlignment="1">
      <alignment vertical="center" wrapText="1"/>
    </xf>
    <xf numFmtId="0" fontId="60" fillId="0" borderId="23" xfId="14" applyFont="1" applyBorder="1" applyAlignment="1">
      <alignment horizontal="center" vertical="center"/>
    </xf>
    <xf numFmtId="0" fontId="72" fillId="0" borderId="1" xfId="0" applyFont="1" applyBorder="1" applyAlignment="1">
      <alignment vertical="top" wrapText="1"/>
    </xf>
    <xf numFmtId="0" fontId="63" fillId="12" borderId="22" xfId="15" applyFont="1" applyFill="1" applyBorder="1" applyAlignment="1">
      <alignment vertical="top" wrapText="1"/>
    </xf>
    <xf numFmtId="0" fontId="63" fillId="12" borderId="21" xfId="15" applyFont="1" applyFill="1" applyBorder="1" applyAlignment="1">
      <alignment vertical="top" wrapText="1"/>
    </xf>
    <xf numFmtId="0" fontId="60" fillId="14" borderId="0" xfId="0" applyFont="1" applyFill="1" applyAlignment="1">
      <alignment vertical="top" wrapText="1"/>
    </xf>
    <xf numFmtId="0" fontId="60" fillId="14" borderId="0" xfId="0" applyFont="1" applyFill="1"/>
    <xf numFmtId="0" fontId="66" fillId="14" borderId="0" xfId="0" applyFont="1" applyFill="1" applyAlignment="1">
      <alignment vertical="top" wrapText="1"/>
    </xf>
    <xf numFmtId="0" fontId="60" fillId="14" borderId="12" xfId="0" applyFont="1" applyFill="1" applyBorder="1" applyAlignment="1">
      <alignment vertical="top" wrapText="1"/>
    </xf>
    <xf numFmtId="0" fontId="66" fillId="12" borderId="14" xfId="0" applyFont="1" applyFill="1" applyBorder="1" applyAlignment="1">
      <alignment vertical="top"/>
    </xf>
    <xf numFmtId="0" fontId="66" fillId="20" borderId="12" xfId="0" applyFont="1" applyFill="1" applyBorder="1" applyAlignment="1">
      <alignment vertical="top"/>
    </xf>
    <xf numFmtId="0" fontId="66" fillId="20" borderId="25" xfId="0" applyFont="1" applyFill="1" applyBorder="1" applyAlignment="1">
      <alignment vertical="top" wrapText="1"/>
    </xf>
    <xf numFmtId="0" fontId="66" fillId="20" borderId="26" xfId="0" applyFont="1" applyFill="1" applyBorder="1" applyAlignment="1">
      <alignment vertical="top"/>
    </xf>
    <xf numFmtId="0" fontId="66" fillId="20" borderId="27" xfId="0" applyFont="1" applyFill="1" applyBorder="1" applyAlignment="1">
      <alignment vertical="top"/>
    </xf>
    <xf numFmtId="0" fontId="60" fillId="20" borderId="28" xfId="0" applyFont="1" applyFill="1" applyBorder="1" applyAlignment="1">
      <alignment vertical="top"/>
    </xf>
    <xf numFmtId="0" fontId="66" fillId="12" borderId="23" xfId="0" applyFont="1" applyFill="1" applyBorder="1" applyAlignment="1">
      <alignment vertical="top" wrapText="1"/>
    </xf>
    <xf numFmtId="0" fontId="66" fillId="20" borderId="12" xfId="0" applyFont="1" applyFill="1" applyBorder="1" applyAlignment="1">
      <alignment vertical="top" wrapText="1"/>
    </xf>
    <xf numFmtId="0" fontId="66" fillId="20" borderId="29" xfId="0" applyFont="1" applyFill="1" applyBorder="1" applyAlignment="1">
      <alignment vertical="top" wrapText="1"/>
    </xf>
    <xf numFmtId="0" fontId="66" fillId="20" borderId="15" xfId="0" applyFont="1" applyFill="1" applyBorder="1" applyAlignment="1">
      <alignment vertical="top" wrapText="1"/>
    </xf>
    <xf numFmtId="0" fontId="66" fillId="20" borderId="30" xfId="0" applyFont="1" applyFill="1" applyBorder="1" applyAlignment="1">
      <alignment vertical="top" wrapText="1"/>
    </xf>
    <xf numFmtId="0" fontId="66" fillId="20" borderId="31" xfId="0" applyFont="1" applyFill="1" applyBorder="1" applyAlignment="1">
      <alignment vertical="top" wrapText="1"/>
    </xf>
    <xf numFmtId="0" fontId="66" fillId="20" borderId="6" xfId="0" applyFont="1" applyFill="1" applyBorder="1" applyAlignment="1">
      <alignment vertical="top" wrapText="1"/>
    </xf>
    <xf numFmtId="0" fontId="66" fillId="12" borderId="13" xfId="0" applyFont="1" applyFill="1" applyBorder="1" applyAlignment="1">
      <alignment vertical="top" wrapText="1"/>
    </xf>
    <xf numFmtId="0" fontId="83" fillId="0" borderId="12" xfId="0" applyFont="1" applyBorder="1" applyAlignment="1">
      <alignment vertical="top" wrapText="1"/>
    </xf>
    <xf numFmtId="0" fontId="84" fillId="8" borderId="12" xfId="0" applyFont="1" applyFill="1" applyBorder="1" applyAlignment="1">
      <alignment vertical="top" wrapText="1"/>
    </xf>
    <xf numFmtId="0" fontId="83" fillId="0" borderId="15" xfId="0" applyFont="1" applyBorder="1" applyAlignment="1">
      <alignment vertical="top" wrapText="1"/>
    </xf>
    <xf numFmtId="0" fontId="83" fillId="0" borderId="15" xfId="0" applyFont="1" applyBorder="1" applyAlignment="1">
      <alignment vertical="top"/>
    </xf>
    <xf numFmtId="0" fontId="83" fillId="0" borderId="0" xfId="0" applyFont="1" applyAlignment="1">
      <alignment vertical="top" wrapText="1"/>
    </xf>
    <xf numFmtId="0" fontId="85" fillId="0" borderId="3" xfId="0" applyFont="1" applyBorder="1" applyAlignment="1">
      <alignment vertical="top" wrapText="1"/>
    </xf>
    <xf numFmtId="0" fontId="63" fillId="0" borderId="17" xfId="0" applyFont="1" applyBorder="1" applyAlignment="1">
      <alignment vertical="top" wrapText="1"/>
    </xf>
    <xf numFmtId="0" fontId="86" fillId="0" borderId="15" xfId="0" applyFont="1" applyBorder="1" applyAlignment="1">
      <alignment vertical="top" wrapText="1"/>
    </xf>
    <xf numFmtId="0" fontId="86" fillId="0" borderId="0" xfId="0" applyFont="1" applyAlignment="1">
      <alignment vertical="top" wrapText="1"/>
    </xf>
    <xf numFmtId="0" fontId="66" fillId="13" borderId="24" xfId="11" applyFont="1" applyFill="1" applyBorder="1" applyAlignment="1">
      <alignment horizontal="left" vertical="center" wrapText="1"/>
    </xf>
    <xf numFmtId="0" fontId="66" fillId="13" borderId="13" xfId="11" applyFont="1" applyFill="1" applyBorder="1" applyAlignment="1">
      <alignment horizontal="left" vertical="center" wrapText="1"/>
    </xf>
    <xf numFmtId="0" fontId="66" fillId="13" borderId="23" xfId="11" applyFont="1" applyFill="1" applyBorder="1" applyAlignment="1">
      <alignment horizontal="left" vertical="center"/>
    </xf>
    <xf numFmtId="0" fontId="71" fillId="13" borderId="24" xfId="0" applyFont="1" applyFill="1" applyBorder="1"/>
    <xf numFmtId="0" fontId="66" fillId="13" borderId="13" xfId="0" applyFont="1" applyFill="1" applyBorder="1" applyAlignment="1">
      <alignment wrapText="1"/>
    </xf>
    <xf numFmtId="0" fontId="66" fillId="13" borderId="12" xfId="11" applyFont="1" applyFill="1" applyBorder="1" applyAlignment="1">
      <alignment vertical="center" textRotation="90" wrapText="1"/>
    </xf>
    <xf numFmtId="0" fontId="87" fillId="0" borderId="12" xfId="0" applyFont="1" applyBorder="1"/>
    <xf numFmtId="0" fontId="87" fillId="0" borderId="12" xfId="0" applyFont="1" applyBorder="1" applyAlignment="1">
      <alignment wrapText="1"/>
    </xf>
    <xf numFmtId="0" fontId="60" fillId="11" borderId="12" xfId="0" applyFont="1" applyFill="1" applyBorder="1"/>
    <xf numFmtId="0" fontId="60" fillId="11" borderId="12" xfId="0" applyFont="1" applyFill="1" applyBorder="1" applyAlignment="1">
      <alignment wrapText="1"/>
    </xf>
    <xf numFmtId="0" fontId="60" fillId="0" borderId="12" xfId="0" applyFont="1" applyBorder="1"/>
    <xf numFmtId="0" fontId="60" fillId="0" borderId="12" xfId="0" applyFont="1" applyBorder="1" applyAlignment="1">
      <alignment wrapText="1"/>
    </xf>
    <xf numFmtId="0" fontId="60" fillId="0" borderId="0" xfId="0" applyFont="1" applyAlignment="1">
      <alignment wrapText="1"/>
    </xf>
    <xf numFmtId="164" fontId="63" fillId="15" borderId="16" xfId="0" applyNumberFormat="1" applyFont="1" applyFill="1" applyBorder="1" applyAlignment="1" applyProtection="1">
      <alignment horizontal="left" vertical="top" wrapText="1"/>
      <protection locked="0"/>
    </xf>
    <xf numFmtId="0" fontId="63" fillId="15" borderId="22" xfId="0" applyFont="1" applyFill="1" applyBorder="1" applyAlignment="1" applyProtection="1">
      <alignment vertical="top"/>
      <protection locked="0"/>
    </xf>
    <xf numFmtId="0" fontId="80" fillId="15" borderId="22" xfId="0" applyFont="1" applyFill="1" applyBorder="1" applyAlignment="1" applyProtection="1">
      <alignment vertical="top" wrapText="1"/>
      <protection locked="0"/>
    </xf>
    <xf numFmtId="0" fontId="67" fillId="15" borderId="38" xfId="0" applyFont="1" applyFill="1" applyBorder="1" applyAlignment="1" applyProtection="1">
      <alignment vertical="top" wrapText="1"/>
      <protection locked="0"/>
    </xf>
    <xf numFmtId="0" fontId="59" fillId="14" borderId="0" xfId="0" applyFont="1" applyFill="1" applyAlignment="1" applyProtection="1">
      <alignment vertical="top" wrapText="1"/>
      <protection locked="0"/>
    </xf>
    <xf numFmtId="164" fontId="63" fillId="15" borderId="18" xfId="0" applyNumberFormat="1" applyFont="1" applyFill="1" applyBorder="1" applyAlignment="1" applyProtection="1">
      <alignment horizontal="left" vertical="top" wrapText="1"/>
      <protection locked="0"/>
    </xf>
    <xf numFmtId="0" fontId="63" fillId="15" borderId="21" xfId="0" applyFont="1" applyFill="1" applyBorder="1" applyAlignment="1" applyProtection="1">
      <alignment vertical="top" wrapText="1"/>
      <protection locked="0"/>
    </xf>
    <xf numFmtId="0" fontId="88" fillId="15" borderId="20" xfId="0" applyFont="1" applyFill="1" applyBorder="1" applyAlignment="1" applyProtection="1">
      <alignment vertical="top" wrapText="1"/>
      <protection locked="0"/>
    </xf>
    <xf numFmtId="164" fontId="59" fillId="15" borderId="18" xfId="0" applyNumberFormat="1" applyFont="1" applyFill="1" applyBorder="1" applyAlignment="1" applyProtection="1">
      <alignment horizontal="left" vertical="top" wrapText="1"/>
      <protection locked="0"/>
    </xf>
    <xf numFmtId="0" fontId="59" fillId="0" borderId="16" xfId="0" applyFont="1" applyBorder="1" applyAlignment="1" applyProtection="1">
      <alignment vertical="top" wrapText="1"/>
      <protection locked="0"/>
    </xf>
    <xf numFmtId="0" fontId="85" fillId="0" borderId="22" xfId="0" applyFont="1" applyBorder="1" applyAlignment="1" applyProtection="1">
      <alignment vertical="top" wrapText="1"/>
      <protection locked="0"/>
    </xf>
    <xf numFmtId="0" fontId="65" fillId="0" borderId="17" xfId="0" applyFont="1" applyBorder="1" applyAlignment="1" applyProtection="1">
      <alignment vertical="top" wrapText="1"/>
      <protection locked="0"/>
    </xf>
    <xf numFmtId="0" fontId="59" fillId="0" borderId="18" xfId="0" applyFont="1" applyBorder="1" applyAlignment="1" applyProtection="1">
      <alignment vertical="top" wrapText="1"/>
      <protection locked="0"/>
    </xf>
    <xf numFmtId="0" fontId="85" fillId="0" borderId="0" xfId="0" applyFont="1" applyAlignment="1" applyProtection="1">
      <alignment vertical="top" wrapText="1"/>
      <protection locked="0"/>
    </xf>
    <xf numFmtId="0" fontId="60" fillId="12" borderId="18" xfId="0" applyFont="1" applyFill="1" applyBorder="1" applyAlignment="1">
      <alignment vertical="top" wrapText="1"/>
    </xf>
    <xf numFmtId="0" fontId="65" fillId="0" borderId="3" xfId="0" applyFont="1" applyBorder="1" applyAlignment="1">
      <alignment vertical="top" wrapText="1"/>
    </xf>
    <xf numFmtId="0" fontId="59" fillId="0" borderId="0" xfId="0" applyFont="1" applyAlignment="1" applyProtection="1">
      <alignment vertical="top"/>
      <protection locked="0"/>
    </xf>
    <xf numFmtId="0" fontId="76" fillId="12" borderId="0" xfId="0" applyFont="1" applyFill="1" applyAlignment="1">
      <alignment vertical="top" wrapText="1"/>
    </xf>
    <xf numFmtId="164" fontId="59" fillId="15" borderId="0" xfId="0" applyNumberFormat="1" applyFont="1" applyFill="1" applyAlignment="1" applyProtection="1">
      <alignment horizontal="left" vertical="top" wrapText="1"/>
      <protection locked="0"/>
    </xf>
    <xf numFmtId="0" fontId="59" fillId="0" borderId="0" xfId="0" applyFont="1" applyAlignment="1" applyProtection="1">
      <alignment vertical="top" wrapText="1"/>
      <protection locked="0"/>
    </xf>
    <xf numFmtId="0" fontId="67" fillId="0" borderId="0" xfId="0" applyFont="1" applyAlignment="1" applyProtection="1">
      <alignment vertical="top" wrapText="1"/>
      <protection locked="0"/>
    </xf>
    <xf numFmtId="0" fontId="63" fillId="15" borderId="24" xfId="0" applyFont="1" applyFill="1" applyBorder="1" applyAlignment="1" applyProtection="1">
      <alignment vertical="top"/>
      <protection locked="0"/>
    </xf>
    <xf numFmtId="0" fontId="67" fillId="15" borderId="13" xfId="0" applyFont="1" applyFill="1" applyBorder="1" applyAlignment="1" applyProtection="1">
      <alignment vertical="top" wrapText="1"/>
      <protection locked="0"/>
    </xf>
    <xf numFmtId="164" fontId="59" fillId="15" borderId="1" xfId="0" applyNumberFormat="1" applyFont="1" applyFill="1" applyBorder="1" applyAlignment="1" applyProtection="1">
      <alignment horizontal="left" vertical="top" wrapText="1"/>
      <protection locked="0"/>
    </xf>
    <xf numFmtId="0" fontId="59" fillId="0" borderId="38" xfId="0" applyFont="1" applyBorder="1" applyAlignment="1" applyProtection="1">
      <alignment vertical="top" wrapText="1"/>
      <protection locked="0"/>
    </xf>
    <xf numFmtId="0" fontId="67" fillId="0" borderId="3" xfId="0" applyFont="1" applyBorder="1" applyAlignment="1" applyProtection="1">
      <alignment vertical="top" wrapText="1"/>
      <protection locked="0"/>
    </xf>
    <xf numFmtId="0" fontId="89" fillId="0" borderId="3" xfId="0" applyFont="1" applyBorder="1" applyAlignment="1" applyProtection="1">
      <alignment vertical="top" wrapText="1"/>
      <protection locked="0"/>
    </xf>
    <xf numFmtId="0" fontId="65" fillId="0" borderId="3" xfId="0" applyFont="1" applyBorder="1" applyAlignment="1" applyProtection="1">
      <alignment vertical="top" wrapText="1"/>
      <protection locked="0"/>
    </xf>
    <xf numFmtId="0" fontId="59" fillId="11" borderId="0" xfId="0" applyFont="1" applyFill="1" applyAlignment="1" applyProtection="1">
      <alignment vertical="top" wrapText="1"/>
      <protection locked="0"/>
    </xf>
    <xf numFmtId="0" fontId="63" fillId="15" borderId="24" xfId="0" applyFont="1" applyFill="1" applyBorder="1" applyAlignment="1" applyProtection="1">
      <alignment vertical="top" wrapText="1"/>
      <protection locked="0"/>
    </xf>
    <xf numFmtId="0" fontId="59" fillId="15" borderId="24" xfId="0" applyFont="1" applyFill="1" applyBorder="1" applyAlignment="1" applyProtection="1">
      <alignment vertical="top" wrapText="1"/>
      <protection locked="0"/>
    </xf>
    <xf numFmtId="0" fontId="59" fillId="0" borderId="24" xfId="0" applyFont="1" applyBorder="1" applyAlignment="1" applyProtection="1">
      <alignment vertical="top" wrapText="1"/>
      <protection locked="0"/>
    </xf>
    <xf numFmtId="0" fontId="67" fillId="0" borderId="17" xfId="0" applyFont="1" applyBorder="1" applyAlignment="1" applyProtection="1">
      <alignment vertical="top" wrapText="1"/>
      <protection locked="0"/>
    </xf>
    <xf numFmtId="0" fontId="88" fillId="15" borderId="13" xfId="0" applyFont="1" applyFill="1" applyBorder="1" applyAlignment="1" applyProtection="1">
      <alignment vertical="top" wrapText="1"/>
      <protection locked="0"/>
    </xf>
    <xf numFmtId="0" fontId="89" fillId="0" borderId="0" xfId="0" applyFont="1" applyAlignment="1" applyProtection="1">
      <alignment vertical="top"/>
      <protection locked="0"/>
    </xf>
    <xf numFmtId="0" fontId="59" fillId="12" borderId="0" xfId="0" applyFont="1" applyFill="1" applyAlignment="1">
      <alignment vertical="top" wrapText="1"/>
    </xf>
    <xf numFmtId="2" fontId="85" fillId="0" borderId="0" xfId="0" applyNumberFormat="1" applyFont="1" applyAlignment="1" applyProtection="1">
      <alignment vertical="top" wrapText="1"/>
      <protection locked="0"/>
    </xf>
    <xf numFmtId="0" fontId="67" fillId="0" borderId="3" xfId="0" applyFont="1" applyBorder="1" applyAlignment="1" applyProtection="1">
      <alignment vertical="top"/>
      <protection locked="0"/>
    </xf>
    <xf numFmtId="0" fontId="59" fillId="0" borderId="39" xfId="0" applyFont="1" applyBorder="1" applyAlignment="1" applyProtection="1">
      <alignment vertical="top" wrapText="1"/>
      <protection locked="0"/>
    </xf>
    <xf numFmtId="0" fontId="39" fillId="0" borderId="3" xfId="0" applyFont="1" applyBorder="1" applyAlignment="1" applyProtection="1">
      <alignment vertical="top" wrapText="1"/>
      <protection locked="0"/>
    </xf>
    <xf numFmtId="0" fontId="59" fillId="11" borderId="18" xfId="0" applyFont="1" applyFill="1" applyBorder="1" applyAlignment="1" applyProtection="1">
      <alignment horizontal="right" vertical="top" wrapText="1"/>
      <protection locked="0"/>
    </xf>
    <xf numFmtId="0" fontId="65" fillId="11" borderId="3" xfId="0" applyFont="1" applyFill="1" applyBorder="1" applyAlignment="1" applyProtection="1">
      <alignment vertical="top" wrapText="1"/>
      <protection locked="0"/>
    </xf>
    <xf numFmtId="0" fontId="59" fillId="11" borderId="18" xfId="0" applyFont="1" applyFill="1" applyBorder="1" applyAlignment="1" applyProtection="1">
      <alignment vertical="top" wrapText="1"/>
      <protection locked="0"/>
    </xf>
    <xf numFmtId="0" fontId="59" fillId="0" borderId="19" xfId="0" applyFont="1" applyBorder="1" applyAlignment="1" applyProtection="1">
      <alignment horizontal="left" vertical="top" wrapText="1"/>
      <protection locked="0"/>
    </xf>
    <xf numFmtId="0" fontId="59" fillId="0" borderId="21" xfId="0" applyFont="1" applyBorder="1" applyAlignment="1" applyProtection="1">
      <alignment vertical="top" wrapText="1"/>
      <protection locked="0"/>
    </xf>
    <xf numFmtId="0" fontId="67" fillId="0" borderId="20" xfId="0" applyFont="1" applyBorder="1" applyAlignment="1" applyProtection="1">
      <alignment vertical="top" wrapText="1"/>
      <protection locked="0"/>
    </xf>
    <xf numFmtId="164" fontId="59" fillId="15" borderId="1" xfId="0" applyNumberFormat="1" applyFont="1" applyFill="1" applyBorder="1" applyAlignment="1" applyProtection="1">
      <alignment vertical="top"/>
      <protection locked="0"/>
    </xf>
    <xf numFmtId="0" fontId="63" fillId="15" borderId="13" xfId="0" applyFont="1" applyFill="1" applyBorder="1" applyAlignment="1" applyProtection="1">
      <alignment horizontal="center" vertical="top" wrapText="1"/>
      <protection locked="0"/>
    </xf>
    <xf numFmtId="0" fontId="63" fillId="15" borderId="12" xfId="0" applyFont="1" applyFill="1" applyBorder="1" applyAlignment="1" applyProtection="1">
      <alignment horizontal="center" vertical="top" wrapText="1"/>
      <protection locked="0"/>
    </xf>
    <xf numFmtId="0" fontId="63" fillId="14" borderId="0" xfId="0" applyFont="1" applyFill="1" applyAlignment="1" applyProtection="1">
      <alignment vertical="top" wrapText="1"/>
      <protection locked="0"/>
    </xf>
    <xf numFmtId="0" fontId="59" fillId="15" borderId="13" xfId="0" applyFont="1" applyFill="1" applyBorder="1" applyAlignment="1" applyProtection="1">
      <alignment horizontal="center" vertical="top" wrapText="1"/>
      <protection locked="0"/>
    </xf>
    <xf numFmtId="0" fontId="85" fillId="0" borderId="12" xfId="0" applyFont="1" applyBorder="1" applyAlignment="1" applyProtection="1">
      <alignment horizontal="center" vertical="top" wrapText="1"/>
      <protection locked="0"/>
    </xf>
    <xf numFmtId="164" fontId="59" fillId="15" borderId="1" xfId="0" applyNumberFormat="1" applyFont="1" applyFill="1" applyBorder="1" applyAlignment="1" applyProtection="1">
      <alignment vertical="top" wrapText="1"/>
      <protection locked="0"/>
    </xf>
    <xf numFmtId="0" fontId="90" fillId="0" borderId="0" xfId="0" applyFont="1" applyAlignment="1" applyProtection="1">
      <alignment vertical="top" wrapText="1"/>
      <protection locked="0"/>
    </xf>
    <xf numFmtId="0" fontId="59" fillId="0" borderId="19" xfId="0" applyFont="1" applyBorder="1" applyAlignment="1" applyProtection="1">
      <alignment vertical="top" wrapText="1"/>
      <protection locked="0"/>
    </xf>
    <xf numFmtId="0" fontId="85" fillId="0" borderId="21" xfId="0" applyFont="1" applyBorder="1" applyAlignment="1" applyProtection="1">
      <alignment vertical="top" wrapText="1"/>
      <protection locked="0"/>
    </xf>
    <xf numFmtId="0" fontId="89" fillId="0" borderId="20" xfId="0" applyFont="1" applyBorder="1" applyAlignment="1" applyProtection="1">
      <alignment vertical="top" wrapText="1"/>
      <protection locked="0"/>
    </xf>
    <xf numFmtId="0" fontId="91" fillId="15" borderId="12" xfId="0" applyFont="1" applyFill="1" applyBorder="1" applyAlignment="1" applyProtection="1">
      <alignment vertical="top" wrapText="1"/>
      <protection locked="0"/>
    </xf>
    <xf numFmtId="0" fontId="59" fillId="15" borderId="12" xfId="0" applyFont="1" applyFill="1" applyBorder="1" applyAlignment="1" applyProtection="1">
      <alignment vertical="top" wrapText="1"/>
      <protection locked="0"/>
    </xf>
    <xf numFmtId="0" fontId="85" fillId="0" borderId="12" xfId="0" applyFont="1" applyBorder="1" applyAlignment="1" applyProtection="1">
      <alignment vertical="top" wrapText="1"/>
      <protection locked="0"/>
    </xf>
    <xf numFmtId="0" fontId="90" fillId="0" borderId="12" xfId="0" applyFont="1" applyBorder="1" applyAlignment="1" applyProtection="1">
      <alignment vertical="top" wrapText="1"/>
      <protection locked="0"/>
    </xf>
    <xf numFmtId="0" fontId="85" fillId="0" borderId="24" xfId="0" applyFont="1" applyBorder="1" applyAlignment="1" applyProtection="1">
      <alignment vertical="top" wrapText="1"/>
      <protection locked="0"/>
    </xf>
    <xf numFmtId="0" fontId="90" fillId="0" borderId="17" xfId="0" applyFont="1" applyBorder="1" applyAlignment="1" applyProtection="1">
      <alignment vertical="top" wrapText="1"/>
      <protection locked="0"/>
    </xf>
    <xf numFmtId="0" fontId="72" fillId="0" borderId="0" xfId="0" applyFont="1" applyAlignment="1" applyProtection="1">
      <alignment vertical="top" wrapText="1"/>
      <protection locked="0"/>
    </xf>
    <xf numFmtId="0" fontId="89" fillId="11" borderId="3" xfId="0" applyFont="1" applyFill="1" applyBorder="1" applyAlignment="1" applyProtection="1">
      <alignment vertical="top" wrapText="1"/>
      <protection locked="0"/>
    </xf>
    <xf numFmtId="164" fontId="59" fillId="21" borderId="18" xfId="0" applyNumberFormat="1" applyFont="1" applyFill="1" applyBorder="1" applyAlignment="1" applyProtection="1">
      <alignment horizontal="left" vertical="top" wrapText="1"/>
      <protection locked="0"/>
    </xf>
    <xf numFmtId="0" fontId="59" fillId="21" borderId="0" xfId="0" applyFont="1" applyFill="1" applyAlignment="1" applyProtection="1">
      <alignment vertical="top"/>
      <protection locked="0"/>
    </xf>
    <xf numFmtId="164" fontId="63" fillId="15" borderId="1" xfId="0" applyNumberFormat="1" applyFont="1" applyFill="1" applyBorder="1" applyAlignment="1" applyProtection="1">
      <alignment horizontal="left" vertical="top" wrapText="1"/>
      <protection locked="0"/>
    </xf>
    <xf numFmtId="0" fontId="63" fillId="15" borderId="13" xfId="0" applyFont="1" applyFill="1" applyBorder="1" applyAlignment="1" applyProtection="1">
      <alignment vertical="top" wrapText="1"/>
      <protection locked="0"/>
    </xf>
    <xf numFmtId="0" fontId="63" fillId="15" borderId="12" xfId="0" applyFont="1" applyFill="1" applyBorder="1" applyAlignment="1" applyProtection="1">
      <alignment vertical="top" wrapText="1"/>
      <protection locked="0"/>
    </xf>
    <xf numFmtId="0" fontId="89" fillId="0" borderId="13" xfId="0" applyFont="1" applyBorder="1" applyAlignment="1" applyProtection="1">
      <alignment vertical="top" wrapText="1"/>
      <protection locked="0"/>
    </xf>
    <xf numFmtId="0" fontId="89" fillId="0" borderId="12" xfId="0" applyFont="1" applyBorder="1" applyAlignment="1" applyProtection="1">
      <alignment vertical="top" wrapText="1"/>
      <protection locked="0"/>
    </xf>
    <xf numFmtId="0" fontId="85" fillId="0" borderId="13" xfId="0" applyFont="1" applyBorder="1" applyAlignment="1" applyProtection="1">
      <alignment vertical="top" wrapText="1"/>
      <protection locked="0"/>
    </xf>
    <xf numFmtId="0" fontId="63" fillId="0" borderId="12" xfId="12" applyFont="1" applyBorder="1" applyAlignment="1" applyProtection="1">
      <alignment horizontal="center" wrapText="1"/>
      <protection locked="0"/>
    </xf>
    <xf numFmtId="15" fontId="63" fillId="0" borderId="12" xfId="12" applyNumberFormat="1" applyFont="1" applyBorder="1" applyAlignment="1" applyProtection="1">
      <alignment horizontal="center" wrapText="1"/>
      <protection locked="0"/>
    </xf>
    <xf numFmtId="15" fontId="59" fillId="0" borderId="12" xfId="12" applyNumberFormat="1" applyFont="1" applyBorder="1" applyAlignment="1" applyProtection="1">
      <alignment wrapText="1"/>
      <protection locked="0"/>
    </xf>
    <xf numFmtId="0" fontId="61" fillId="0" borderId="0" xfId="0" applyFont="1" applyAlignment="1" applyProtection="1">
      <alignment vertical="top"/>
      <protection locked="0"/>
    </xf>
    <xf numFmtId="0" fontId="60" fillId="0" borderId="0" xfId="0" applyFont="1" applyAlignment="1" applyProtection="1">
      <alignment vertical="top"/>
      <protection locked="0"/>
    </xf>
    <xf numFmtId="0" fontId="79" fillId="12" borderId="0" xfId="0" applyFont="1" applyFill="1" applyAlignment="1" applyProtection="1">
      <alignment horizontal="left" vertical="top" wrapText="1"/>
      <protection locked="0"/>
    </xf>
    <xf numFmtId="0" fontId="92" fillId="0" borderId="0" xfId="0" applyFont="1" applyAlignment="1" applyProtection="1">
      <alignment horizontal="left" vertical="top" wrapText="1"/>
      <protection locked="0"/>
    </xf>
    <xf numFmtId="165" fontId="61" fillId="0" borderId="0" xfId="0" applyNumberFormat="1" applyFont="1" applyAlignment="1" applyProtection="1">
      <alignment vertical="top"/>
      <protection locked="0"/>
    </xf>
    <xf numFmtId="0" fontId="61" fillId="0" borderId="0" xfId="0" applyFont="1" applyProtection="1">
      <protection locked="0"/>
    </xf>
    <xf numFmtId="0" fontId="60" fillId="0" borderId="0" xfId="0" applyFont="1" applyProtection="1">
      <protection locked="0"/>
    </xf>
    <xf numFmtId="0" fontId="75" fillId="12" borderId="12" xfId="12" applyFont="1" applyFill="1" applyBorder="1" applyAlignment="1" applyProtection="1">
      <alignment wrapText="1"/>
      <protection locked="0"/>
    </xf>
    <xf numFmtId="0" fontId="63" fillId="0" borderId="12" xfId="12" applyFont="1" applyBorder="1" applyAlignment="1" applyProtection="1">
      <alignment wrapText="1"/>
      <protection locked="0"/>
    </xf>
    <xf numFmtId="0" fontId="59" fillId="14" borderId="0" xfId="0" applyFont="1" applyFill="1" applyAlignment="1">
      <alignment horizontal="left" vertical="top" wrapText="1"/>
    </xf>
    <xf numFmtId="0" fontId="63" fillId="15" borderId="12" xfId="0" applyFont="1" applyFill="1" applyBorder="1" applyAlignment="1">
      <alignment vertical="top" wrapText="1"/>
    </xf>
    <xf numFmtId="0" fontId="63" fillId="16" borderId="16" xfId="15" applyFont="1" applyFill="1" applyBorder="1" applyAlignment="1">
      <alignment horizontal="left" vertical="top"/>
    </xf>
    <xf numFmtId="0" fontId="63" fillId="16" borderId="18" xfId="15" applyFont="1" applyFill="1" applyBorder="1" applyAlignment="1">
      <alignment horizontal="left" vertical="top"/>
    </xf>
    <xf numFmtId="0" fontId="63" fillId="16" borderId="19" xfId="15" applyFont="1" applyFill="1" applyBorder="1" applyAlignment="1">
      <alignment horizontal="left" vertical="top"/>
    </xf>
    <xf numFmtId="0" fontId="59" fillId="16" borderId="21" xfId="0" applyFont="1" applyFill="1" applyBorder="1" applyAlignment="1">
      <alignment horizontal="center" vertical="top" wrapText="1"/>
    </xf>
    <xf numFmtId="0" fontId="7" fillId="0" borderId="0" xfId="1" applyAlignment="1" applyProtection="1">
      <alignment vertical="top" wrapText="1"/>
      <protection locked="0"/>
    </xf>
    <xf numFmtId="0" fontId="59" fillId="0" borderId="0" xfId="7" applyFont="1" applyAlignment="1">
      <alignment vertical="top" wrapText="1"/>
    </xf>
    <xf numFmtId="0" fontId="93" fillId="0" borderId="0" xfId="0" applyFont="1" applyAlignment="1">
      <alignment vertical="top"/>
    </xf>
    <xf numFmtId="0" fontId="59" fillId="22" borderId="14" xfId="0" applyFont="1" applyFill="1" applyBorder="1" applyAlignment="1">
      <alignment vertical="top" wrapText="1"/>
    </xf>
    <xf numFmtId="0" fontId="59" fillId="0" borderId="28" xfId="0" applyFont="1" applyBorder="1" applyAlignment="1">
      <alignment vertical="top" wrapText="1"/>
    </xf>
    <xf numFmtId="0" fontId="64" fillId="0" borderId="12" xfId="0" applyFont="1" applyBorder="1" applyAlignment="1">
      <alignment vertical="top" wrapText="1"/>
    </xf>
    <xf numFmtId="0" fontId="59" fillId="0" borderId="12" xfId="0" applyFont="1" applyBorder="1" applyAlignment="1">
      <alignment horizontal="left" vertical="top" wrapText="1"/>
    </xf>
    <xf numFmtId="0" fontId="19" fillId="0" borderId="3" xfId="0" applyFont="1" applyBorder="1" applyAlignment="1">
      <alignment vertical="top" wrapText="1"/>
    </xf>
    <xf numFmtId="0" fontId="77" fillId="0" borderId="0" xfId="0" applyFont="1" applyAlignment="1">
      <alignment vertical="top" wrapText="1"/>
    </xf>
    <xf numFmtId="0" fontId="78" fillId="0" borderId="0" xfId="0" applyFont="1" applyAlignment="1">
      <alignment vertical="top" wrapText="1"/>
    </xf>
    <xf numFmtId="0" fontId="0" fillId="12" borderId="0" xfId="0" applyFill="1" applyAlignment="1">
      <alignment vertical="top" wrapText="1"/>
    </xf>
    <xf numFmtId="0" fontId="59" fillId="12" borderId="3" xfId="0" applyFont="1" applyFill="1" applyBorder="1" applyAlignment="1">
      <alignment vertical="top" wrapText="1"/>
    </xf>
    <xf numFmtId="0" fontId="63" fillId="12" borderId="3" xfId="0" applyFont="1" applyFill="1" applyBorder="1" applyAlignment="1">
      <alignment vertical="top" wrapText="1"/>
    </xf>
    <xf numFmtId="0" fontId="64" fillId="0" borderId="15" xfId="0" applyFont="1" applyBorder="1" applyAlignment="1">
      <alignment vertical="top" wrapText="1"/>
    </xf>
    <xf numFmtId="0" fontId="44" fillId="12" borderId="0" xfId="0" applyFont="1" applyFill="1" applyAlignment="1">
      <alignment vertical="top" wrapText="1"/>
    </xf>
    <xf numFmtId="0" fontId="3" fillId="0" borderId="0" xfId="0" applyFont="1" applyAlignment="1">
      <alignment vertical="top" wrapText="1"/>
    </xf>
    <xf numFmtId="0" fontId="0" fillId="0" borderId="0" xfId="0" applyAlignment="1">
      <alignment vertical="top" wrapText="1"/>
    </xf>
    <xf numFmtId="0" fontId="85" fillId="11" borderId="12" xfId="0" applyFont="1" applyFill="1" applyBorder="1" applyAlignment="1">
      <alignment vertical="top" wrapText="1"/>
    </xf>
    <xf numFmtId="0" fontId="25" fillId="0" borderId="12" xfId="0" applyFont="1" applyBorder="1" applyAlignment="1">
      <alignment vertical="center"/>
    </xf>
    <xf numFmtId="0" fontId="60" fillId="0" borderId="12" xfId="2" applyFont="1" applyBorder="1" applyAlignment="1" applyProtection="1">
      <alignment vertical="top" wrapText="1"/>
      <protection locked="0"/>
    </xf>
    <xf numFmtId="0" fontId="62" fillId="0" borderId="0" xfId="2" applyFont="1" applyAlignment="1">
      <alignment vertical="top" wrapText="1"/>
    </xf>
    <xf numFmtId="0" fontId="62" fillId="0" borderId="0" xfId="2" applyFont="1" applyAlignment="1">
      <alignment horizontal="center" vertical="top" wrapText="1"/>
    </xf>
    <xf numFmtId="0" fontId="66" fillId="0" borderId="12" xfId="2" applyFont="1" applyBorder="1" applyAlignment="1">
      <alignment vertical="top"/>
    </xf>
    <xf numFmtId="0" fontId="63" fillId="0" borderId="0" xfId="2" applyFont="1" applyAlignment="1">
      <alignment horizontal="left" vertical="top"/>
    </xf>
    <xf numFmtId="0" fontId="66" fillId="0" borderId="12" xfId="2" applyFont="1" applyBorder="1" applyAlignment="1">
      <alignment vertical="top" wrapText="1"/>
    </xf>
    <xf numFmtId="0" fontId="60" fillId="0" borderId="23" xfId="2" applyFont="1" applyBorder="1" applyAlignment="1">
      <alignment vertical="top" wrapText="1"/>
    </xf>
    <xf numFmtId="0" fontId="66" fillId="0" borderId="0" xfId="2" applyFont="1" applyAlignment="1">
      <alignment vertical="top" wrapText="1"/>
    </xf>
    <xf numFmtId="0" fontId="60" fillId="0" borderId="0" xfId="2" applyFont="1" applyAlignment="1">
      <alignment vertical="top" wrapText="1"/>
    </xf>
    <xf numFmtId="0" fontId="66" fillId="0" borderId="12" xfId="2" applyFont="1" applyBorder="1" applyAlignment="1">
      <alignment horizontal="right" vertical="top"/>
    </xf>
    <xf numFmtId="0" fontId="66" fillId="0" borderId="12" xfId="2" applyFont="1" applyBorder="1" applyAlignment="1">
      <alignment horizontal="left" vertical="top"/>
    </xf>
    <xf numFmtId="0" fontId="60" fillId="0" borderId="12" xfId="2" applyFont="1" applyBorder="1" applyAlignment="1">
      <alignment vertical="top" wrapText="1"/>
    </xf>
    <xf numFmtId="0" fontId="66" fillId="0" borderId="0" xfId="2" applyFont="1" applyAlignment="1">
      <alignment horizontal="right" vertical="top" wrapText="1"/>
    </xf>
    <xf numFmtId="0" fontId="45" fillId="0" borderId="0" xfId="2" applyFont="1" applyAlignment="1">
      <alignment vertical="top" wrapText="1"/>
    </xf>
    <xf numFmtId="0" fontId="59" fillId="0" borderId="0" xfId="2" applyFont="1" applyAlignment="1">
      <alignment vertical="top" wrapText="1"/>
    </xf>
    <xf numFmtId="0" fontId="59" fillId="0" borderId="0" xfId="2" applyFont="1" applyAlignment="1">
      <alignment horizontal="center" vertical="top" wrapText="1"/>
    </xf>
    <xf numFmtId="0" fontId="71" fillId="18" borderId="0" xfId="2" applyFont="1" applyFill="1" applyAlignment="1">
      <alignment horizontal="left" vertical="top" wrapText="1"/>
    </xf>
    <xf numFmtId="0" fontId="71" fillId="18" borderId="0" xfId="2" applyFont="1" applyFill="1" applyAlignment="1">
      <alignment vertical="top" wrapText="1"/>
    </xf>
    <xf numFmtId="0" fontId="71" fillId="18" borderId="0" xfId="2" applyFont="1" applyFill="1" applyAlignment="1">
      <alignment horizontal="center" vertical="top" wrapText="1"/>
    </xf>
    <xf numFmtId="0" fontId="71" fillId="12" borderId="12" xfId="2" applyFont="1" applyFill="1" applyBorder="1" applyAlignment="1">
      <alignment horizontal="left" vertical="top"/>
    </xf>
    <xf numFmtId="0" fontId="63" fillId="12" borderId="12" xfId="2" applyFont="1" applyFill="1" applyBorder="1" applyAlignment="1">
      <alignment vertical="top" wrapText="1"/>
    </xf>
    <xf numFmtId="0" fontId="59" fillId="12" borderId="12" xfId="2" applyFont="1" applyFill="1" applyBorder="1" applyAlignment="1">
      <alignment vertical="top"/>
    </xf>
    <xf numFmtId="0" fontId="59" fillId="12" borderId="12" xfId="2" applyFont="1" applyFill="1" applyBorder="1" applyAlignment="1">
      <alignment vertical="top" wrapText="1"/>
    </xf>
    <xf numFmtId="0" fontId="59" fillId="12" borderId="12" xfId="2" applyFont="1" applyFill="1" applyBorder="1" applyAlignment="1">
      <alignment horizontal="center" vertical="top"/>
    </xf>
    <xf numFmtId="0" fontId="63" fillId="0" borderId="12" xfId="2" applyFont="1" applyBorder="1" applyAlignment="1">
      <alignment horizontal="left" vertical="top"/>
    </xf>
    <xf numFmtId="0" fontId="63" fillId="0" borderId="12" xfId="2" applyFont="1" applyBorder="1" applyAlignment="1">
      <alignment vertical="top"/>
    </xf>
    <xf numFmtId="0" fontId="63" fillId="0" borderId="12" xfId="2" applyFont="1" applyBorder="1" applyAlignment="1">
      <alignment vertical="top" wrapText="1"/>
    </xf>
    <xf numFmtId="0" fontId="59" fillId="0" borderId="12" xfId="2" applyFont="1" applyBorder="1" applyAlignment="1">
      <alignment vertical="top"/>
    </xf>
    <xf numFmtId="0" fontId="59" fillId="0" borderId="12" xfId="2" applyFont="1" applyBorder="1" applyAlignment="1">
      <alignment vertical="top" wrapText="1"/>
    </xf>
    <xf numFmtId="0" fontId="59" fillId="0" borderId="12" xfId="2" applyFont="1" applyBorder="1" applyAlignment="1">
      <alignment horizontal="center" vertical="top"/>
    </xf>
    <xf numFmtId="0" fontId="19" fillId="0" borderId="12" xfId="2" applyFont="1" applyBorder="1" applyAlignment="1">
      <alignment vertical="top"/>
    </xf>
    <xf numFmtId="0" fontId="60" fillId="0" borderId="12" xfId="7" applyFont="1" applyBorder="1" applyAlignment="1" applyProtection="1">
      <alignment horizontal="left" vertical="top" wrapText="1"/>
      <protection locked="0"/>
    </xf>
    <xf numFmtId="0" fontId="59" fillId="0" borderId="0" xfId="2" applyFont="1" applyAlignment="1">
      <alignment vertical="top"/>
    </xf>
    <xf numFmtId="0" fontId="59" fillId="0" borderId="0" xfId="2" applyFont="1" applyAlignment="1">
      <alignment horizontal="center" vertical="top"/>
    </xf>
    <xf numFmtId="0" fontId="59" fillId="0" borderId="23" xfId="2" applyFont="1" applyBorder="1" applyAlignment="1">
      <alignment horizontal="center" vertical="top"/>
    </xf>
    <xf numFmtId="49" fontId="59" fillId="0" borderId="12" xfId="2" applyNumberFormat="1" applyFont="1" applyBorder="1" applyAlignment="1">
      <alignment vertical="top"/>
    </xf>
    <xf numFmtId="0" fontId="36" fillId="0" borderId="12" xfId="7" applyFont="1" applyBorder="1" applyAlignment="1" applyProtection="1">
      <alignment horizontal="left" vertical="top" wrapText="1"/>
      <protection locked="0"/>
    </xf>
    <xf numFmtId="0" fontId="63" fillId="12" borderId="12" xfId="2" applyFont="1" applyFill="1" applyBorder="1" applyAlignment="1">
      <alignment horizontal="left" vertical="top"/>
    </xf>
    <xf numFmtId="0" fontId="63" fillId="0" borderId="14" xfId="2" applyFont="1" applyBorder="1" applyAlignment="1">
      <alignment horizontal="left" vertical="top"/>
    </xf>
    <xf numFmtId="0" fontId="63" fillId="0" borderId="14" xfId="2" applyFont="1" applyBorder="1" applyAlignment="1">
      <alignment vertical="top" wrapText="1"/>
    </xf>
    <xf numFmtId="0" fontId="60" fillId="14" borderId="12" xfId="7" applyFont="1" applyFill="1" applyBorder="1" applyAlignment="1" applyProtection="1">
      <alignment horizontal="left" vertical="top" wrapText="1"/>
      <protection locked="0"/>
    </xf>
    <xf numFmtId="0" fontId="59" fillId="14" borderId="23" xfId="2" applyFont="1" applyFill="1" applyBorder="1" applyAlignment="1">
      <alignment horizontal="center" vertical="top"/>
    </xf>
    <xf numFmtId="0" fontId="59" fillId="14" borderId="23" xfId="2" applyFont="1" applyFill="1" applyBorder="1" applyAlignment="1">
      <alignment vertical="top" wrapText="1"/>
    </xf>
    <xf numFmtId="0" fontId="60" fillId="0" borderId="23" xfId="9" applyFont="1" applyBorder="1" applyAlignment="1">
      <alignment horizontal="left" vertical="top" wrapText="1"/>
    </xf>
    <xf numFmtId="0" fontId="60" fillId="14" borderId="23" xfId="9" applyFont="1" applyFill="1" applyBorder="1" applyAlignment="1">
      <alignment horizontal="left" vertical="top" wrapText="1"/>
    </xf>
    <xf numFmtId="0" fontId="59" fillId="0" borderId="16" xfId="2" applyFont="1" applyBorder="1" applyAlignment="1">
      <alignment horizontal="center" vertical="top"/>
    </xf>
    <xf numFmtId="0" fontId="59" fillId="12" borderId="23" xfId="2" applyFont="1" applyFill="1" applyBorder="1" applyAlignment="1">
      <alignment horizontal="center" vertical="top"/>
    </xf>
    <xf numFmtId="0" fontId="59" fillId="0" borderId="14" xfId="2" applyFont="1" applyBorder="1" applyAlignment="1">
      <alignment vertical="top" wrapText="1"/>
    </xf>
    <xf numFmtId="0" fontId="59" fillId="0" borderId="12" xfId="2" applyFont="1" applyBorder="1" applyAlignment="1">
      <alignment horizontal="left" vertical="top"/>
    </xf>
    <xf numFmtId="0" fontId="59" fillId="14" borderId="12" xfId="2" applyFont="1" applyFill="1" applyBorder="1" applyAlignment="1">
      <alignment vertical="top" wrapText="1"/>
    </xf>
    <xf numFmtId="0" fontId="63" fillId="0" borderId="22" xfId="2" applyFont="1" applyBorder="1" applyAlignment="1">
      <alignment vertical="top" wrapText="1"/>
    </xf>
    <xf numFmtId="0" fontId="94" fillId="23" borderId="40" xfId="5" applyFont="1" applyFill="1" applyBorder="1" applyAlignment="1">
      <alignment vertical="top" wrapText="1"/>
    </xf>
    <xf numFmtId="0" fontId="63" fillId="0" borderId="15" xfId="2" applyFont="1" applyBorder="1" applyAlignment="1">
      <alignment horizontal="left" vertical="top"/>
    </xf>
    <xf numFmtId="0" fontId="95" fillId="0" borderId="12" xfId="2" applyFont="1" applyBorder="1" applyAlignment="1">
      <alignment vertical="top" wrapText="1"/>
    </xf>
    <xf numFmtId="0" fontId="59" fillId="0" borderId="19" xfId="2" applyFont="1" applyBorder="1" applyAlignment="1">
      <alignment horizontal="center" vertical="top"/>
    </xf>
    <xf numFmtId="0" fontId="96" fillId="0" borderId="12" xfId="2" applyFont="1" applyBorder="1" applyAlignment="1">
      <alignment vertical="top" wrapText="1"/>
    </xf>
    <xf numFmtId="0" fontId="19" fillId="0" borderId="12" xfId="2" applyFont="1" applyBorder="1" applyAlignment="1">
      <alignment vertical="top" wrapText="1"/>
    </xf>
    <xf numFmtId="0" fontId="97" fillId="0" borderId="12" xfId="2" applyFont="1" applyBorder="1" applyAlignment="1">
      <alignment vertical="top" wrapText="1"/>
    </xf>
    <xf numFmtId="0" fontId="59" fillId="22" borderId="12" xfId="0" applyFont="1" applyFill="1" applyBorder="1" applyAlignment="1">
      <alignment vertical="top" wrapText="1"/>
    </xf>
    <xf numFmtId="0" fontId="63" fillId="22" borderId="12" xfId="2" applyFont="1" applyFill="1" applyBorder="1" applyAlignment="1">
      <alignment horizontal="left" vertical="top"/>
    </xf>
    <xf numFmtId="0" fontId="59" fillId="22" borderId="23" xfId="2" applyFont="1" applyFill="1" applyBorder="1" applyAlignment="1">
      <alignment horizontal="center" vertical="top"/>
    </xf>
    <xf numFmtId="0" fontId="59" fillId="22" borderId="23" xfId="2" applyFont="1" applyFill="1" applyBorder="1" applyAlignment="1">
      <alignment vertical="top" wrapText="1"/>
    </xf>
    <xf numFmtId="0" fontId="63" fillId="0" borderId="23" xfId="2" applyFont="1" applyBorder="1" applyAlignment="1">
      <alignment vertical="top" wrapText="1"/>
    </xf>
    <xf numFmtId="0" fontId="59" fillId="0" borderId="13" xfId="2" applyFont="1" applyBorder="1" applyAlignment="1">
      <alignment horizontal="center" vertical="top"/>
    </xf>
    <xf numFmtId="0" fontId="97" fillId="0" borderId="23" xfId="2" applyFont="1" applyBorder="1" applyAlignment="1">
      <alignment vertical="top" wrapText="1"/>
    </xf>
    <xf numFmtId="0" fontId="59" fillId="0" borderId="21" xfId="2" applyFont="1" applyBorder="1" applyAlignment="1">
      <alignment horizontal="center" vertical="top"/>
    </xf>
    <xf numFmtId="0" fontId="59" fillId="0" borderId="23" xfId="2" applyFont="1" applyBorder="1" applyAlignment="1">
      <alignment vertical="top" wrapText="1"/>
    </xf>
    <xf numFmtId="0" fontId="59" fillId="0" borderId="24" xfId="2" applyFont="1" applyBorder="1" applyAlignment="1">
      <alignment horizontal="center" vertical="top"/>
    </xf>
    <xf numFmtId="0" fontId="94" fillId="0" borderId="40" xfId="5" applyFont="1" applyBorder="1" applyAlignment="1">
      <alignment vertical="top" wrapText="1"/>
    </xf>
    <xf numFmtId="0" fontId="59" fillId="0" borderId="0" xfId="2" applyFont="1" applyAlignment="1">
      <alignment horizontal="left" vertical="top"/>
    </xf>
    <xf numFmtId="0" fontId="59" fillId="0" borderId="23" xfId="2" applyFont="1" applyBorder="1" applyAlignment="1">
      <alignment horizontal="center" vertical="top" wrapText="1"/>
    </xf>
    <xf numFmtId="0" fontId="59" fillId="0" borderId="12" xfId="2" applyFont="1" applyBorder="1" applyAlignment="1">
      <alignment horizontal="center" vertical="top" wrapText="1"/>
    </xf>
    <xf numFmtId="0" fontId="68" fillId="0" borderId="0" xfId="0" applyFont="1" applyAlignment="1">
      <alignment horizontal="left" vertical="top" wrapText="1"/>
    </xf>
    <xf numFmtId="0" fontId="60" fillId="0" borderId="0" xfId="0" applyFont="1" applyAlignment="1">
      <alignment horizontal="left" vertical="top"/>
    </xf>
    <xf numFmtId="0" fontId="66" fillId="0" borderId="0" xfId="0" applyFont="1" applyAlignment="1">
      <alignment horizontal="left" vertical="top"/>
    </xf>
    <xf numFmtId="0" fontId="60" fillId="0" borderId="0" xfId="0" applyFont="1" applyAlignment="1">
      <alignment horizontal="left" vertical="top" wrapText="1"/>
    </xf>
    <xf numFmtId="0" fontId="71" fillId="0" borderId="0" xfId="0" applyFont="1" applyAlignment="1">
      <alignment horizontal="left" vertical="top" wrapText="1"/>
    </xf>
    <xf numFmtId="0" fontId="63" fillId="0" borderId="12" xfId="0" applyFont="1" applyBorder="1" applyAlignment="1">
      <alignment vertical="center" wrapText="1"/>
    </xf>
    <xf numFmtId="0" fontId="63" fillId="0" borderId="12" xfId="0" applyFont="1" applyBorder="1" applyAlignment="1">
      <alignment vertical="center"/>
    </xf>
    <xf numFmtId="0" fontId="98" fillId="0" borderId="12" xfId="0" applyFont="1" applyBorder="1" applyAlignment="1">
      <alignment vertical="center"/>
    </xf>
    <xf numFmtId="0" fontId="63" fillId="12" borderId="12" xfId="4" applyFont="1" applyFill="1" applyBorder="1" applyAlignment="1">
      <alignment vertical="top" wrapText="1"/>
    </xf>
    <xf numFmtId="0" fontId="63" fillId="0" borderId="12" xfId="0" applyFont="1" applyBorder="1" applyAlignment="1">
      <alignment horizontal="center" vertical="center"/>
    </xf>
    <xf numFmtId="0" fontId="99" fillId="0" borderId="12" xfId="0" applyFont="1" applyBorder="1" applyAlignment="1">
      <alignment horizontal="center" vertical="center"/>
    </xf>
    <xf numFmtId="0" fontId="100" fillId="0" borderId="12" xfId="0" applyFont="1" applyBorder="1"/>
    <xf numFmtId="0" fontId="63" fillId="0" borderId="0" xfId="15" applyFont="1" applyAlignment="1">
      <alignment horizontal="left" vertical="top"/>
    </xf>
    <xf numFmtId="0" fontId="59" fillId="0" borderId="0" xfId="15" applyFont="1" applyAlignment="1">
      <alignment vertical="top" wrapText="1"/>
    </xf>
    <xf numFmtId="0" fontId="59" fillId="0" borderId="0" xfId="15" applyFont="1" applyAlignment="1">
      <alignment vertical="top"/>
    </xf>
    <xf numFmtId="0" fontId="60" fillId="0" borderId="0" xfId="15" applyFont="1" applyAlignment="1">
      <alignment vertical="top" wrapText="1"/>
    </xf>
    <xf numFmtId="0" fontId="59" fillId="14" borderId="12" xfId="15" applyFont="1" applyFill="1" applyBorder="1" applyAlignment="1">
      <alignment vertical="top" wrapText="1"/>
    </xf>
    <xf numFmtId="0" fontId="59" fillId="0" borderId="12" xfId="16" applyFont="1" applyBorder="1" applyAlignment="1">
      <alignment vertical="top" wrapText="1"/>
    </xf>
    <xf numFmtId="0" fontId="63" fillId="0" borderId="12" xfId="15" applyFont="1" applyBorder="1" applyAlignment="1">
      <alignment vertical="top" wrapText="1"/>
    </xf>
    <xf numFmtId="0" fontId="63" fillId="0" borderId="0" xfId="15" applyFont="1" applyAlignment="1">
      <alignment vertical="top" wrapText="1"/>
    </xf>
    <xf numFmtId="0" fontId="63" fillId="0" borderId="0" xfId="15" applyFont="1" applyAlignment="1">
      <alignment horizontal="left" vertical="top" wrapText="1"/>
    </xf>
    <xf numFmtId="0" fontId="59" fillId="0" borderId="12" xfId="16" applyFont="1" applyBorder="1" applyAlignment="1">
      <alignment vertical="top"/>
    </xf>
    <xf numFmtId="0" fontId="60" fillId="14" borderId="12" xfId="15" applyFont="1" applyFill="1" applyBorder="1" applyAlignment="1">
      <alignment vertical="top" wrapText="1"/>
    </xf>
    <xf numFmtId="0" fontId="63" fillId="12" borderId="0" xfId="15" applyFont="1" applyFill="1" applyAlignment="1">
      <alignment vertical="top" wrapText="1"/>
    </xf>
    <xf numFmtId="0" fontId="97" fillId="0" borderId="41" xfId="15" applyFont="1" applyBorder="1" applyAlignment="1">
      <alignment vertical="top" wrapText="1"/>
    </xf>
    <xf numFmtId="0" fontId="97" fillId="0" borderId="40" xfId="15" applyFont="1" applyBorder="1" applyAlignment="1">
      <alignment vertical="top" wrapText="1"/>
    </xf>
    <xf numFmtId="0" fontId="60" fillId="0" borderId="42" xfId="7" applyFont="1" applyBorder="1" applyAlignment="1">
      <alignment vertical="center" wrapText="1"/>
    </xf>
    <xf numFmtId="0" fontId="97" fillId="14" borderId="40" xfId="15" applyFont="1" applyFill="1" applyBorder="1" applyAlignment="1">
      <alignment vertical="top" wrapText="1"/>
    </xf>
    <xf numFmtId="0" fontId="97" fillId="0" borderId="40" xfId="15" applyFont="1" applyBorder="1" applyAlignment="1">
      <alignment vertical="top"/>
    </xf>
    <xf numFmtId="0" fontId="97" fillId="14" borderId="40" xfId="15" applyFont="1" applyFill="1" applyBorder="1" applyAlignment="1">
      <alignment vertical="top"/>
    </xf>
    <xf numFmtId="0" fontId="60" fillId="0" borderId="12" xfId="4" applyFont="1" applyBorder="1" applyAlignment="1">
      <alignment horizontal="center" vertical="center" wrapText="1"/>
    </xf>
    <xf numFmtId="0" fontId="60" fillId="0" borderId="15" xfId="0" applyFont="1" applyBorder="1" applyAlignment="1">
      <alignment vertical="top" wrapText="1"/>
    </xf>
    <xf numFmtId="0" fontId="51" fillId="0" borderId="0" xfId="6" applyFont="1"/>
    <xf numFmtId="0" fontId="9" fillId="0" borderId="0" xfId="6"/>
    <xf numFmtId="0" fontId="9" fillId="0" borderId="12" xfId="6" applyBorder="1"/>
    <xf numFmtId="0" fontId="9" fillId="0" borderId="12" xfId="6" applyBorder="1" applyAlignment="1">
      <alignment wrapText="1"/>
    </xf>
    <xf numFmtId="15" fontId="9" fillId="0" borderId="12" xfId="6" applyNumberFormat="1" applyBorder="1" applyAlignment="1">
      <alignment horizontal="left"/>
    </xf>
    <xf numFmtId="0" fontId="53" fillId="0" borderId="0" xfId="6" applyFont="1" applyAlignment="1">
      <alignment wrapText="1"/>
    </xf>
    <xf numFmtId="0" fontId="9" fillId="0" borderId="0" xfId="6" applyAlignment="1">
      <alignment wrapText="1"/>
    </xf>
    <xf numFmtId="0" fontId="54" fillId="0" borderId="0" xfId="6" applyFont="1"/>
    <xf numFmtId="0" fontId="8" fillId="0" borderId="0" xfId="6" applyFont="1"/>
    <xf numFmtId="0" fontId="55" fillId="0" borderId="0" xfId="6" applyFont="1"/>
    <xf numFmtId="0" fontId="9" fillId="10" borderId="12" xfId="6" applyFill="1" applyBorder="1"/>
    <xf numFmtId="0" fontId="8" fillId="9" borderId="12" xfId="6" applyFont="1" applyFill="1" applyBorder="1"/>
    <xf numFmtId="0" fontId="9" fillId="7" borderId="12" xfId="6" applyFill="1" applyBorder="1"/>
    <xf numFmtId="0" fontId="9" fillId="9" borderId="12" xfId="6" applyFill="1" applyBorder="1"/>
    <xf numFmtId="0" fontId="0" fillId="0" borderId="12" xfId="0" applyBorder="1"/>
    <xf numFmtId="0" fontId="99" fillId="14" borderId="12" xfId="0" applyFont="1" applyFill="1" applyBorder="1" applyAlignment="1">
      <alignment horizontal="center" vertical="center"/>
    </xf>
    <xf numFmtId="0" fontId="100" fillId="14" borderId="12" xfId="0" applyFont="1" applyFill="1" applyBorder="1"/>
    <xf numFmtId="0" fontId="0" fillId="14" borderId="12" xfId="0" applyFill="1" applyBorder="1"/>
    <xf numFmtId="0" fontId="59" fillId="0" borderId="20" xfId="0" applyFont="1" applyBorder="1" applyAlignment="1">
      <alignment horizontal="left" vertical="top"/>
    </xf>
    <xf numFmtId="0" fontId="66" fillId="24" borderId="40" xfId="10" applyFont="1" applyFill="1" applyBorder="1" applyAlignment="1" applyProtection="1">
      <alignment horizontal="center" vertical="top" wrapText="1"/>
      <protection locked="0"/>
    </xf>
    <xf numFmtId="0" fontId="63" fillId="24" borderId="0" xfId="0" applyFont="1" applyFill="1" applyAlignment="1">
      <alignment horizontal="center" wrapText="1"/>
    </xf>
    <xf numFmtId="0" fontId="63" fillId="24" borderId="0" xfId="0" applyFont="1" applyFill="1" applyAlignment="1">
      <alignment horizontal="center"/>
    </xf>
    <xf numFmtId="9" fontId="63" fillId="0" borderId="0" xfId="18" applyFont="1" applyAlignment="1">
      <alignment horizontal="left" vertical="top"/>
    </xf>
    <xf numFmtId="0" fontId="59" fillId="25" borderId="0" xfId="0" applyFont="1" applyFill="1" applyAlignment="1">
      <alignment vertical="top" wrapText="1"/>
    </xf>
    <xf numFmtId="0" fontId="59" fillId="0" borderId="12" xfId="15" quotePrefix="1" applyFont="1" applyBorder="1" applyAlignment="1">
      <alignment vertical="top" wrapText="1"/>
    </xf>
    <xf numFmtId="0" fontId="60" fillId="8" borderId="12" xfId="0" applyFont="1" applyFill="1" applyBorder="1" applyAlignment="1">
      <alignment vertical="top" wrapText="1"/>
    </xf>
    <xf numFmtId="0" fontId="60" fillId="0" borderId="12" xfId="0" applyFont="1" applyBorder="1" applyAlignment="1">
      <alignment horizontal="left" vertical="top" wrapText="1"/>
    </xf>
    <xf numFmtId="14" fontId="59" fillId="0" borderId="1" xfId="0" applyNumberFormat="1" applyFont="1" applyBorder="1" applyAlignment="1">
      <alignment vertical="top" wrapText="1"/>
    </xf>
    <xf numFmtId="0" fontId="59" fillId="0" borderId="12" xfId="0" quotePrefix="1" applyFont="1" applyBorder="1" applyAlignment="1">
      <alignment vertical="top" wrapText="1"/>
    </xf>
    <xf numFmtId="14" fontId="59" fillId="0" borderId="12" xfId="0" applyNumberFormat="1" applyFont="1" applyBorder="1" applyAlignment="1">
      <alignment vertical="top" wrapText="1"/>
    </xf>
    <xf numFmtId="0" fontId="59" fillId="0" borderId="1" xfId="0" applyFont="1" applyBorder="1" applyAlignment="1">
      <alignment horizontal="left" vertical="top" wrapText="1"/>
    </xf>
    <xf numFmtId="0" fontId="59" fillId="25" borderId="0" xfId="0" applyFont="1" applyFill="1"/>
    <xf numFmtId="0" fontId="59" fillId="14" borderId="12" xfId="0" applyFont="1" applyFill="1" applyBorder="1" applyAlignment="1">
      <alignment vertical="top" wrapText="1"/>
    </xf>
    <xf numFmtId="0" fontId="59" fillId="0" borderId="12" xfId="17" applyFont="1" applyBorder="1" applyAlignment="1">
      <alignment vertical="top" wrapText="1"/>
    </xf>
    <xf numFmtId="0" fontId="59" fillId="14" borderId="12" xfId="2" applyFont="1" applyFill="1" applyBorder="1" applyAlignment="1">
      <alignment vertical="top"/>
    </xf>
    <xf numFmtId="0" fontId="61" fillId="12" borderId="12" xfId="2" applyFont="1" applyFill="1" applyBorder="1" applyAlignment="1">
      <alignment vertical="top" wrapText="1"/>
    </xf>
    <xf numFmtId="0" fontId="59" fillId="0" borderId="16" xfId="2" applyFont="1" applyBorder="1" applyAlignment="1">
      <alignment vertical="top" wrapText="1"/>
    </xf>
    <xf numFmtId="0" fontId="59" fillId="12" borderId="23" xfId="2" applyFont="1" applyFill="1" applyBorder="1" applyAlignment="1">
      <alignment vertical="top" wrapText="1"/>
    </xf>
    <xf numFmtId="0" fontId="59" fillId="0" borderId="19" xfId="2" applyFont="1" applyBorder="1" applyAlignment="1">
      <alignment vertical="top" wrapText="1"/>
    </xf>
    <xf numFmtId="0" fontId="59" fillId="0" borderId="13" xfId="2" applyFont="1" applyBorder="1" applyAlignment="1">
      <alignment vertical="top" wrapText="1"/>
    </xf>
    <xf numFmtId="0" fontId="59" fillId="0" borderId="21" xfId="2" applyFont="1" applyBorder="1" applyAlignment="1">
      <alignment vertical="top" wrapText="1"/>
    </xf>
    <xf numFmtId="0" fontId="59" fillId="0" borderId="24" xfId="2" applyFont="1" applyBorder="1" applyAlignment="1">
      <alignment vertical="top" wrapText="1"/>
    </xf>
    <xf numFmtId="14" fontId="64" fillId="0" borderId="20" xfId="14" applyNumberFormat="1" applyFont="1" applyBorder="1" applyAlignment="1">
      <alignment vertical="top" wrapText="1"/>
    </xf>
    <xf numFmtId="0" fontId="60" fillId="0" borderId="0" xfId="0" applyFont="1" applyAlignment="1">
      <alignment horizontal="center" vertical="center"/>
    </xf>
    <xf numFmtId="0" fontId="59" fillId="0" borderId="0" xfId="0" applyFont="1" applyAlignment="1">
      <alignment horizontal="center" vertical="center"/>
    </xf>
    <xf numFmtId="0" fontId="92" fillId="0" borderId="0" xfId="0" applyFont="1" applyAlignment="1" applyProtection="1">
      <alignment horizontal="left" vertical="top" wrapText="1"/>
      <protection locked="0"/>
    </xf>
    <xf numFmtId="0" fontId="59" fillId="0" borderId="0" xfId="0" applyFont="1" applyAlignment="1">
      <alignment horizontal="center"/>
    </xf>
    <xf numFmtId="0" fontId="62" fillId="12" borderId="0" xfId="0" applyFont="1" applyFill="1" applyAlignment="1">
      <alignment wrapText="1"/>
    </xf>
    <xf numFmtId="0" fontId="59" fillId="12" borderId="0" xfId="0" applyFont="1" applyFill="1" applyAlignment="1">
      <alignment wrapText="1"/>
    </xf>
    <xf numFmtId="0" fontId="62" fillId="12" borderId="0" xfId="0" applyFont="1" applyFill="1" applyAlignment="1">
      <alignment vertical="top"/>
    </xf>
    <xf numFmtId="0" fontId="59" fillId="12" borderId="0" xfId="0" applyFont="1" applyFill="1" applyAlignment="1">
      <alignment vertical="top"/>
    </xf>
    <xf numFmtId="0" fontId="62" fillId="0" borderId="0" xfId="0" applyFont="1" applyAlignment="1">
      <alignment vertical="top"/>
    </xf>
    <xf numFmtId="0" fontId="59" fillId="0" borderId="0" xfId="0" applyFont="1" applyAlignment="1">
      <alignment vertical="top"/>
    </xf>
    <xf numFmtId="0" fontId="101" fillId="12" borderId="0" xfId="0" applyFont="1" applyFill="1" applyAlignment="1" applyProtection="1">
      <alignment vertical="top" wrapText="1"/>
      <protection locked="0"/>
    </xf>
    <xf numFmtId="0" fontId="102" fillId="12" borderId="0" xfId="0" applyFont="1" applyFill="1" applyAlignment="1" applyProtection="1">
      <alignment vertical="top" wrapText="1"/>
      <protection locked="0"/>
    </xf>
    <xf numFmtId="0" fontId="59" fillId="0" borderId="0" xfId="0" applyFont="1" applyAlignment="1">
      <alignment horizontal="center" vertical="top"/>
    </xf>
    <xf numFmtId="0" fontId="59" fillId="0" borderId="0" xfId="0" applyFont="1"/>
    <xf numFmtId="0" fontId="68" fillId="0" borderId="0" xfId="0" applyFont="1" applyAlignment="1">
      <alignment horizontal="center" vertical="top"/>
    </xf>
    <xf numFmtId="0" fontId="60" fillId="0" borderId="0" xfId="0" applyFont="1" applyAlignment="1">
      <alignment horizontal="center" vertical="top"/>
    </xf>
    <xf numFmtId="0" fontId="59" fillId="0" borderId="43" xfId="0" applyFont="1" applyBorder="1" applyAlignment="1" applyProtection="1">
      <alignment horizontal="left" vertical="top"/>
      <protection locked="0"/>
    </xf>
    <xf numFmtId="0" fontId="59" fillId="0" borderId="44" xfId="0" applyFont="1" applyBorder="1" applyAlignment="1" applyProtection="1">
      <alignment horizontal="left" vertical="top"/>
      <protection locked="0"/>
    </xf>
    <xf numFmtId="0" fontId="59" fillId="0" borderId="45" xfId="0" applyFont="1" applyBorder="1" applyAlignment="1" applyProtection="1">
      <alignment horizontal="left" vertical="top"/>
      <protection locked="0"/>
    </xf>
    <xf numFmtId="0" fontId="59" fillId="0" borderId="43" xfId="0" applyFont="1" applyBorder="1" applyAlignment="1" applyProtection="1">
      <alignment horizontal="left" vertical="top" wrapText="1"/>
      <protection locked="0"/>
    </xf>
    <xf numFmtId="0" fontId="59" fillId="0" borderId="45" xfId="0" applyFont="1" applyBorder="1" applyAlignment="1" applyProtection="1">
      <alignment horizontal="left" vertical="top" wrapText="1"/>
      <protection locked="0"/>
    </xf>
    <xf numFmtId="0" fontId="63" fillId="15" borderId="23" xfId="0" applyFont="1" applyFill="1" applyBorder="1" applyAlignment="1" applyProtection="1">
      <alignment vertical="top" wrapText="1"/>
      <protection locked="0"/>
    </xf>
    <xf numFmtId="0" fontId="0" fillId="15" borderId="24" xfId="0" applyFill="1" applyBorder="1" applyAlignment="1" applyProtection="1">
      <alignment vertical="top" wrapText="1"/>
      <protection locked="0"/>
    </xf>
    <xf numFmtId="0" fontId="0" fillId="15" borderId="13" xfId="0" applyFill="1" applyBorder="1" applyAlignment="1" applyProtection="1">
      <alignment vertical="top" wrapText="1"/>
      <protection locked="0"/>
    </xf>
    <xf numFmtId="0" fontId="63" fillId="15" borderId="12" xfId="0" applyFont="1" applyFill="1" applyBorder="1" applyAlignment="1">
      <alignment vertical="top" wrapText="1"/>
    </xf>
    <xf numFmtId="0" fontId="0" fillId="15" borderId="12" xfId="0" applyFill="1" applyBorder="1" applyAlignment="1">
      <alignment vertical="top" wrapText="1"/>
    </xf>
    <xf numFmtId="0" fontId="59" fillId="14" borderId="0" xfId="0" applyFont="1" applyFill="1" applyAlignment="1">
      <alignment horizontal="left" vertical="top" wrapText="1"/>
    </xf>
    <xf numFmtId="0" fontId="71" fillId="15" borderId="12" xfId="0" applyFont="1" applyFill="1" applyBorder="1" applyAlignment="1">
      <alignment horizontal="left" vertical="center" wrapText="1"/>
    </xf>
    <xf numFmtId="0" fontId="100" fillId="0" borderId="24" xfId="0" applyFont="1" applyBorder="1" applyAlignment="1">
      <alignment horizontal="center" vertical="top" wrapText="1"/>
    </xf>
    <xf numFmtId="0" fontId="0" fillId="0" borderId="24" xfId="0" applyBorder="1" applyAlignment="1">
      <alignment horizontal="center" vertical="top" wrapText="1"/>
    </xf>
    <xf numFmtId="0" fontId="103" fillId="0" borderId="0" xfId="0" applyFont="1" applyAlignment="1">
      <alignment horizontal="center" vertical="center" wrapText="1"/>
    </xf>
    <xf numFmtId="0" fontId="59" fillId="0" borderId="0" xfId="0" applyFont="1" applyAlignment="1">
      <alignment horizontal="center" wrapText="1"/>
    </xf>
    <xf numFmtId="0" fontId="63" fillId="16" borderId="16" xfId="15" applyFont="1" applyFill="1" applyBorder="1" applyAlignment="1">
      <alignment horizontal="left" vertical="top"/>
    </xf>
    <xf numFmtId="0" fontId="63" fillId="16" borderId="18" xfId="15" applyFont="1" applyFill="1" applyBorder="1" applyAlignment="1">
      <alignment horizontal="left" vertical="top"/>
    </xf>
    <xf numFmtId="0" fontId="63" fillId="16" borderId="19" xfId="15" applyFont="1" applyFill="1" applyBorder="1" applyAlignment="1">
      <alignment horizontal="left" vertical="top"/>
    </xf>
    <xf numFmtId="0" fontId="104" fillId="16" borderId="21" xfId="0" applyFont="1" applyFill="1" applyBorder="1" applyAlignment="1">
      <alignment horizontal="center" vertical="top" wrapText="1"/>
    </xf>
    <xf numFmtId="0" fontId="59" fillId="16" borderId="21" xfId="0" applyFont="1" applyFill="1" applyBorder="1" applyAlignment="1">
      <alignment horizontal="center" vertical="top" wrapText="1"/>
    </xf>
    <xf numFmtId="0" fontId="66" fillId="20" borderId="25" xfId="0" applyFont="1" applyFill="1" applyBorder="1" applyAlignment="1">
      <alignment horizontal="left" vertical="top" wrapText="1"/>
    </xf>
    <xf numFmtId="0" fontId="66" fillId="20" borderId="32" xfId="0" applyFont="1" applyFill="1" applyBorder="1" applyAlignment="1">
      <alignment horizontal="left" vertical="top" wrapText="1"/>
    </xf>
    <xf numFmtId="0" fontId="66" fillId="20" borderId="28" xfId="0" applyFont="1" applyFill="1" applyBorder="1" applyAlignment="1">
      <alignment horizontal="left" vertical="top" wrapText="1"/>
    </xf>
    <xf numFmtId="0" fontId="9" fillId="0" borderId="0" xfId="6" applyAlignment="1">
      <alignment horizontal="left" vertical="top" wrapText="1"/>
    </xf>
    <xf numFmtId="0" fontId="53" fillId="0" borderId="0" xfId="6" applyFont="1" applyAlignment="1">
      <alignment horizontal="left" wrapText="1"/>
    </xf>
    <xf numFmtId="0" fontId="8" fillId="0" borderId="0" xfId="6" applyFont="1" applyAlignment="1">
      <alignment horizontal="left" wrapText="1"/>
    </xf>
    <xf numFmtId="0" fontId="8" fillId="10" borderId="23" xfId="6" applyFont="1" applyFill="1" applyBorder="1"/>
    <xf numFmtId="0" fontId="9" fillId="10" borderId="13" xfId="6" applyFill="1" applyBorder="1"/>
    <xf numFmtId="0" fontId="59" fillId="0" borderId="18" xfId="0" applyFont="1" applyBorder="1" applyAlignment="1">
      <alignment vertical="top" wrapText="1"/>
    </xf>
    <xf numFmtId="0" fontId="59" fillId="0" borderId="18" xfId="0" applyFont="1" applyBorder="1" applyAlignment="1">
      <alignment vertical="top"/>
    </xf>
    <xf numFmtId="0" fontId="68" fillId="0" borderId="0" xfId="0" applyFont="1" applyAlignment="1">
      <alignment horizontal="center" vertical="top" wrapText="1"/>
    </xf>
    <xf numFmtId="0" fontId="58" fillId="0" borderId="24" xfId="14" applyFont="1" applyBorder="1" applyAlignment="1" applyProtection="1">
      <alignment horizontal="center" vertical="center" wrapText="1"/>
      <protection locked="0"/>
    </xf>
    <xf numFmtId="0" fontId="60" fillId="0" borderId="0" xfId="13" applyFont="1" applyAlignment="1">
      <alignment horizontal="left" vertical="top" wrapText="1"/>
    </xf>
    <xf numFmtId="0" fontId="63" fillId="0" borderId="0" xfId="14" applyFont="1" applyAlignment="1">
      <alignment horizontal="left" vertical="top"/>
    </xf>
    <xf numFmtId="0" fontId="68" fillId="0" borderId="0" xfId="14" applyFont="1" applyAlignment="1">
      <alignment horizontal="center" vertical="top"/>
    </xf>
    <xf numFmtId="0" fontId="59" fillId="0" borderId="0" xfId="14" applyFont="1" applyAlignment="1">
      <alignment horizontal="left" vertical="top"/>
    </xf>
    <xf numFmtId="0" fontId="59" fillId="0" borderId="18" xfId="14" applyFont="1" applyBorder="1" applyAlignment="1">
      <alignment horizontal="left" vertical="top"/>
    </xf>
    <xf numFmtId="0" fontId="59" fillId="0" borderId="0" xfId="14" applyFont="1" applyAlignment="1">
      <alignment horizontal="left" vertical="top" wrapText="1"/>
    </xf>
    <xf numFmtId="0" fontId="59" fillId="0" borderId="3" xfId="14" applyFont="1" applyBorder="1" applyAlignment="1">
      <alignment horizontal="left" vertical="top" wrapText="1"/>
    </xf>
    <xf numFmtId="0" fontId="60" fillId="0" borderId="0" xfId="14" applyFont="1" applyAlignment="1">
      <alignment horizontal="center" vertical="top"/>
    </xf>
    <xf numFmtId="0" fontId="60" fillId="0" borderId="3" xfId="14" applyFont="1" applyBorder="1" applyAlignment="1">
      <alignment horizontal="center" vertical="top"/>
    </xf>
    <xf numFmtId="0" fontId="59" fillId="0" borderId="19" xfId="14" applyFont="1" applyBorder="1" applyAlignment="1">
      <alignment horizontal="left" vertical="top"/>
    </xf>
    <xf numFmtId="0" fontId="59" fillId="0" borderId="21" xfId="14" applyFont="1" applyBorder="1" applyAlignment="1">
      <alignment horizontal="left" vertical="top"/>
    </xf>
    <xf numFmtId="0" fontId="68" fillId="0" borderId="0" xfId="14" applyFont="1" applyAlignment="1">
      <alignment horizontal="center" vertical="top" wrapText="1"/>
    </xf>
    <xf numFmtId="0" fontId="18" fillId="4" borderId="33" xfId="0" applyFont="1" applyFill="1" applyBorder="1" applyAlignment="1">
      <alignment vertical="top" wrapText="1"/>
    </xf>
    <xf numFmtId="0" fontId="18" fillId="4" borderId="5" xfId="0" applyFont="1" applyFill="1" applyBorder="1" applyAlignment="1">
      <alignment vertical="top" wrapText="1"/>
    </xf>
    <xf numFmtId="49" fontId="13" fillId="3" borderId="34" xfId="0" applyNumberFormat="1" applyFont="1" applyFill="1" applyBorder="1" applyAlignment="1">
      <alignment wrapText="1"/>
    </xf>
    <xf numFmtId="49" fontId="13" fillId="3" borderId="2" xfId="0" applyNumberFormat="1" applyFont="1" applyFill="1" applyBorder="1" applyAlignment="1">
      <alignment wrapText="1"/>
    </xf>
    <xf numFmtId="0" fontId="13" fillId="3" borderId="0" xfId="0" applyFont="1" applyFill="1" applyAlignment="1">
      <alignment horizontal="left" vertical="top" wrapText="1"/>
    </xf>
    <xf numFmtId="0" fontId="13" fillId="3" borderId="4" xfId="0" applyFont="1" applyFill="1" applyBorder="1" applyAlignment="1">
      <alignment horizontal="left" vertical="top" wrapText="1"/>
    </xf>
    <xf numFmtId="0" fontId="15" fillId="4" borderId="33" xfId="0" applyFont="1" applyFill="1" applyBorder="1" applyAlignment="1">
      <alignment vertical="top" wrapText="1"/>
    </xf>
    <xf numFmtId="0" fontId="15" fillId="4" borderId="35" xfId="0" applyFont="1" applyFill="1" applyBorder="1" applyAlignment="1">
      <alignment vertical="top" wrapText="1"/>
    </xf>
    <xf numFmtId="0" fontId="15" fillId="4" borderId="36" xfId="0" applyFont="1" applyFill="1" applyBorder="1" applyAlignment="1">
      <alignment vertical="top" wrapText="1"/>
    </xf>
    <xf numFmtId="0" fontId="17" fillId="0" borderId="25" xfId="0" applyFont="1" applyBorder="1" applyAlignment="1">
      <alignment horizontal="center" vertical="top" wrapText="1"/>
    </xf>
    <xf numFmtId="0" fontId="17" fillId="0" borderId="32" xfId="0" applyFont="1" applyBorder="1" applyAlignment="1">
      <alignment horizontal="center" vertical="top" wrapText="1"/>
    </xf>
    <xf numFmtId="0" fontId="17" fillId="0" borderId="28" xfId="0" applyFont="1" applyBorder="1" applyAlignment="1">
      <alignment horizontal="center" vertical="top" wrapText="1"/>
    </xf>
    <xf numFmtId="0" fontId="17" fillId="0" borderId="37" xfId="0" applyFont="1" applyBorder="1" applyAlignment="1">
      <alignment horizontal="center" vertical="top" wrapText="1"/>
    </xf>
    <xf numFmtId="0" fontId="17" fillId="0" borderId="0" xfId="0" applyFont="1" applyAlignment="1">
      <alignment horizontal="center" vertical="top" wrapText="1"/>
    </xf>
    <xf numFmtId="0" fontId="16" fillId="0" borderId="25" xfId="0" applyFont="1" applyBorder="1" applyAlignment="1">
      <alignment horizontal="left" vertical="top" wrapText="1"/>
    </xf>
    <xf numFmtId="0" fontId="16" fillId="0" borderId="32" xfId="0" applyFont="1" applyBorder="1" applyAlignment="1">
      <alignment horizontal="left" vertical="top" wrapText="1"/>
    </xf>
    <xf numFmtId="0" fontId="16" fillId="0" borderId="28" xfId="0" applyFont="1" applyBorder="1" applyAlignment="1">
      <alignment horizontal="left" vertical="top" wrapText="1"/>
    </xf>
    <xf numFmtId="14" fontId="60" fillId="0" borderId="12" xfId="0" applyNumberFormat="1" applyFont="1" applyBorder="1" applyAlignment="1">
      <alignment vertical="top" wrapText="1"/>
    </xf>
    <xf numFmtId="14" fontId="59" fillId="0" borderId="20" xfId="0" applyNumberFormat="1" applyFont="1" applyBorder="1" applyAlignment="1">
      <alignment vertical="top" wrapText="1"/>
    </xf>
  </cellXfs>
  <cellStyles count="19">
    <cellStyle name="Hyperlink" xfId="1" builtinId="8"/>
    <cellStyle name="Normal" xfId="0" builtinId="0"/>
    <cellStyle name="Normal 2" xfId="2" xr:uid="{A69A1CD7-033E-4521-BF53-A7830999FF60}"/>
    <cellStyle name="Normal 2 2" xfId="3" xr:uid="{2EB4C7BA-0EDF-43D7-BD68-1D4624EF18D6}"/>
    <cellStyle name="Normal 2 2 2" xfId="17" xr:uid="{4E641D2F-5614-48FA-AC26-5333FCC7ED00}"/>
    <cellStyle name="Normal 2 3" xfId="4" xr:uid="{844A71B8-DF15-4197-93E2-B397CC79EE8D}"/>
    <cellStyle name="Normal 2 3 2" xfId="5" xr:uid="{96D58E82-BD01-41E3-B661-08A5736A57D6}"/>
    <cellStyle name="Normal 3" xfId="6" xr:uid="{397FC4F0-AB30-4DCB-AD0D-561B34C52A3A}"/>
    <cellStyle name="Normal 4" xfId="7" xr:uid="{F98E0777-D282-4B71-8404-E2D29E005B75}"/>
    <cellStyle name="Normal 5" xfId="8" xr:uid="{2A90D304-AE7E-41AB-B2C4-3AD8471F0DAE}"/>
    <cellStyle name="Normal 5 2" xfId="9" xr:uid="{9BAA57C5-E9AF-4F3F-91B9-10C5A1909FA9}"/>
    <cellStyle name="Normal 6" xfId="10" xr:uid="{47EBAC36-2345-4B04-A339-C0AE097119A5}"/>
    <cellStyle name="Normal_2011 RA Coilte SHC Summary v10 - no names" xfId="11" xr:uid="{8D33954C-5307-44D4-896C-273B6563D0FC}"/>
    <cellStyle name="Normal_RT-COC-001-13 Report spreadsheet" xfId="12" xr:uid="{5749EC93-60C5-45CC-9676-8AF53C939D48}"/>
    <cellStyle name="Normal_RT-COC-001-18 Report spreadsheet" xfId="13" xr:uid="{88BDAC36-C2F2-4BF2-B3E3-52E2BEFD664F}"/>
    <cellStyle name="Normal_RT-FM-001-03 Forest cert report template" xfId="14" xr:uid="{8C38A667-8F79-4A52-8CC1-5CB3A593B357}"/>
    <cellStyle name="Normal_T&amp;M RA report 2005 draft 2" xfId="15" xr:uid="{DF01112F-CCB8-42FC-8612-7E617D326D4C}"/>
    <cellStyle name="Normal_T&amp;M RA report 2005 draft 2 2 2" xfId="16" xr:uid="{61674AA4-1A1E-4D54-BC80-724DE14C8EB6}"/>
    <cellStyle name="Percent" xfId="18" builtinId="5"/>
  </cellStyles>
  <dxfs count="9">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676275</xdr:colOff>
      <xdr:row>0</xdr:row>
      <xdr:rowOff>352425</xdr:rowOff>
    </xdr:from>
    <xdr:to>
      <xdr:col>0</xdr:col>
      <xdr:colOff>400050</xdr:colOff>
      <xdr:row>0</xdr:row>
      <xdr:rowOff>2752725</xdr:rowOff>
    </xdr:to>
    <xdr:pic>
      <xdr:nvPicPr>
        <xdr:cNvPr id="8836" name="Picture 1">
          <a:extLst>
            <a:ext uri="{FF2B5EF4-FFF2-40B4-BE49-F238E27FC236}">
              <a16:creationId xmlns:a16="http://schemas.microsoft.com/office/drawing/2014/main" id="{0386A6EC-2E1B-F75C-1676-2A0F9BAA81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352425"/>
          <a:ext cx="0"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247650</xdr:colOff>
      <xdr:row>0</xdr:row>
      <xdr:rowOff>800100</xdr:rowOff>
    </xdr:from>
    <xdr:to>
      <xdr:col>2</xdr:col>
      <xdr:colOff>1095375</xdr:colOff>
      <xdr:row>1</xdr:row>
      <xdr:rowOff>0</xdr:rowOff>
    </xdr:to>
    <xdr:pic>
      <xdr:nvPicPr>
        <xdr:cNvPr id="8837" name="Picture 2">
          <a:extLst>
            <a:ext uri="{FF2B5EF4-FFF2-40B4-BE49-F238E27FC236}">
              <a16:creationId xmlns:a16="http://schemas.microsoft.com/office/drawing/2014/main" id="{0B9E4852-8A65-EBD7-4CF1-D54BDBE7BF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 y="800100"/>
          <a:ext cx="208597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638175</xdr:colOff>
      <xdr:row>0</xdr:row>
      <xdr:rowOff>428625</xdr:rowOff>
    </xdr:from>
    <xdr:to>
      <xdr:col>6</xdr:col>
      <xdr:colOff>0</xdr:colOff>
      <xdr:row>1</xdr:row>
      <xdr:rowOff>0</xdr:rowOff>
    </xdr:to>
    <xdr:pic>
      <xdr:nvPicPr>
        <xdr:cNvPr id="8838" name="Picture 2">
          <a:extLst>
            <a:ext uri="{FF2B5EF4-FFF2-40B4-BE49-F238E27FC236}">
              <a16:creationId xmlns:a16="http://schemas.microsoft.com/office/drawing/2014/main" id="{D925568E-E946-BB0D-8869-D6329F22CDA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95875" y="428625"/>
          <a:ext cx="1428750" cy="1647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857250</xdr:colOff>
      <xdr:row>0</xdr:row>
      <xdr:rowOff>790575</xdr:rowOff>
    </xdr:from>
    <xdr:to>
      <xdr:col>1</xdr:col>
      <xdr:colOff>0</xdr:colOff>
      <xdr:row>1</xdr:row>
      <xdr:rowOff>0</xdr:rowOff>
    </xdr:to>
    <xdr:pic>
      <xdr:nvPicPr>
        <xdr:cNvPr id="21794" name="Picture 4">
          <a:extLst>
            <a:ext uri="{FF2B5EF4-FFF2-40B4-BE49-F238E27FC236}">
              <a16:creationId xmlns:a16="http://schemas.microsoft.com/office/drawing/2014/main" id="{40D22F8A-CC25-708F-6AA7-363FF82D7B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790575"/>
          <a:ext cx="183832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314325</xdr:colOff>
      <xdr:row>0</xdr:row>
      <xdr:rowOff>266700</xdr:rowOff>
    </xdr:from>
    <xdr:to>
      <xdr:col>4</xdr:col>
      <xdr:colOff>0</xdr:colOff>
      <xdr:row>1</xdr:row>
      <xdr:rowOff>0</xdr:rowOff>
    </xdr:to>
    <xdr:pic>
      <xdr:nvPicPr>
        <xdr:cNvPr id="31146" name="Picture 3">
          <a:extLst>
            <a:ext uri="{FF2B5EF4-FFF2-40B4-BE49-F238E27FC236}">
              <a16:creationId xmlns:a16="http://schemas.microsoft.com/office/drawing/2014/main" id="{C2379D01-ACEB-6A3E-55D1-619719E43D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2925" y="266700"/>
          <a:ext cx="1314450" cy="155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542925</xdr:rowOff>
    </xdr:from>
    <xdr:to>
      <xdr:col>1</xdr:col>
      <xdr:colOff>0</xdr:colOff>
      <xdr:row>1</xdr:row>
      <xdr:rowOff>0</xdr:rowOff>
    </xdr:to>
    <xdr:pic>
      <xdr:nvPicPr>
        <xdr:cNvPr id="31147" name="Picture 4">
          <a:extLst>
            <a:ext uri="{FF2B5EF4-FFF2-40B4-BE49-F238E27FC236}">
              <a16:creationId xmlns:a16="http://schemas.microsoft.com/office/drawing/2014/main" id="{F14B7C18-A54C-1BEF-CE60-82CEB14A82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42925"/>
          <a:ext cx="156210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rishforestowners.com/" TargetMode="External"/><Relationship Id="rId1" Type="http://schemas.openxmlformats.org/officeDocument/2006/relationships/hyperlink" Target="mailto:groupmanager@irishforestowners.co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D32E2-207A-44D3-B262-45BA495F2EE2}">
  <sheetPr>
    <tabColor rgb="FF92D050"/>
  </sheetPr>
  <dimension ref="A1:H32"/>
  <sheetViews>
    <sheetView tabSelected="1" zoomScaleNormal="100" zoomScaleSheetLayoutView="100" workbookViewId="0">
      <selection activeCell="D7" sqref="D7:F7"/>
    </sheetView>
  </sheetViews>
  <sheetFormatPr defaultColWidth="9" defaultRowHeight="12.5"/>
  <cols>
    <col min="1" max="1" width="6" style="33" customWidth="1"/>
    <col min="2" max="2" width="12.54296875" style="33" customWidth="1"/>
    <col min="3" max="3" width="19.36328125" style="33" customWidth="1"/>
    <col min="4" max="4" width="29" style="33" customWidth="1"/>
    <col min="5" max="5" width="14.6328125" style="33" customWidth="1"/>
    <col min="6" max="6" width="16.36328125" style="33" customWidth="1"/>
    <col min="7" max="7" width="15.453125" style="33" customWidth="1"/>
    <col min="8" max="16384" width="9" style="33"/>
  </cols>
  <sheetData>
    <row r="1" spans="1:8" ht="163.5" customHeight="1">
      <c r="A1" s="573"/>
      <c r="B1" s="574"/>
      <c r="C1" s="574"/>
      <c r="D1" s="31" t="s">
        <v>0</v>
      </c>
      <c r="E1" s="576"/>
      <c r="F1" s="576"/>
      <c r="G1" s="32"/>
    </row>
    <row r="2" spans="1:8">
      <c r="H2" s="34"/>
    </row>
    <row r="3" spans="1:8" ht="39.75" customHeight="1">
      <c r="A3" s="577" t="s">
        <v>1</v>
      </c>
      <c r="B3" s="578"/>
      <c r="C3" s="578"/>
      <c r="D3" s="397" t="s">
        <v>2</v>
      </c>
      <c r="E3" s="398"/>
      <c r="F3" s="398"/>
      <c r="H3" s="36"/>
    </row>
    <row r="4" spans="1:8" ht="17.5">
      <c r="A4" s="37"/>
      <c r="B4" s="38"/>
      <c r="D4" s="35"/>
      <c r="H4" s="36"/>
    </row>
    <row r="5" spans="1:8" s="39" customFormat="1" ht="17.5">
      <c r="A5" s="579" t="s">
        <v>3</v>
      </c>
      <c r="B5" s="580"/>
      <c r="C5" s="580"/>
      <c r="D5" s="392" t="s">
        <v>2</v>
      </c>
      <c r="E5" s="393"/>
      <c r="F5" s="393"/>
      <c r="H5" s="40"/>
    </row>
    <row r="6" spans="1:8" s="39" customFormat="1" ht="17.5">
      <c r="A6" s="41" t="s">
        <v>4</v>
      </c>
      <c r="B6" s="42"/>
      <c r="D6" s="392" t="s">
        <v>5</v>
      </c>
      <c r="E6" s="393"/>
      <c r="F6" s="393"/>
      <c r="H6" s="40"/>
    </row>
    <row r="7" spans="1:8" s="39" customFormat="1" ht="109.5" customHeight="1">
      <c r="A7" s="581" t="s">
        <v>6</v>
      </c>
      <c r="B7" s="582"/>
      <c r="C7" s="582"/>
      <c r="D7" s="583" t="s">
        <v>1625</v>
      </c>
      <c r="E7" s="584"/>
      <c r="F7" s="584"/>
      <c r="H7" s="40"/>
    </row>
    <row r="8" spans="1:8" s="39" customFormat="1" ht="37.5" customHeight="1">
      <c r="A8" s="41" t="s">
        <v>7</v>
      </c>
      <c r="D8" s="575" t="s">
        <v>8</v>
      </c>
      <c r="E8" s="575"/>
      <c r="F8" s="393"/>
      <c r="H8" s="40"/>
    </row>
    <row r="9" spans="1:8" s="39" customFormat="1" ht="37.5" customHeight="1">
      <c r="A9" s="257" t="s">
        <v>9</v>
      </c>
      <c r="B9" s="232"/>
      <c r="C9" s="232"/>
      <c r="D9" s="394" t="s">
        <v>10</v>
      </c>
      <c r="E9" s="395"/>
      <c r="F9" s="393"/>
      <c r="H9" s="40"/>
    </row>
    <row r="10" spans="1:8" s="39" customFormat="1" ht="17.5">
      <c r="A10" s="41" t="s">
        <v>11</v>
      </c>
      <c r="B10" s="42"/>
      <c r="D10" s="396">
        <v>45027</v>
      </c>
      <c r="E10" s="393"/>
      <c r="F10" s="393"/>
      <c r="H10" s="40"/>
    </row>
    <row r="11" spans="1:8" s="39" customFormat="1" ht="17.5">
      <c r="A11" s="581" t="s">
        <v>12</v>
      </c>
      <c r="B11" s="582"/>
      <c r="C11" s="582"/>
      <c r="D11" s="396">
        <v>46853</v>
      </c>
      <c r="E11" s="393"/>
      <c r="F11" s="393"/>
      <c r="H11" s="40"/>
    </row>
    <row r="12" spans="1:8" s="39" customFormat="1" ht="17.5">
      <c r="A12" s="41"/>
      <c r="B12" s="42"/>
    </row>
    <row r="13" spans="1:8" s="39" customFormat="1" ht="17.5">
      <c r="B13" s="42"/>
    </row>
    <row r="14" spans="1:8" s="39" customFormat="1" ht="28">
      <c r="A14" s="43"/>
      <c r="B14" s="44" t="s">
        <v>13</v>
      </c>
      <c r="C14" s="44" t="s">
        <v>14</v>
      </c>
      <c r="D14" s="44" t="s">
        <v>15</v>
      </c>
      <c r="E14" s="44" t="s">
        <v>16</v>
      </c>
      <c r="F14" s="45" t="s">
        <v>17</v>
      </c>
      <c r="G14" s="46"/>
    </row>
    <row r="15" spans="1:8" s="39" customFormat="1" ht="14">
      <c r="A15" s="399" t="s">
        <v>18</v>
      </c>
      <c r="B15" s="389"/>
      <c r="C15" s="389"/>
      <c r="D15" s="389"/>
      <c r="E15" s="389"/>
      <c r="F15" s="390"/>
      <c r="G15" s="46"/>
    </row>
    <row r="16" spans="1:8" s="39" customFormat="1" ht="42">
      <c r="A16" s="400" t="s">
        <v>19</v>
      </c>
      <c r="B16" s="391" t="s">
        <v>20</v>
      </c>
      <c r="C16" s="391" t="s">
        <v>21</v>
      </c>
      <c r="D16" s="391" t="s">
        <v>22</v>
      </c>
      <c r="E16" s="391" t="s">
        <v>23</v>
      </c>
      <c r="F16" s="391" t="s">
        <v>23</v>
      </c>
      <c r="G16" s="47"/>
    </row>
    <row r="17" spans="1:7" s="39" customFormat="1" ht="28">
      <c r="A17" s="400" t="s">
        <v>24</v>
      </c>
      <c r="B17" s="391" t="s">
        <v>25</v>
      </c>
      <c r="C17" s="391" t="s">
        <v>26</v>
      </c>
      <c r="D17" s="391" t="s">
        <v>27</v>
      </c>
      <c r="E17" s="391" t="s">
        <v>28</v>
      </c>
      <c r="F17" s="391" t="s">
        <v>28</v>
      </c>
      <c r="G17" s="47"/>
    </row>
    <row r="18" spans="1:7" s="39" customFormat="1" ht="28">
      <c r="A18" s="400" t="s">
        <v>29</v>
      </c>
      <c r="B18" s="391" t="s">
        <v>30</v>
      </c>
      <c r="C18" s="391">
        <v>45741</v>
      </c>
      <c r="D18" s="391" t="s">
        <v>31</v>
      </c>
      <c r="E18" s="391" t="s">
        <v>1624</v>
      </c>
      <c r="F18" s="391" t="s">
        <v>28</v>
      </c>
      <c r="G18" s="47"/>
    </row>
    <row r="19" spans="1:7" s="39" customFormat="1" ht="14">
      <c r="A19" s="400" t="s">
        <v>32</v>
      </c>
      <c r="B19" s="391"/>
      <c r="C19" s="391"/>
      <c r="D19" s="391"/>
      <c r="E19" s="391"/>
      <c r="F19" s="391"/>
      <c r="G19" s="47"/>
    </row>
    <row r="20" spans="1:7" s="39" customFormat="1" ht="14">
      <c r="A20" s="400" t="s">
        <v>33</v>
      </c>
      <c r="B20" s="391"/>
      <c r="C20" s="391"/>
      <c r="D20" s="391"/>
      <c r="E20" s="391"/>
      <c r="F20" s="391"/>
      <c r="G20" s="47"/>
    </row>
    <row r="21" spans="1:7" s="39" customFormat="1" ht="17.5">
      <c r="B21" s="42"/>
    </row>
    <row r="22" spans="1:7" s="39" customFormat="1" ht="18" customHeight="1">
      <c r="A22" s="588" t="s">
        <v>34</v>
      </c>
      <c r="B22" s="588"/>
      <c r="C22" s="588"/>
      <c r="D22" s="588"/>
      <c r="E22" s="588"/>
      <c r="F22" s="588"/>
    </row>
    <row r="23" spans="1:7" ht="14">
      <c r="A23" s="585" t="s">
        <v>35</v>
      </c>
      <c r="B23" s="586"/>
      <c r="C23" s="586"/>
      <c r="D23" s="586"/>
      <c r="E23" s="586"/>
      <c r="F23" s="586"/>
      <c r="G23" s="32"/>
    </row>
    <row r="24" spans="1:7" ht="14">
      <c r="A24" s="48"/>
      <c r="B24" s="48"/>
    </row>
    <row r="25" spans="1:7" ht="14">
      <c r="A25" s="585" t="s">
        <v>36</v>
      </c>
      <c r="B25" s="586"/>
      <c r="C25" s="586"/>
      <c r="D25" s="586"/>
      <c r="E25" s="586"/>
      <c r="F25" s="586"/>
      <c r="G25" s="32"/>
    </row>
    <row r="26" spans="1:7" ht="14">
      <c r="A26" s="585" t="s">
        <v>37</v>
      </c>
      <c r="B26" s="586"/>
      <c r="C26" s="586"/>
      <c r="D26" s="586"/>
      <c r="E26" s="586"/>
      <c r="F26" s="586"/>
      <c r="G26" s="32"/>
    </row>
    <row r="27" spans="1:7" ht="14">
      <c r="A27" s="585" t="s">
        <v>38</v>
      </c>
      <c r="B27" s="586"/>
      <c r="C27" s="586"/>
      <c r="D27" s="586"/>
      <c r="E27" s="586"/>
      <c r="F27" s="586"/>
      <c r="G27" s="32"/>
    </row>
    <row r="28" spans="1:7" ht="14">
      <c r="A28" s="49"/>
      <c r="B28" s="49"/>
    </row>
    <row r="29" spans="1:7" ht="14">
      <c r="A29" s="587" t="s">
        <v>39</v>
      </c>
      <c r="B29" s="586"/>
      <c r="C29" s="586"/>
      <c r="D29" s="586"/>
      <c r="E29" s="586"/>
      <c r="F29" s="586"/>
      <c r="G29" s="32"/>
    </row>
    <row r="30" spans="1:7" ht="14">
      <c r="A30" s="587" t="s">
        <v>40</v>
      </c>
      <c r="B30" s="586"/>
      <c r="C30" s="586"/>
      <c r="D30" s="586"/>
      <c r="E30" s="586"/>
      <c r="F30" s="586"/>
      <c r="G30" s="32"/>
    </row>
    <row r="31" spans="1:7" ht="13.5" customHeight="1"/>
    <row r="32" spans="1:7">
      <c r="A32" s="33" t="s">
        <v>41</v>
      </c>
    </row>
  </sheetData>
  <sheetProtection password="CD46" sheet="1" objects="1" scenarios="1" formatCells="0" formatColumns="0" formatRows="0" insertColumns="0" insertRows="0" insertHyperlinks="0" deleteColumns="0" deleteRows="0" selectLockedCells="1"/>
  <mergeCells count="15">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s>
  <phoneticPr fontId="5" type="noConversion"/>
  <pageMargins left="0.75" right="0.75" top="1" bottom="1" header="0.5" footer="0.5"/>
  <pageSetup paperSize="9" scale="86"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4229D-C822-4E3E-A39A-7C462BA00E00}">
  <sheetPr filterMode="1">
    <tabColor rgb="FF92D050"/>
  </sheetPr>
  <dimension ref="A1:H689"/>
  <sheetViews>
    <sheetView zoomScaleNormal="100" workbookViewId="0">
      <selection activeCell="D11" sqref="D11"/>
    </sheetView>
  </sheetViews>
  <sheetFormatPr defaultColWidth="9" defaultRowHeight="14"/>
  <cols>
    <col min="1" max="1" width="9" style="551"/>
    <col min="2" max="2" width="6.453125" style="63" customWidth="1"/>
    <col min="3" max="3" width="7.453125" style="64" customWidth="1"/>
    <col min="4" max="4" width="98.54296875" style="50" customWidth="1"/>
    <col min="5" max="5" width="27" style="50" customWidth="1"/>
    <col min="6" max="6" width="26.453125" style="50" customWidth="1"/>
    <col min="7" max="7" width="9" style="32"/>
    <col min="8" max="8" width="9" style="180"/>
    <col min="9" max="16384" width="9" style="32"/>
  </cols>
  <sheetData>
    <row r="1" spans="2:6">
      <c r="B1" s="61" t="s">
        <v>530</v>
      </c>
      <c r="C1" s="62"/>
      <c r="D1" s="60"/>
      <c r="E1" s="60"/>
    </row>
    <row r="3" spans="2:6">
      <c r="D3" s="65" t="s">
        <v>531</v>
      </c>
    </row>
    <row r="4" spans="2:6" ht="28">
      <c r="D4" s="66" t="s">
        <v>532</v>
      </c>
    </row>
    <row r="5" spans="2:6">
      <c r="D5" s="65" t="s">
        <v>533</v>
      </c>
    </row>
    <row r="6" spans="2:6">
      <c r="D6" s="66" t="s">
        <v>534</v>
      </c>
    </row>
    <row r="7" spans="2:6">
      <c r="D7" s="65" t="s">
        <v>535</v>
      </c>
    </row>
    <row r="8" spans="2:6">
      <c r="D8" s="67"/>
    </row>
    <row r="9" spans="2:6">
      <c r="D9" s="424" t="s">
        <v>536</v>
      </c>
    </row>
    <row r="10" spans="2:6">
      <c r="D10" s="60"/>
    </row>
    <row r="13" spans="2:6" ht="28">
      <c r="B13" s="68" t="s">
        <v>537</v>
      </c>
      <c r="C13" s="69"/>
      <c r="D13" s="70" t="s">
        <v>538</v>
      </c>
      <c r="E13" s="70" t="s">
        <v>539</v>
      </c>
      <c r="F13" s="71"/>
    </row>
    <row r="14" spans="2:6" ht="29.25" customHeight="1" thickBot="1">
      <c r="B14" s="61" t="s">
        <v>540</v>
      </c>
      <c r="C14" s="62"/>
      <c r="D14" s="267" t="s">
        <v>541</v>
      </c>
      <c r="E14" s="60"/>
    </row>
    <row r="15" spans="2:6">
      <c r="B15" s="61"/>
      <c r="C15" s="62" t="s">
        <v>19</v>
      </c>
      <c r="D15" s="60" t="s">
        <v>542</v>
      </c>
      <c r="E15" s="60" t="s">
        <v>543</v>
      </c>
    </row>
    <row r="16" spans="2:6">
      <c r="B16" s="61"/>
      <c r="C16" s="62" t="s">
        <v>24</v>
      </c>
      <c r="D16" s="60"/>
      <c r="E16" s="60"/>
    </row>
    <row r="17" spans="2:5">
      <c r="B17" s="61"/>
      <c r="C17" s="62" t="s">
        <v>29</v>
      </c>
      <c r="D17" s="60" t="s">
        <v>542</v>
      </c>
      <c r="E17" s="60" t="s">
        <v>543</v>
      </c>
    </row>
    <row r="18" spans="2:5">
      <c r="B18" s="61"/>
      <c r="C18" s="62" t="s">
        <v>32</v>
      </c>
      <c r="D18" s="60"/>
      <c r="E18" s="60"/>
    </row>
    <row r="19" spans="2:5">
      <c r="B19" s="61"/>
      <c r="C19" s="62" t="s">
        <v>33</v>
      </c>
      <c r="D19" s="60"/>
      <c r="E19" s="60"/>
    </row>
    <row r="21" spans="2:5" ht="42.75" customHeight="1">
      <c r="B21" s="61" t="s">
        <v>544</v>
      </c>
      <c r="C21" s="62"/>
      <c r="D21" s="269" t="s">
        <v>545</v>
      </c>
      <c r="E21" s="268"/>
    </row>
    <row r="22" spans="2:5">
      <c r="B22" s="61"/>
      <c r="C22" s="62" t="s">
        <v>19</v>
      </c>
      <c r="D22" s="159" t="s">
        <v>542</v>
      </c>
      <c r="E22" s="60" t="s">
        <v>543</v>
      </c>
    </row>
    <row r="23" spans="2:5">
      <c r="B23" s="61"/>
      <c r="C23" s="62" t="s">
        <v>24</v>
      </c>
      <c r="D23" s="60"/>
      <c r="E23" s="60"/>
    </row>
    <row r="24" spans="2:5" ht="48.65" customHeight="1">
      <c r="B24" s="61"/>
      <c r="C24" s="62" t="s">
        <v>29</v>
      </c>
      <c r="D24" s="562" t="s">
        <v>1575</v>
      </c>
      <c r="E24" s="562" t="s">
        <v>1576</v>
      </c>
    </row>
    <row r="25" spans="2:5">
      <c r="B25" s="61"/>
      <c r="C25" s="62" t="s">
        <v>32</v>
      </c>
      <c r="D25" s="60"/>
      <c r="E25" s="60"/>
    </row>
    <row r="26" spans="2:5">
      <c r="B26" s="61"/>
      <c r="C26" s="62" t="s">
        <v>33</v>
      </c>
      <c r="D26" s="60"/>
      <c r="E26" s="60"/>
    </row>
    <row r="27" spans="2:5">
      <c r="D27" s="51"/>
    </row>
    <row r="28" spans="2:5" ht="28">
      <c r="B28" s="425" t="s">
        <v>546</v>
      </c>
      <c r="C28" s="62"/>
      <c r="D28" s="269" t="s">
        <v>547</v>
      </c>
      <c r="E28" s="270"/>
    </row>
    <row r="29" spans="2:5">
      <c r="B29" s="61"/>
      <c r="C29" s="62" t="s">
        <v>19</v>
      </c>
      <c r="D29" s="426" t="s">
        <v>542</v>
      </c>
      <c r="E29" s="271"/>
    </row>
    <row r="30" spans="2:5">
      <c r="B30" s="61"/>
      <c r="C30" s="62" t="s">
        <v>24</v>
      </c>
      <c r="D30" s="271"/>
      <c r="E30" s="271"/>
    </row>
    <row r="31" spans="2:5" ht="37.5">
      <c r="B31" s="61"/>
      <c r="C31" s="62" t="s">
        <v>29</v>
      </c>
      <c r="D31" s="271" t="s">
        <v>1577</v>
      </c>
      <c r="E31" s="271" t="s">
        <v>563</v>
      </c>
    </row>
    <row r="32" spans="2:5">
      <c r="B32" s="61"/>
      <c r="C32" s="62" t="s">
        <v>32</v>
      </c>
      <c r="D32" s="271"/>
      <c r="E32" s="271"/>
    </row>
    <row r="33" spans="2:8">
      <c r="B33" s="61"/>
      <c r="C33" s="62" t="s">
        <v>33</v>
      </c>
      <c r="D33" s="271"/>
      <c r="E33" s="271"/>
    </row>
    <row r="36" spans="2:8">
      <c r="D36" s="553" t="s">
        <v>1517</v>
      </c>
    </row>
    <row r="37" spans="2:8" ht="28">
      <c r="B37" s="68" t="s">
        <v>537</v>
      </c>
      <c r="C37" s="69"/>
      <c r="D37" s="70" t="s">
        <v>538</v>
      </c>
      <c r="E37" s="70" t="s">
        <v>539</v>
      </c>
      <c r="F37" s="427"/>
      <c r="G37" s="428"/>
      <c r="H37" s="427"/>
    </row>
    <row r="38" spans="2:8" ht="28">
      <c r="B38" s="61" t="s">
        <v>540</v>
      </c>
      <c r="C38" s="62"/>
      <c r="D38" s="66" t="s">
        <v>541</v>
      </c>
      <c r="E38" s="60"/>
      <c r="F38" s="427"/>
      <c r="G38" s="428"/>
      <c r="H38" s="427"/>
    </row>
    <row r="39" spans="2:8" ht="17.5">
      <c r="B39" s="61"/>
      <c r="C39" s="62" t="s">
        <v>19</v>
      </c>
      <c r="D39" s="60" t="s">
        <v>542</v>
      </c>
      <c r="E39" s="60" t="s">
        <v>543</v>
      </c>
      <c r="F39" s="427"/>
      <c r="G39" s="428"/>
      <c r="H39" s="427"/>
    </row>
    <row r="40" spans="2:8" ht="17.5">
      <c r="B40" s="61"/>
      <c r="C40" s="62" t="s">
        <v>24</v>
      </c>
      <c r="D40" s="60"/>
      <c r="E40" s="60"/>
      <c r="F40" s="427"/>
      <c r="G40" s="428"/>
      <c r="H40" s="427"/>
    </row>
    <row r="41" spans="2:8" ht="17.5">
      <c r="B41" s="61"/>
      <c r="C41" s="62" t="s">
        <v>29</v>
      </c>
      <c r="D41" s="60"/>
      <c r="E41" s="60"/>
      <c r="F41" s="427"/>
      <c r="G41" s="428"/>
      <c r="H41" s="427"/>
    </row>
    <row r="42" spans="2:8" ht="17.5">
      <c r="B42" s="61"/>
      <c r="C42" s="62" t="s">
        <v>32</v>
      </c>
      <c r="D42" s="60"/>
      <c r="E42" s="60"/>
      <c r="F42" s="427"/>
      <c r="G42" s="428"/>
      <c r="H42" s="427"/>
    </row>
    <row r="43" spans="2:8" ht="17.5">
      <c r="B43" s="61"/>
      <c r="C43" s="62" t="s">
        <v>33</v>
      </c>
      <c r="D43" s="60"/>
      <c r="E43" s="60"/>
      <c r="F43" s="427"/>
      <c r="G43" s="428"/>
      <c r="H43" s="427"/>
    </row>
    <row r="44" spans="2:8" ht="17.5">
      <c r="F44" s="427"/>
      <c r="G44" s="428"/>
      <c r="H44" s="427"/>
    </row>
    <row r="45" spans="2:8" ht="28">
      <c r="B45" s="61" t="s">
        <v>544</v>
      </c>
      <c r="C45" s="62"/>
      <c r="D45" s="66" t="s">
        <v>545</v>
      </c>
      <c r="E45" s="60"/>
      <c r="F45" s="427"/>
      <c r="G45" s="428"/>
      <c r="H45" s="427"/>
    </row>
    <row r="46" spans="2:8" ht="17.5">
      <c r="B46" s="61"/>
      <c r="C46" s="62" t="s">
        <v>19</v>
      </c>
      <c r="D46" s="60" t="s">
        <v>542</v>
      </c>
      <c r="E46" s="60" t="s">
        <v>543</v>
      </c>
      <c r="F46" s="427"/>
      <c r="G46" s="428"/>
      <c r="H46" s="427"/>
    </row>
    <row r="47" spans="2:8" ht="17.5">
      <c r="B47" s="61"/>
      <c r="C47" s="62" t="s">
        <v>24</v>
      </c>
      <c r="D47" s="60"/>
      <c r="E47" s="60"/>
      <c r="F47" s="427"/>
      <c r="G47" s="428"/>
      <c r="H47" s="427"/>
    </row>
    <row r="48" spans="2:8" ht="17.5">
      <c r="B48" s="61"/>
      <c r="C48" s="62" t="s">
        <v>29</v>
      </c>
      <c r="D48" s="60"/>
      <c r="E48" s="60"/>
      <c r="F48" s="427"/>
      <c r="G48" s="428"/>
      <c r="H48" s="427"/>
    </row>
    <row r="49" spans="1:8" ht="17.5">
      <c r="B49" s="61"/>
      <c r="C49" s="62" t="s">
        <v>32</v>
      </c>
      <c r="D49" s="60"/>
      <c r="E49" s="60"/>
      <c r="F49" s="427"/>
      <c r="G49" s="428"/>
      <c r="H49" s="427"/>
    </row>
    <row r="50" spans="1:8" ht="17.5">
      <c r="B50" s="61"/>
      <c r="C50" s="62" t="s">
        <v>33</v>
      </c>
      <c r="D50" s="60"/>
      <c r="E50" s="60"/>
      <c r="F50" s="427"/>
      <c r="G50" s="428"/>
      <c r="H50" s="427"/>
    </row>
    <row r="51" spans="1:8" ht="25">
      <c r="B51" s="429" t="s">
        <v>546</v>
      </c>
      <c r="C51" s="430"/>
      <c r="D51" s="431" t="s">
        <v>548</v>
      </c>
      <c r="E51" s="432"/>
      <c r="F51" s="433"/>
      <c r="G51" s="433"/>
      <c r="H51" s="434"/>
    </row>
    <row r="52" spans="1:8">
      <c r="B52" s="435"/>
      <c r="C52" s="436" t="s">
        <v>19</v>
      </c>
      <c r="D52" s="437"/>
      <c r="E52" s="432"/>
      <c r="F52" s="438"/>
      <c r="G52" s="439"/>
      <c r="H52" s="434"/>
    </row>
    <row r="53" spans="1:8">
      <c r="B53" s="435"/>
      <c r="C53" s="436" t="s">
        <v>24</v>
      </c>
      <c r="D53" s="437"/>
      <c r="E53" s="432"/>
      <c r="F53" s="438"/>
      <c r="G53" s="439"/>
      <c r="H53" s="434"/>
    </row>
    <row r="54" spans="1:8">
      <c r="B54" s="435"/>
      <c r="C54" s="436" t="s">
        <v>29</v>
      </c>
      <c r="D54" s="437"/>
      <c r="E54" s="432"/>
      <c r="F54" s="438"/>
      <c r="G54" s="439"/>
      <c r="H54" s="434"/>
    </row>
    <row r="55" spans="1:8">
      <c r="B55" s="435"/>
      <c r="C55" s="436" t="s">
        <v>32</v>
      </c>
      <c r="D55" s="437"/>
      <c r="E55" s="432"/>
      <c r="F55" s="438"/>
      <c r="G55" s="439"/>
      <c r="H55" s="434"/>
    </row>
    <row r="56" spans="1:8">
      <c r="B56" s="435"/>
      <c r="C56" s="436" t="s">
        <v>33</v>
      </c>
      <c r="D56" s="437"/>
      <c r="E56" s="432"/>
      <c r="F56" s="438"/>
      <c r="G56" s="439"/>
      <c r="H56" s="434"/>
    </row>
    <row r="57" spans="1:8">
      <c r="B57" s="430"/>
      <c r="C57" s="430"/>
      <c r="D57" s="440"/>
      <c r="E57" s="440"/>
      <c r="F57" s="440"/>
      <c r="G57" s="441"/>
      <c r="H57" s="440"/>
    </row>
    <row r="58" spans="1:8" ht="45">
      <c r="A58" s="550" t="s">
        <v>549</v>
      </c>
      <c r="B58" s="442" t="s">
        <v>550</v>
      </c>
      <c r="C58" s="442" t="s">
        <v>551</v>
      </c>
      <c r="D58" s="443" t="s">
        <v>552</v>
      </c>
      <c r="E58" s="443" t="s">
        <v>553</v>
      </c>
      <c r="F58" s="443" t="s">
        <v>554</v>
      </c>
      <c r="G58" s="444" t="s">
        <v>555</v>
      </c>
      <c r="H58" s="443" t="s">
        <v>556</v>
      </c>
    </row>
    <row r="59" spans="1:8">
      <c r="B59" s="430"/>
      <c r="C59" s="430"/>
      <c r="D59" s="440"/>
      <c r="E59" s="440"/>
      <c r="F59" s="440"/>
      <c r="G59" s="441"/>
      <c r="H59" s="440"/>
    </row>
    <row r="60" spans="1:8" ht="28">
      <c r="B60" s="445">
        <v>1</v>
      </c>
      <c r="C60" s="445"/>
      <c r="D60" s="446" t="s">
        <v>557</v>
      </c>
      <c r="E60" s="447"/>
      <c r="F60" s="448"/>
      <c r="G60" s="449"/>
      <c r="H60" s="565"/>
    </row>
    <row r="61" spans="1:8">
      <c r="B61" s="450">
        <v>1.1000000000000001</v>
      </c>
      <c r="C61" s="451"/>
      <c r="D61" s="452" t="s">
        <v>558</v>
      </c>
      <c r="E61" s="453"/>
      <c r="F61" s="454"/>
      <c r="G61" s="455"/>
      <c r="H61" s="454"/>
    </row>
    <row r="62" spans="1:8" ht="322">
      <c r="B62" s="450" t="s">
        <v>48</v>
      </c>
      <c r="C62" s="450"/>
      <c r="D62" s="452" t="s">
        <v>559</v>
      </c>
      <c r="E62" s="456" t="s">
        <v>560</v>
      </c>
      <c r="F62" s="454" t="s">
        <v>561</v>
      </c>
      <c r="G62" s="455"/>
      <c r="H62" s="454"/>
    </row>
    <row r="63" spans="1:8">
      <c r="B63" s="450"/>
      <c r="C63" s="450" t="s">
        <v>18</v>
      </c>
      <c r="D63" s="454"/>
      <c r="E63" s="453"/>
      <c r="F63" s="454"/>
      <c r="G63" s="455"/>
      <c r="H63" s="454"/>
    </row>
    <row r="64" spans="1:8" ht="62.5">
      <c r="B64" s="450"/>
      <c r="C64" s="451" t="s">
        <v>19</v>
      </c>
      <c r="D64" s="457" t="s">
        <v>562</v>
      </c>
      <c r="E64" s="453"/>
      <c r="F64" s="454"/>
      <c r="G64" s="455" t="s">
        <v>563</v>
      </c>
      <c r="H64" s="454"/>
    </row>
    <row r="65" spans="2:8">
      <c r="B65" s="450"/>
      <c r="C65" s="451" t="s">
        <v>24</v>
      </c>
      <c r="D65" s="454"/>
      <c r="E65" s="453"/>
      <c r="F65" s="454"/>
      <c r="G65" s="455"/>
      <c r="H65" s="454"/>
    </row>
    <row r="66" spans="2:8">
      <c r="B66" s="450"/>
      <c r="C66" s="451" t="s">
        <v>29</v>
      </c>
      <c r="D66" s="454"/>
      <c r="E66" s="453"/>
      <c r="F66" s="454"/>
      <c r="G66" s="455"/>
      <c r="H66" s="454"/>
    </row>
    <row r="67" spans="2:8">
      <c r="B67" s="450"/>
      <c r="C67" s="451" t="s">
        <v>32</v>
      </c>
      <c r="D67" s="454"/>
      <c r="E67" s="453"/>
      <c r="F67" s="454"/>
      <c r="G67" s="455"/>
      <c r="H67" s="454"/>
    </row>
    <row r="68" spans="2:8">
      <c r="B68" s="450"/>
      <c r="C68" s="451" t="s">
        <v>33</v>
      </c>
      <c r="D68" s="454"/>
      <c r="E68" s="453"/>
      <c r="F68" s="454"/>
      <c r="G68" s="455"/>
      <c r="H68" s="454"/>
    </row>
    <row r="69" spans="2:8">
      <c r="B69" s="430"/>
      <c r="C69" s="430"/>
      <c r="D69" s="440"/>
      <c r="E69" s="458"/>
      <c r="F69" s="440"/>
      <c r="G69" s="459"/>
      <c r="H69" s="440"/>
    </row>
    <row r="70" spans="2:8" ht="336">
      <c r="B70" s="450" t="s">
        <v>52</v>
      </c>
      <c r="C70" s="450"/>
      <c r="D70" s="452" t="s">
        <v>564</v>
      </c>
      <c r="E70" s="456" t="s">
        <v>565</v>
      </c>
      <c r="F70" s="454" t="s">
        <v>566</v>
      </c>
      <c r="G70" s="460"/>
      <c r="H70" s="492"/>
    </row>
    <row r="71" spans="2:8">
      <c r="B71" s="450"/>
      <c r="C71" s="450" t="s">
        <v>18</v>
      </c>
      <c r="D71" s="454"/>
      <c r="E71" s="453"/>
      <c r="F71" s="454"/>
      <c r="G71" s="460"/>
      <c r="H71" s="492"/>
    </row>
    <row r="72" spans="2:8" ht="37.5">
      <c r="B72" s="450"/>
      <c r="C72" s="450" t="str">
        <f>C$39</f>
        <v>MA</v>
      </c>
      <c r="D72" s="457" t="s">
        <v>567</v>
      </c>
      <c r="E72" s="453"/>
      <c r="F72" s="454"/>
      <c r="G72" s="460" t="s">
        <v>563</v>
      </c>
      <c r="H72" s="492"/>
    </row>
    <row r="73" spans="2:8">
      <c r="B73" s="450"/>
      <c r="C73" s="450" t="str">
        <f>C$40</f>
        <v>S1</v>
      </c>
      <c r="D73" s="454"/>
      <c r="E73" s="453"/>
      <c r="F73" s="454"/>
      <c r="G73" s="460"/>
      <c r="H73" s="492"/>
    </row>
    <row r="74" spans="2:8">
      <c r="B74" s="450"/>
      <c r="C74" s="450" t="str">
        <f>C$41</f>
        <v>S2</v>
      </c>
      <c r="D74" s="454"/>
      <c r="E74" s="453"/>
      <c r="F74" s="454"/>
      <c r="G74" s="460"/>
      <c r="H74" s="492"/>
    </row>
    <row r="75" spans="2:8">
      <c r="B75" s="450"/>
      <c r="C75" s="450" t="str">
        <f>C$42</f>
        <v>S3</v>
      </c>
      <c r="D75" s="454"/>
      <c r="E75" s="453"/>
      <c r="F75" s="454"/>
      <c r="G75" s="460"/>
      <c r="H75" s="492"/>
    </row>
    <row r="76" spans="2:8">
      <c r="B76" s="450"/>
      <c r="C76" s="450" t="str">
        <f>C$43</f>
        <v>S4</v>
      </c>
      <c r="D76" s="454"/>
      <c r="E76" s="453"/>
      <c r="F76" s="454"/>
      <c r="G76" s="460"/>
      <c r="H76" s="492"/>
    </row>
    <row r="77" spans="2:8">
      <c r="B77" s="430"/>
      <c r="C77" s="430"/>
      <c r="D77" s="440"/>
      <c r="E77" s="458"/>
      <c r="F77" s="440"/>
      <c r="G77" s="459"/>
      <c r="H77" s="440"/>
    </row>
    <row r="78" spans="2:8" ht="84">
      <c r="B78" s="450" t="s">
        <v>61</v>
      </c>
      <c r="C78" s="450"/>
      <c r="D78" s="452" t="s">
        <v>568</v>
      </c>
      <c r="E78" s="453" t="s">
        <v>569</v>
      </c>
      <c r="F78" s="454" t="s">
        <v>570</v>
      </c>
      <c r="G78" s="460"/>
      <c r="H78" s="492"/>
    </row>
    <row r="79" spans="2:8">
      <c r="B79" s="450"/>
      <c r="C79" s="450" t="s">
        <v>18</v>
      </c>
      <c r="D79" s="454"/>
      <c r="E79" s="461"/>
      <c r="F79" s="454"/>
      <c r="G79" s="460"/>
      <c r="H79" s="492"/>
    </row>
    <row r="80" spans="2:8" ht="42">
      <c r="B80" s="450"/>
      <c r="C80" s="450" t="str">
        <f>C$39</f>
        <v>MA</v>
      </c>
      <c r="D80" s="454" t="s">
        <v>571</v>
      </c>
      <c r="E80" s="453"/>
      <c r="F80" s="454"/>
      <c r="G80" s="460" t="s">
        <v>563</v>
      </c>
      <c r="H80" s="492"/>
    </row>
    <row r="81" spans="2:8">
      <c r="B81" s="450"/>
      <c r="C81" s="450" t="str">
        <f>C$40</f>
        <v>S1</v>
      </c>
      <c r="D81" s="454"/>
      <c r="E81" s="453"/>
      <c r="F81" s="454"/>
      <c r="G81" s="460"/>
      <c r="H81" s="492"/>
    </row>
    <row r="82" spans="2:8">
      <c r="B82" s="450"/>
      <c r="C82" s="450" t="str">
        <f>C$41</f>
        <v>S2</v>
      </c>
      <c r="D82" s="454"/>
      <c r="E82" s="453"/>
      <c r="F82" s="454"/>
      <c r="G82" s="460"/>
      <c r="H82" s="492"/>
    </row>
    <row r="83" spans="2:8">
      <c r="B83" s="450"/>
      <c r="C83" s="450" t="str">
        <f>C$42</f>
        <v>S3</v>
      </c>
      <c r="D83" s="454"/>
      <c r="E83" s="453"/>
      <c r="F83" s="454"/>
      <c r="G83" s="460"/>
      <c r="H83" s="492"/>
    </row>
    <row r="84" spans="2:8">
      <c r="B84" s="450"/>
      <c r="C84" s="450" t="str">
        <f>C$43</f>
        <v>S4</v>
      </c>
      <c r="D84" s="454"/>
      <c r="E84" s="453"/>
      <c r="F84" s="454"/>
      <c r="G84" s="460"/>
      <c r="H84" s="492"/>
    </row>
    <row r="85" spans="2:8">
      <c r="B85" s="430"/>
      <c r="C85" s="430"/>
      <c r="D85" s="440"/>
      <c r="E85" s="458"/>
      <c r="F85" s="440"/>
      <c r="G85" s="459"/>
      <c r="H85" s="440"/>
    </row>
    <row r="86" spans="2:8" ht="182">
      <c r="B86" s="450" t="s">
        <v>65</v>
      </c>
      <c r="C86" s="450"/>
      <c r="D86" s="452" t="s">
        <v>572</v>
      </c>
      <c r="E86" s="453" t="s">
        <v>573</v>
      </c>
      <c r="F86" s="454" t="s">
        <v>574</v>
      </c>
      <c r="G86" s="460"/>
      <c r="H86" s="492"/>
    </row>
    <row r="87" spans="2:8">
      <c r="B87" s="450"/>
      <c r="C87" s="450" t="s">
        <v>18</v>
      </c>
      <c r="D87" s="454"/>
      <c r="E87" s="453"/>
      <c r="F87" s="454"/>
      <c r="G87" s="460"/>
      <c r="H87" s="492"/>
    </row>
    <row r="88" spans="2:8" ht="50">
      <c r="B88" s="450"/>
      <c r="C88" s="450" t="str">
        <f>C$39</f>
        <v>MA</v>
      </c>
      <c r="D88" s="457" t="s">
        <v>575</v>
      </c>
      <c r="E88" s="453"/>
      <c r="F88" s="454"/>
      <c r="G88" s="460" t="s">
        <v>563</v>
      </c>
      <c r="H88" s="492"/>
    </row>
    <row r="89" spans="2:8">
      <c r="B89" s="450"/>
      <c r="C89" s="450" t="str">
        <f>C$40</f>
        <v>S1</v>
      </c>
      <c r="D89" s="454"/>
      <c r="E89" s="453"/>
      <c r="F89" s="454"/>
      <c r="G89" s="460"/>
      <c r="H89" s="492"/>
    </row>
    <row r="90" spans="2:8">
      <c r="B90" s="450"/>
      <c r="C90" s="450" t="str">
        <f>C$41</f>
        <v>S2</v>
      </c>
      <c r="D90" s="454"/>
      <c r="E90" s="453"/>
      <c r="F90" s="454"/>
      <c r="G90" s="460"/>
      <c r="H90" s="492"/>
    </row>
    <row r="91" spans="2:8">
      <c r="B91" s="450"/>
      <c r="C91" s="450" t="str">
        <f>C$42</f>
        <v>S3</v>
      </c>
      <c r="D91" s="454"/>
      <c r="E91" s="453"/>
      <c r="F91" s="454"/>
      <c r="G91" s="460"/>
      <c r="H91" s="492"/>
    </row>
    <row r="92" spans="2:8">
      <c r="B92" s="450"/>
      <c r="C92" s="450" t="str">
        <f>C$43</f>
        <v>S4</v>
      </c>
      <c r="D92" s="454"/>
      <c r="E92" s="453"/>
      <c r="F92" s="454"/>
      <c r="G92" s="460"/>
      <c r="H92" s="492"/>
    </row>
    <row r="93" spans="2:8">
      <c r="B93" s="430"/>
      <c r="C93" s="430"/>
      <c r="D93" s="440"/>
      <c r="E93" s="458"/>
      <c r="F93" s="440"/>
      <c r="G93" s="459"/>
      <c r="H93" s="440"/>
    </row>
    <row r="94" spans="2:8">
      <c r="B94" s="430"/>
      <c r="C94" s="430"/>
      <c r="D94" s="440"/>
      <c r="E94" s="458"/>
      <c r="F94" s="440"/>
      <c r="G94" s="459"/>
      <c r="H94" s="440"/>
    </row>
    <row r="95" spans="2:8">
      <c r="B95" s="450">
        <v>1.2</v>
      </c>
      <c r="C95" s="450"/>
      <c r="D95" s="452" t="s">
        <v>576</v>
      </c>
      <c r="E95" s="453"/>
      <c r="F95" s="454"/>
      <c r="G95" s="460"/>
      <c r="H95" s="492"/>
    </row>
    <row r="96" spans="2:8" ht="84">
      <c r="B96" s="450" t="s">
        <v>69</v>
      </c>
      <c r="C96" s="450"/>
      <c r="D96" s="452" t="s">
        <v>577</v>
      </c>
      <c r="E96" s="456" t="s">
        <v>578</v>
      </c>
      <c r="F96" s="454" t="s">
        <v>579</v>
      </c>
      <c r="G96" s="460"/>
      <c r="H96" s="492"/>
    </row>
    <row r="97" spans="2:8">
      <c r="B97" s="450"/>
      <c r="C97" s="450" t="s">
        <v>18</v>
      </c>
      <c r="D97" s="454"/>
      <c r="E97" s="453"/>
      <c r="F97" s="454"/>
      <c r="G97" s="460"/>
      <c r="H97" s="492"/>
    </row>
    <row r="98" spans="2:8">
      <c r="B98" s="450"/>
      <c r="C98" s="450" t="str">
        <f>C$39</f>
        <v>MA</v>
      </c>
      <c r="D98" s="462" t="s">
        <v>580</v>
      </c>
      <c r="E98" s="453"/>
      <c r="F98" s="454"/>
      <c r="G98" s="460" t="s">
        <v>563</v>
      </c>
      <c r="H98" s="492"/>
    </row>
    <row r="99" spans="2:8">
      <c r="B99" s="450"/>
      <c r="C99" s="450" t="str">
        <f>C$40</f>
        <v>S1</v>
      </c>
      <c r="D99" s="454"/>
      <c r="E99" s="453"/>
      <c r="F99" s="454"/>
      <c r="G99" s="460"/>
      <c r="H99" s="492"/>
    </row>
    <row r="100" spans="2:8">
      <c r="B100" s="450"/>
      <c r="C100" s="450" t="str">
        <f>C$41</f>
        <v>S2</v>
      </c>
      <c r="D100" s="454"/>
      <c r="E100" s="453"/>
      <c r="F100" s="454"/>
      <c r="G100" s="460"/>
      <c r="H100" s="492"/>
    </row>
    <row r="101" spans="2:8">
      <c r="B101" s="450"/>
      <c r="C101" s="450" t="str">
        <f>C$42</f>
        <v>S3</v>
      </c>
      <c r="D101" s="454"/>
      <c r="E101" s="453"/>
      <c r="F101" s="454"/>
      <c r="G101" s="460"/>
      <c r="H101" s="492"/>
    </row>
    <row r="102" spans="2:8">
      <c r="B102" s="450"/>
      <c r="C102" s="450" t="str">
        <f>C$43</f>
        <v>S4</v>
      </c>
      <c r="D102" s="454"/>
      <c r="E102" s="453"/>
      <c r="F102" s="454"/>
      <c r="G102" s="460"/>
      <c r="H102" s="492"/>
    </row>
    <row r="103" spans="2:8">
      <c r="B103" s="430"/>
      <c r="C103" s="430"/>
      <c r="D103" s="440"/>
      <c r="E103" s="458"/>
      <c r="F103" s="440"/>
      <c r="G103" s="459"/>
      <c r="H103" s="440"/>
    </row>
    <row r="104" spans="2:8">
      <c r="B104" s="430"/>
      <c r="C104" s="430"/>
      <c r="D104" s="440"/>
      <c r="E104" s="458"/>
      <c r="F104" s="440"/>
      <c r="G104" s="459"/>
      <c r="H104" s="440"/>
    </row>
    <row r="105" spans="2:8">
      <c r="B105" s="463">
        <v>2</v>
      </c>
      <c r="C105" s="463"/>
      <c r="D105" s="446" t="s">
        <v>581</v>
      </c>
      <c r="E105" s="447"/>
      <c r="F105" s="448"/>
      <c r="G105" s="449"/>
      <c r="H105" s="448"/>
    </row>
    <row r="106" spans="2:8">
      <c r="B106" s="464">
        <v>2.1</v>
      </c>
      <c r="C106" s="464"/>
      <c r="D106" s="465" t="s">
        <v>582</v>
      </c>
      <c r="E106" s="453"/>
      <c r="F106" s="454"/>
      <c r="G106" s="455"/>
      <c r="H106" s="454"/>
    </row>
    <row r="107" spans="2:8" ht="409.5">
      <c r="B107" s="450" t="s">
        <v>583</v>
      </c>
      <c r="C107" s="450"/>
      <c r="D107" s="465" t="s">
        <v>584</v>
      </c>
      <c r="E107" s="456" t="s">
        <v>585</v>
      </c>
      <c r="F107" s="454" t="s">
        <v>586</v>
      </c>
      <c r="G107" s="455"/>
      <c r="H107" s="454"/>
    </row>
    <row r="108" spans="2:8">
      <c r="B108" s="450"/>
      <c r="C108" s="450" t="s">
        <v>18</v>
      </c>
      <c r="D108" s="454"/>
      <c r="E108" s="453"/>
      <c r="F108" s="454"/>
      <c r="G108" s="455"/>
      <c r="H108" s="454"/>
    </row>
    <row r="109" spans="2:8" ht="50">
      <c r="B109" s="450"/>
      <c r="C109" s="450" t="str">
        <f>C$39</f>
        <v>MA</v>
      </c>
      <c r="D109" s="457" t="s">
        <v>587</v>
      </c>
      <c r="E109" s="453"/>
      <c r="F109" s="454"/>
      <c r="G109" s="455" t="s">
        <v>563</v>
      </c>
      <c r="H109" s="454"/>
    </row>
    <row r="110" spans="2:8" ht="25">
      <c r="B110" s="450"/>
      <c r="C110" s="450" t="str">
        <f>C$40</f>
        <v>S1</v>
      </c>
      <c r="D110" s="457" t="s">
        <v>588</v>
      </c>
      <c r="E110" s="453"/>
      <c r="F110" s="454"/>
      <c r="G110" s="455" t="s">
        <v>589</v>
      </c>
      <c r="H110" s="454"/>
    </row>
    <row r="111" spans="2:8">
      <c r="B111" s="450"/>
      <c r="C111" s="450" t="str">
        <f>C$41</f>
        <v>S2</v>
      </c>
      <c r="D111" s="454"/>
      <c r="E111" s="453"/>
      <c r="F111" s="454"/>
      <c r="G111" s="455"/>
      <c r="H111" s="454"/>
    </row>
    <row r="112" spans="2:8">
      <c r="B112" s="450"/>
      <c r="C112" s="450" t="str">
        <f>C$42</f>
        <v>S3</v>
      </c>
      <c r="D112" s="454"/>
      <c r="E112" s="453"/>
      <c r="F112" s="454"/>
      <c r="G112" s="455"/>
      <c r="H112" s="454"/>
    </row>
    <row r="113" spans="1:8">
      <c r="B113" s="450"/>
      <c r="C113" s="450" t="str">
        <f>C$43</f>
        <v>S4</v>
      </c>
      <c r="D113" s="454"/>
      <c r="E113" s="453"/>
      <c r="F113" s="454"/>
      <c r="G113" s="455"/>
      <c r="H113" s="454"/>
    </row>
    <row r="114" spans="1:8">
      <c r="B114" s="430"/>
      <c r="C114" s="430"/>
      <c r="D114" s="440"/>
      <c r="E114" s="453"/>
      <c r="F114" s="454"/>
      <c r="G114" s="459"/>
      <c r="H114" s="440"/>
    </row>
    <row r="115" spans="1:8" ht="84">
      <c r="B115" s="450" t="s">
        <v>590</v>
      </c>
      <c r="C115" s="450"/>
      <c r="D115" s="452" t="s">
        <v>591</v>
      </c>
      <c r="E115" s="453" t="s">
        <v>592</v>
      </c>
      <c r="F115" s="454" t="s">
        <v>593</v>
      </c>
      <c r="G115" s="460"/>
      <c r="H115" s="492"/>
    </row>
    <row r="116" spans="1:8">
      <c r="B116" s="450"/>
      <c r="C116" s="450" t="s">
        <v>18</v>
      </c>
      <c r="D116" s="454"/>
      <c r="E116" s="453"/>
      <c r="F116" s="454"/>
      <c r="G116" s="460"/>
      <c r="H116" s="492"/>
    </row>
    <row r="117" spans="1:8" ht="25">
      <c r="B117" s="450"/>
      <c r="C117" s="450" t="str">
        <f>C$39</f>
        <v>MA</v>
      </c>
      <c r="D117" s="457" t="s">
        <v>594</v>
      </c>
      <c r="E117" s="453"/>
      <c r="F117" s="454"/>
      <c r="G117" s="460" t="s">
        <v>563</v>
      </c>
      <c r="H117" s="492"/>
    </row>
    <row r="118" spans="1:8" ht="87.5">
      <c r="B118" s="450"/>
      <c r="C118" s="450" t="str">
        <f>C$40</f>
        <v>S1</v>
      </c>
      <c r="D118" s="466" t="s">
        <v>1554</v>
      </c>
      <c r="E118" s="453"/>
      <c r="F118" s="454"/>
      <c r="G118" s="467" t="s">
        <v>563</v>
      </c>
      <c r="H118" s="468" t="s">
        <v>595</v>
      </c>
    </row>
    <row r="119" spans="1:8" ht="42">
      <c r="A119" s="551" t="s">
        <v>946</v>
      </c>
      <c r="B119" s="450"/>
      <c r="C119" s="450" t="str">
        <f>C$41</f>
        <v>S2</v>
      </c>
      <c r="D119" s="475" t="s">
        <v>1556</v>
      </c>
      <c r="E119" s="564"/>
      <c r="F119" s="475"/>
      <c r="G119" s="467" t="s">
        <v>563</v>
      </c>
      <c r="H119" s="468" t="s">
        <v>1578</v>
      </c>
    </row>
    <row r="120" spans="1:8">
      <c r="B120" s="450"/>
      <c r="C120" s="450" t="str">
        <f>C$42</f>
        <v>S3</v>
      </c>
      <c r="D120" s="454"/>
      <c r="E120" s="453"/>
      <c r="F120" s="454"/>
      <c r="G120" s="460"/>
      <c r="H120" s="492"/>
    </row>
    <row r="121" spans="1:8">
      <c r="B121" s="450"/>
      <c r="C121" s="450" t="str">
        <f>C$43</f>
        <v>S4</v>
      </c>
      <c r="D121" s="454"/>
      <c r="E121" s="453"/>
      <c r="F121" s="454"/>
      <c r="G121" s="460"/>
      <c r="H121" s="492"/>
    </row>
    <row r="122" spans="1:8">
      <c r="B122" s="430"/>
      <c r="C122" s="430"/>
      <c r="D122" s="440"/>
      <c r="E122" s="458"/>
      <c r="F122" s="440"/>
      <c r="G122" s="459"/>
      <c r="H122" s="440"/>
    </row>
    <row r="123" spans="1:8" ht="322">
      <c r="B123" s="450" t="s">
        <v>596</v>
      </c>
      <c r="C123" s="450"/>
      <c r="D123" s="452" t="s">
        <v>597</v>
      </c>
      <c r="E123" s="453" t="s">
        <v>598</v>
      </c>
      <c r="F123" s="454" t="s">
        <v>599</v>
      </c>
      <c r="G123" s="460"/>
      <c r="H123" s="492"/>
    </row>
    <row r="124" spans="1:8">
      <c r="B124" s="450"/>
      <c r="C124" s="450" t="s">
        <v>18</v>
      </c>
      <c r="D124" s="454"/>
      <c r="E124" s="453"/>
      <c r="F124" s="454"/>
      <c r="G124" s="460"/>
      <c r="H124" s="492"/>
    </row>
    <row r="125" spans="1:8" ht="25">
      <c r="B125" s="450"/>
      <c r="C125" s="450" t="str">
        <f>C$39</f>
        <v>MA</v>
      </c>
      <c r="D125" s="457" t="s">
        <v>600</v>
      </c>
      <c r="E125" s="453"/>
      <c r="F125" s="454"/>
      <c r="G125" s="460" t="s">
        <v>563</v>
      </c>
      <c r="H125" s="492"/>
    </row>
    <row r="126" spans="1:8" ht="25">
      <c r="B126" s="450"/>
      <c r="C126" s="450" t="str">
        <f>C$40</f>
        <v>S1</v>
      </c>
      <c r="D126" s="457" t="s">
        <v>601</v>
      </c>
      <c r="E126" s="453"/>
      <c r="F126" s="454"/>
      <c r="G126" s="460" t="s">
        <v>563</v>
      </c>
      <c r="H126" s="492"/>
    </row>
    <row r="127" spans="1:8">
      <c r="B127" s="450"/>
      <c r="C127" s="450" t="str">
        <f>C$41</f>
        <v>S2</v>
      </c>
      <c r="D127" s="454"/>
      <c r="E127" s="453"/>
      <c r="F127" s="454"/>
      <c r="G127" s="460"/>
      <c r="H127" s="492"/>
    </row>
    <row r="128" spans="1:8">
      <c r="B128" s="450"/>
      <c r="C128" s="450" t="str">
        <f>C$42</f>
        <v>S3</v>
      </c>
      <c r="D128" s="454"/>
      <c r="E128" s="453"/>
      <c r="F128" s="454"/>
      <c r="G128" s="460"/>
      <c r="H128" s="492"/>
    </row>
    <row r="129" spans="1:8">
      <c r="B129" s="450"/>
      <c r="C129" s="450" t="s">
        <v>33</v>
      </c>
      <c r="D129" s="454"/>
      <c r="E129" s="453"/>
      <c r="F129" s="454"/>
      <c r="G129" s="460"/>
      <c r="H129" s="492"/>
    </row>
    <row r="130" spans="1:8">
      <c r="B130" s="450"/>
      <c r="C130" s="450"/>
      <c r="D130" s="454"/>
      <c r="E130" s="453"/>
      <c r="F130" s="454"/>
      <c r="G130" s="460"/>
      <c r="H130" s="492"/>
    </row>
    <row r="131" spans="1:8" ht="154">
      <c r="A131" s="549" t="s">
        <v>511</v>
      </c>
      <c r="B131" s="450" t="s">
        <v>602</v>
      </c>
      <c r="C131" s="450"/>
      <c r="D131" s="452" t="s">
        <v>603</v>
      </c>
      <c r="E131" s="453" t="s">
        <v>604</v>
      </c>
      <c r="F131" s="454" t="s">
        <v>605</v>
      </c>
      <c r="G131" s="460"/>
      <c r="H131" s="492"/>
    </row>
    <row r="132" spans="1:8">
      <c r="B132" s="450"/>
      <c r="C132" s="450" t="s">
        <v>18</v>
      </c>
      <c r="D132" s="454"/>
      <c r="E132" s="453"/>
      <c r="F132" s="454"/>
      <c r="G132" s="460"/>
      <c r="H132" s="492"/>
    </row>
    <row r="133" spans="1:8">
      <c r="B133" s="450"/>
      <c r="C133" s="450" t="str">
        <f>C$39</f>
        <v>MA</v>
      </c>
      <c r="D133" s="457" t="s">
        <v>606</v>
      </c>
      <c r="E133" s="453"/>
      <c r="F133" s="454"/>
      <c r="G133" s="460" t="s">
        <v>563</v>
      </c>
      <c r="H133" s="492"/>
    </row>
    <row r="134" spans="1:8">
      <c r="B134" s="450"/>
      <c r="C134" s="450" t="str">
        <f>C$40</f>
        <v>S1</v>
      </c>
      <c r="D134" s="457" t="s">
        <v>606</v>
      </c>
      <c r="E134" s="453"/>
      <c r="F134" s="454"/>
      <c r="G134" s="460" t="s">
        <v>563</v>
      </c>
      <c r="H134" s="492"/>
    </row>
    <row r="135" spans="1:8">
      <c r="B135" s="450"/>
      <c r="C135" s="450" t="str">
        <f>C$41</f>
        <v>S2</v>
      </c>
      <c r="D135" s="454"/>
      <c r="E135" s="453"/>
      <c r="F135" s="454"/>
      <c r="G135" s="460"/>
      <c r="H135" s="492"/>
    </row>
    <row r="136" spans="1:8">
      <c r="B136" s="450"/>
      <c r="C136" s="450" t="str">
        <f>C$42</f>
        <v>S3</v>
      </c>
      <c r="D136" s="454"/>
      <c r="E136" s="453"/>
      <c r="F136" s="454"/>
      <c r="G136" s="460"/>
      <c r="H136" s="492"/>
    </row>
    <row r="137" spans="1:8">
      <c r="B137" s="450"/>
      <c r="C137" s="450" t="str">
        <f>C$43</f>
        <v>S4</v>
      </c>
      <c r="D137" s="454"/>
      <c r="E137" s="453"/>
      <c r="F137" s="454"/>
      <c r="G137" s="460"/>
      <c r="H137" s="492"/>
    </row>
    <row r="138" spans="1:8">
      <c r="B138" s="430"/>
      <c r="C138" s="430"/>
      <c r="D138" s="440"/>
      <c r="E138" s="458"/>
      <c r="F138" s="440"/>
      <c r="G138" s="459"/>
      <c r="H138" s="440"/>
    </row>
    <row r="139" spans="1:8">
      <c r="B139" s="430"/>
      <c r="C139" s="430"/>
      <c r="D139" s="440"/>
      <c r="E139" s="458"/>
      <c r="F139" s="440"/>
      <c r="G139" s="459"/>
      <c r="H139" s="440"/>
    </row>
    <row r="140" spans="1:8">
      <c r="B140" s="450">
        <v>2.2000000000000002</v>
      </c>
      <c r="C140" s="450"/>
      <c r="D140" s="452" t="s">
        <v>607</v>
      </c>
      <c r="E140" s="453"/>
      <c r="F140" s="454"/>
      <c r="G140" s="460"/>
      <c r="H140" s="492"/>
    </row>
    <row r="141" spans="1:8" ht="280">
      <c r="B141" s="450" t="s">
        <v>608</v>
      </c>
      <c r="C141" s="450"/>
      <c r="D141" s="452" t="s">
        <v>609</v>
      </c>
      <c r="E141" s="453" t="s">
        <v>610</v>
      </c>
      <c r="F141" s="454" t="s">
        <v>611</v>
      </c>
      <c r="G141" s="460"/>
      <c r="H141" s="492"/>
    </row>
    <row r="142" spans="1:8">
      <c r="B142" s="450"/>
      <c r="C142" s="450" t="s">
        <v>18</v>
      </c>
      <c r="D142" s="454"/>
      <c r="E142" s="453"/>
      <c r="F142" s="454"/>
      <c r="G142" s="460"/>
      <c r="H142" s="492"/>
    </row>
    <row r="143" spans="1:8" ht="25">
      <c r="B143" s="450"/>
      <c r="C143" s="450" t="str">
        <f>C$39</f>
        <v>MA</v>
      </c>
      <c r="D143" s="457" t="s">
        <v>612</v>
      </c>
      <c r="E143" s="453"/>
      <c r="F143" s="454"/>
      <c r="G143" s="460" t="s">
        <v>563</v>
      </c>
      <c r="H143" s="492"/>
    </row>
    <row r="144" spans="1:8" ht="37.5">
      <c r="B144" s="450"/>
      <c r="C144" s="450" t="str">
        <f>C$40</f>
        <v>S1</v>
      </c>
      <c r="D144" s="457" t="s">
        <v>613</v>
      </c>
      <c r="E144" s="453"/>
      <c r="F144" s="454"/>
      <c r="G144" s="460" t="s">
        <v>563</v>
      </c>
      <c r="H144" s="492"/>
    </row>
    <row r="145" spans="2:8">
      <c r="B145" s="450"/>
      <c r="C145" s="450" t="str">
        <f>C$41</f>
        <v>S2</v>
      </c>
      <c r="D145" s="454"/>
      <c r="E145" s="453"/>
      <c r="F145" s="454"/>
      <c r="G145" s="460"/>
      <c r="H145" s="492"/>
    </row>
    <row r="146" spans="2:8">
      <c r="B146" s="450"/>
      <c r="C146" s="450" t="str">
        <f>C$42</f>
        <v>S3</v>
      </c>
      <c r="D146" s="454"/>
      <c r="E146" s="453"/>
      <c r="F146" s="454"/>
      <c r="G146" s="460"/>
      <c r="H146" s="492"/>
    </row>
    <row r="147" spans="2:8">
      <c r="B147" s="450"/>
      <c r="C147" s="450" t="str">
        <f>C$43</f>
        <v>S4</v>
      </c>
      <c r="D147" s="454"/>
      <c r="E147" s="453"/>
      <c r="F147" s="454"/>
      <c r="G147" s="460"/>
      <c r="H147" s="492"/>
    </row>
    <row r="148" spans="2:8">
      <c r="B148" s="430"/>
      <c r="C148" s="430"/>
      <c r="D148" s="440"/>
      <c r="E148" s="458"/>
      <c r="F148" s="440"/>
      <c r="G148" s="459"/>
      <c r="H148" s="440"/>
    </row>
    <row r="149" spans="2:8" ht="364">
      <c r="B149" s="450" t="s">
        <v>614</v>
      </c>
      <c r="C149" s="450"/>
      <c r="D149" s="452" t="s">
        <v>615</v>
      </c>
      <c r="E149" s="453" t="s">
        <v>616</v>
      </c>
      <c r="F149" s="454" t="s">
        <v>617</v>
      </c>
      <c r="G149" s="460"/>
      <c r="H149" s="492"/>
    </row>
    <row r="150" spans="2:8">
      <c r="B150" s="450"/>
      <c r="C150" s="450" t="s">
        <v>18</v>
      </c>
      <c r="D150" s="454"/>
      <c r="E150" s="453"/>
      <c r="F150" s="454"/>
      <c r="G150" s="460"/>
      <c r="H150" s="492"/>
    </row>
    <row r="151" spans="2:8" ht="28">
      <c r="B151" s="450"/>
      <c r="C151" s="450" t="str">
        <f>C$39</f>
        <v>MA</v>
      </c>
      <c r="D151" s="454" t="s">
        <v>618</v>
      </c>
      <c r="E151" s="453"/>
      <c r="F151" s="454"/>
      <c r="G151" s="460" t="s">
        <v>563</v>
      </c>
      <c r="H151" s="492"/>
    </row>
    <row r="152" spans="2:8">
      <c r="B152" s="450"/>
      <c r="C152" s="450" t="str">
        <f>C$40</f>
        <v>S1</v>
      </c>
      <c r="D152" s="454"/>
      <c r="E152" s="453"/>
      <c r="F152" s="454"/>
      <c r="G152" s="460"/>
      <c r="H152" s="492"/>
    </row>
    <row r="153" spans="2:8">
      <c r="B153" s="450"/>
      <c r="C153" s="450" t="str">
        <f>C$41</f>
        <v>S2</v>
      </c>
      <c r="D153" s="454"/>
      <c r="E153" s="453"/>
      <c r="F153" s="454"/>
      <c r="G153" s="460"/>
      <c r="H153" s="492"/>
    </row>
    <row r="154" spans="2:8">
      <c r="B154" s="450"/>
      <c r="C154" s="450" t="str">
        <f>C$42</f>
        <v>S3</v>
      </c>
      <c r="D154" s="454"/>
      <c r="E154" s="453"/>
      <c r="F154" s="454"/>
      <c r="G154" s="460"/>
      <c r="H154" s="492"/>
    </row>
    <row r="155" spans="2:8">
      <c r="B155" s="450"/>
      <c r="C155" s="450" t="str">
        <f>C$43</f>
        <v>S4</v>
      </c>
      <c r="D155" s="454"/>
      <c r="E155" s="453"/>
      <c r="F155" s="454"/>
      <c r="G155" s="460"/>
      <c r="H155" s="492"/>
    </row>
    <row r="156" spans="2:8">
      <c r="B156" s="430"/>
      <c r="C156" s="430"/>
      <c r="D156" s="440"/>
      <c r="E156" s="458"/>
      <c r="F156" s="440"/>
      <c r="G156" s="459"/>
      <c r="H156" s="440"/>
    </row>
    <row r="157" spans="2:8" ht="154">
      <c r="B157" s="450" t="s">
        <v>619</v>
      </c>
      <c r="C157" s="450"/>
      <c r="D157" s="452" t="s">
        <v>620</v>
      </c>
      <c r="E157" s="453" t="s">
        <v>621</v>
      </c>
      <c r="F157" s="454" t="s">
        <v>622</v>
      </c>
      <c r="G157" s="460"/>
      <c r="H157" s="492"/>
    </row>
    <row r="158" spans="2:8">
      <c r="B158" s="450"/>
      <c r="C158" s="450" t="s">
        <v>18</v>
      </c>
      <c r="D158" s="454"/>
      <c r="E158" s="453"/>
      <c r="F158" s="454"/>
      <c r="G158" s="460"/>
      <c r="H158" s="492"/>
    </row>
    <row r="159" spans="2:8">
      <c r="B159" s="450"/>
      <c r="C159" s="450" t="str">
        <f>C$39</f>
        <v>MA</v>
      </c>
      <c r="D159" s="454" t="s">
        <v>623</v>
      </c>
      <c r="E159" s="453"/>
      <c r="F159" s="454"/>
      <c r="G159" s="460" t="s">
        <v>563</v>
      </c>
      <c r="H159" s="492"/>
    </row>
    <row r="160" spans="2:8">
      <c r="B160" s="450"/>
      <c r="C160" s="450" t="str">
        <f>C$40</f>
        <v>S1</v>
      </c>
      <c r="D160" s="454" t="s">
        <v>624</v>
      </c>
      <c r="E160" s="453"/>
      <c r="F160" s="454"/>
      <c r="G160" s="460" t="s">
        <v>563</v>
      </c>
      <c r="H160" s="492"/>
    </row>
    <row r="161" spans="1:8">
      <c r="B161" s="450"/>
      <c r="C161" s="450" t="str">
        <f>C$41</f>
        <v>S2</v>
      </c>
      <c r="D161" s="454"/>
      <c r="E161" s="453"/>
      <c r="F161" s="454"/>
      <c r="G161" s="460"/>
      <c r="H161" s="492"/>
    </row>
    <row r="162" spans="1:8">
      <c r="B162" s="450"/>
      <c r="C162" s="450" t="str">
        <f>C$42</f>
        <v>S3</v>
      </c>
      <c r="D162" s="454"/>
      <c r="E162" s="453"/>
      <c r="F162" s="454"/>
      <c r="G162" s="460"/>
      <c r="H162" s="492"/>
    </row>
    <row r="163" spans="1:8">
      <c r="B163" s="450"/>
      <c r="C163" s="450" t="str">
        <f>C$43</f>
        <v>S4</v>
      </c>
      <c r="D163" s="454"/>
      <c r="E163" s="453"/>
      <c r="F163" s="454"/>
      <c r="G163" s="460"/>
      <c r="H163" s="492"/>
    </row>
    <row r="164" spans="1:8">
      <c r="B164" s="430"/>
      <c r="C164" s="430"/>
      <c r="D164" s="440"/>
      <c r="E164" s="458"/>
      <c r="F164" s="440"/>
      <c r="G164" s="459"/>
      <c r="H164" s="440"/>
    </row>
    <row r="165" spans="1:8" ht="238">
      <c r="A165" s="549" t="s">
        <v>625</v>
      </c>
      <c r="B165" s="450" t="s">
        <v>626</v>
      </c>
      <c r="C165" s="450"/>
      <c r="D165" s="452" t="s">
        <v>627</v>
      </c>
      <c r="E165" s="453" t="s">
        <v>628</v>
      </c>
      <c r="F165" s="454" t="s">
        <v>629</v>
      </c>
      <c r="G165" s="460"/>
      <c r="H165" s="492"/>
    </row>
    <row r="166" spans="1:8">
      <c r="B166" s="450"/>
      <c r="C166" s="450" t="s">
        <v>18</v>
      </c>
      <c r="D166" s="454"/>
      <c r="E166" s="453"/>
      <c r="F166" s="454"/>
      <c r="G166" s="460"/>
      <c r="H166" s="492"/>
    </row>
    <row r="167" spans="1:8" ht="37.5">
      <c r="B167" s="450"/>
      <c r="C167" s="450" t="str">
        <f>C$39</f>
        <v>MA</v>
      </c>
      <c r="D167" s="469" t="s">
        <v>630</v>
      </c>
      <c r="E167" s="453"/>
      <c r="F167" s="454"/>
      <c r="G167" s="460" t="s">
        <v>563</v>
      </c>
      <c r="H167" s="492"/>
    </row>
    <row r="168" spans="1:8" ht="50">
      <c r="B168" s="450"/>
      <c r="C168" s="450" t="str">
        <f>C$40</f>
        <v>S1</v>
      </c>
      <c r="D168" s="470" t="s">
        <v>631</v>
      </c>
      <c r="E168" s="453"/>
      <c r="F168" s="454"/>
      <c r="G168" s="460" t="s">
        <v>632</v>
      </c>
      <c r="H168" s="468" t="s">
        <v>1598</v>
      </c>
    </row>
    <row r="169" spans="1:8" ht="84">
      <c r="B169" s="450"/>
      <c r="C169" s="450" t="str">
        <f>C$41</f>
        <v>S2</v>
      </c>
      <c r="D169" s="454" t="s">
        <v>1614</v>
      </c>
      <c r="E169" s="453"/>
      <c r="F169" s="454"/>
      <c r="G169" s="460" t="s">
        <v>563</v>
      </c>
      <c r="H169" s="492"/>
    </row>
    <row r="170" spans="1:8">
      <c r="B170" s="450"/>
      <c r="C170" s="450" t="str">
        <f>C$42</f>
        <v>S3</v>
      </c>
      <c r="D170" s="454"/>
      <c r="E170" s="453"/>
      <c r="F170" s="454"/>
      <c r="G170" s="460"/>
      <c r="H170" s="492"/>
    </row>
    <row r="171" spans="1:8">
      <c r="B171" s="450"/>
      <c r="C171" s="450" t="str">
        <f>C$43</f>
        <v>S4</v>
      </c>
      <c r="D171" s="454"/>
      <c r="E171" s="453"/>
      <c r="F171" s="454"/>
      <c r="G171" s="460"/>
      <c r="H171" s="492"/>
    </row>
    <row r="172" spans="1:8">
      <c r="B172" s="430"/>
      <c r="C172" s="430"/>
      <c r="D172" s="440"/>
      <c r="E172" s="458"/>
      <c r="F172" s="440"/>
      <c r="G172" s="459"/>
      <c r="H172" s="440"/>
    </row>
    <row r="173" spans="1:8">
      <c r="B173" s="450">
        <v>2.2999999999999998</v>
      </c>
      <c r="C173" s="450"/>
      <c r="D173" s="452" t="s">
        <v>633</v>
      </c>
      <c r="E173" s="453"/>
      <c r="F173" s="454"/>
      <c r="G173" s="460"/>
      <c r="H173" s="492"/>
    </row>
    <row r="174" spans="1:8" ht="112">
      <c r="A174" s="549" t="s">
        <v>443</v>
      </c>
      <c r="B174" s="450" t="s">
        <v>634</v>
      </c>
      <c r="C174" s="450"/>
      <c r="D174" s="452" t="s">
        <v>635</v>
      </c>
      <c r="E174" s="453" t="s">
        <v>636</v>
      </c>
      <c r="F174" s="454" t="s">
        <v>637</v>
      </c>
      <c r="G174" s="460"/>
      <c r="H174" s="492"/>
    </row>
    <row r="175" spans="1:8">
      <c r="B175" s="450"/>
      <c r="C175" s="450" t="s">
        <v>18</v>
      </c>
      <c r="D175" s="454"/>
      <c r="E175" s="453"/>
      <c r="F175" s="454"/>
      <c r="G175" s="460"/>
      <c r="H175" s="492"/>
    </row>
    <row r="176" spans="1:8" ht="42">
      <c r="B176" s="450"/>
      <c r="C176" s="450" t="str">
        <f>C$39</f>
        <v>MA</v>
      </c>
      <c r="D176" s="454" t="s">
        <v>638</v>
      </c>
      <c r="E176" s="453" t="s">
        <v>639</v>
      </c>
      <c r="F176" s="454"/>
      <c r="G176" s="460" t="s">
        <v>563</v>
      </c>
      <c r="H176" s="492"/>
    </row>
    <row r="177" spans="1:8" ht="42">
      <c r="B177" s="450"/>
      <c r="C177" s="450" t="str">
        <f>C$40</f>
        <v>S1</v>
      </c>
      <c r="D177" s="454" t="s">
        <v>640</v>
      </c>
      <c r="E177" s="453"/>
      <c r="F177" s="454"/>
      <c r="G177" s="460" t="s">
        <v>563</v>
      </c>
      <c r="H177" s="492"/>
    </row>
    <row r="178" spans="1:8">
      <c r="B178" s="450"/>
      <c r="C178" s="450" t="str">
        <f>C$41</f>
        <v>S2</v>
      </c>
      <c r="D178" s="454"/>
      <c r="E178" s="453"/>
      <c r="F178" s="454"/>
      <c r="G178" s="460"/>
      <c r="H178" s="492"/>
    </row>
    <row r="179" spans="1:8">
      <c r="B179" s="450"/>
      <c r="C179" s="450" t="str">
        <f>C$42</f>
        <v>S3</v>
      </c>
      <c r="D179" s="454"/>
      <c r="E179" s="453"/>
      <c r="F179" s="454"/>
      <c r="G179" s="460"/>
      <c r="H179" s="492"/>
    </row>
    <row r="180" spans="1:8">
      <c r="B180" s="450"/>
      <c r="C180" s="450" t="str">
        <f>C$43</f>
        <v>S4</v>
      </c>
      <c r="D180" s="454"/>
      <c r="E180" s="453"/>
      <c r="F180" s="454"/>
      <c r="G180" s="460"/>
      <c r="H180" s="492"/>
    </row>
    <row r="181" spans="1:8">
      <c r="B181" s="430"/>
      <c r="C181" s="430"/>
      <c r="D181" s="440"/>
      <c r="E181" s="458"/>
      <c r="F181" s="440"/>
      <c r="G181" s="459"/>
      <c r="H181" s="440"/>
    </row>
    <row r="182" spans="1:8" ht="409.5">
      <c r="A182" s="549" t="s">
        <v>641</v>
      </c>
      <c r="B182" s="464" t="s">
        <v>642</v>
      </c>
      <c r="C182" s="464"/>
      <c r="D182" s="465" t="s">
        <v>643</v>
      </c>
      <c r="E182" s="456" t="s">
        <v>644</v>
      </c>
      <c r="F182" s="454" t="s">
        <v>645</v>
      </c>
      <c r="G182" s="471"/>
      <c r="H182" s="566"/>
    </row>
    <row r="183" spans="1:8">
      <c r="A183" s="549"/>
      <c r="B183" s="450"/>
      <c r="C183" s="450" t="s">
        <v>18</v>
      </c>
      <c r="D183" s="454"/>
      <c r="E183" s="453"/>
      <c r="F183" s="454"/>
      <c r="G183" s="460"/>
      <c r="H183" s="492"/>
    </row>
    <row r="184" spans="1:8" ht="29">
      <c r="A184" s="549"/>
      <c r="B184" s="450"/>
      <c r="C184" s="450" t="str">
        <f>C$39</f>
        <v>MA</v>
      </c>
      <c r="D184" s="50" t="s">
        <v>646</v>
      </c>
      <c r="E184" s="453"/>
      <c r="F184" s="454"/>
      <c r="G184" s="460" t="s">
        <v>563</v>
      </c>
      <c r="H184" s="492"/>
    </row>
    <row r="185" spans="1:8" ht="28">
      <c r="A185" s="549"/>
      <c r="B185" s="450"/>
      <c r="C185" s="450" t="str">
        <f>C$40</f>
        <v>S1</v>
      </c>
      <c r="D185" s="50" t="s">
        <v>647</v>
      </c>
      <c r="E185" s="453"/>
      <c r="F185" s="454"/>
      <c r="G185" s="460" t="s">
        <v>563</v>
      </c>
      <c r="H185" s="492"/>
    </row>
    <row r="186" spans="1:8">
      <c r="A186" s="549"/>
      <c r="B186" s="450"/>
      <c r="C186" s="450" t="str">
        <f>C$41</f>
        <v>S2</v>
      </c>
      <c r="D186" s="454"/>
      <c r="E186" s="453"/>
      <c r="F186" s="454"/>
      <c r="G186" s="460"/>
      <c r="H186" s="492"/>
    </row>
    <row r="187" spans="1:8">
      <c r="A187" s="549"/>
      <c r="B187" s="450"/>
      <c r="C187" s="450" t="str">
        <f>C$42</f>
        <v>S3</v>
      </c>
      <c r="D187" s="454"/>
      <c r="E187" s="453"/>
      <c r="F187" s="454"/>
      <c r="G187" s="460"/>
      <c r="H187" s="492"/>
    </row>
    <row r="188" spans="1:8">
      <c r="A188" s="549"/>
      <c r="B188" s="450"/>
      <c r="C188" s="450" t="str">
        <f>C$43</f>
        <v>S4</v>
      </c>
      <c r="D188" s="454"/>
      <c r="E188" s="453"/>
      <c r="F188" s="454"/>
      <c r="G188" s="460"/>
      <c r="H188" s="492"/>
    </row>
    <row r="189" spans="1:8">
      <c r="B189" s="430"/>
      <c r="C189" s="430"/>
      <c r="D189" s="440"/>
      <c r="E189" s="458"/>
      <c r="F189" s="440"/>
      <c r="G189" s="459"/>
      <c r="H189" s="440"/>
    </row>
    <row r="190" spans="1:8" ht="140">
      <c r="A190" s="549" t="s">
        <v>648</v>
      </c>
      <c r="B190" s="450" t="s">
        <v>649</v>
      </c>
      <c r="C190" s="450"/>
      <c r="D190" s="452" t="s">
        <v>650</v>
      </c>
      <c r="E190" s="456" t="s">
        <v>651</v>
      </c>
      <c r="F190" s="454" t="s">
        <v>652</v>
      </c>
      <c r="G190" s="460"/>
      <c r="H190" s="492"/>
    </row>
    <row r="191" spans="1:8">
      <c r="B191" s="450"/>
      <c r="C191" s="450" t="s">
        <v>18</v>
      </c>
      <c r="D191" s="454"/>
      <c r="E191" s="453"/>
      <c r="F191" s="454"/>
      <c r="G191" s="460"/>
      <c r="H191" s="492"/>
    </row>
    <row r="192" spans="1:8" ht="28">
      <c r="B192" s="450"/>
      <c r="C192" s="450" t="str">
        <f>C$39</f>
        <v>MA</v>
      </c>
      <c r="D192" s="50" t="s">
        <v>653</v>
      </c>
      <c r="E192" s="453"/>
      <c r="F192" s="454"/>
      <c r="G192" s="460" t="s">
        <v>563</v>
      </c>
      <c r="H192" s="492"/>
    </row>
    <row r="193" spans="1:8" ht="28">
      <c r="B193" s="450"/>
      <c r="C193" s="450" t="str">
        <f>C$40</f>
        <v>S1</v>
      </c>
      <c r="D193" s="454" t="s">
        <v>654</v>
      </c>
      <c r="E193" s="453"/>
      <c r="F193" s="454"/>
      <c r="G193" s="460" t="s">
        <v>563</v>
      </c>
      <c r="H193" s="492"/>
    </row>
    <row r="194" spans="1:8">
      <c r="B194" s="450"/>
      <c r="C194" s="450" t="str">
        <f>C$41</f>
        <v>S2</v>
      </c>
      <c r="D194" s="454"/>
      <c r="E194" s="453"/>
      <c r="F194" s="454"/>
      <c r="G194" s="460"/>
      <c r="H194" s="492"/>
    </row>
    <row r="195" spans="1:8">
      <c r="B195" s="450"/>
      <c r="C195" s="450" t="str">
        <f>C$42</f>
        <v>S3</v>
      </c>
      <c r="D195" s="454"/>
      <c r="E195" s="453"/>
      <c r="F195" s="454"/>
      <c r="G195" s="460"/>
      <c r="H195" s="492"/>
    </row>
    <row r="196" spans="1:8">
      <c r="B196" s="450"/>
      <c r="C196" s="450" t="str">
        <f>C$43</f>
        <v>S4</v>
      </c>
      <c r="D196" s="454"/>
      <c r="E196" s="453"/>
      <c r="F196" s="454"/>
      <c r="G196" s="460"/>
      <c r="H196" s="492"/>
    </row>
    <row r="197" spans="1:8">
      <c r="B197" s="430"/>
      <c r="C197" s="430"/>
      <c r="D197" s="440"/>
      <c r="E197" s="458"/>
      <c r="F197" s="440"/>
      <c r="G197" s="459"/>
      <c r="H197" s="440"/>
    </row>
    <row r="198" spans="1:8">
      <c r="B198" s="430"/>
      <c r="C198" s="430"/>
      <c r="D198" s="440"/>
      <c r="E198" s="458"/>
      <c r="F198" s="440"/>
      <c r="G198" s="459"/>
      <c r="H198" s="440"/>
    </row>
    <row r="199" spans="1:8">
      <c r="B199" s="463">
        <v>3</v>
      </c>
      <c r="C199" s="463"/>
      <c r="D199" s="446" t="s">
        <v>655</v>
      </c>
      <c r="E199" s="447"/>
      <c r="F199" s="448"/>
      <c r="G199" s="472"/>
      <c r="H199" s="567"/>
    </row>
    <row r="200" spans="1:8">
      <c r="B200" s="450">
        <v>3.1</v>
      </c>
      <c r="C200" s="450"/>
      <c r="D200" s="452" t="s">
        <v>656</v>
      </c>
      <c r="E200" s="453"/>
      <c r="F200" s="454"/>
      <c r="G200" s="460"/>
      <c r="H200" s="492"/>
    </row>
    <row r="201" spans="1:8" ht="409.5">
      <c r="A201" s="549" t="s">
        <v>657</v>
      </c>
      <c r="B201" s="450" t="s">
        <v>658</v>
      </c>
      <c r="C201" s="450"/>
      <c r="D201" s="452" t="s">
        <v>659</v>
      </c>
      <c r="E201" s="456" t="s">
        <v>660</v>
      </c>
      <c r="F201" s="454" t="s">
        <v>661</v>
      </c>
      <c r="G201" s="460"/>
      <c r="H201" s="492"/>
    </row>
    <row r="202" spans="1:8">
      <c r="B202" s="450"/>
      <c r="C202" s="450" t="s">
        <v>18</v>
      </c>
      <c r="D202" s="454"/>
      <c r="E202" s="453"/>
      <c r="F202" s="454"/>
      <c r="G202" s="460"/>
      <c r="H202" s="492"/>
    </row>
    <row r="203" spans="1:8">
      <c r="B203" s="450"/>
      <c r="C203" s="450" t="str">
        <f>C$39</f>
        <v>MA</v>
      </c>
      <c r="D203" s="454" t="s">
        <v>662</v>
      </c>
      <c r="E203" s="453"/>
      <c r="F203" s="454"/>
      <c r="G203" s="460" t="s">
        <v>563</v>
      </c>
      <c r="H203" s="492"/>
    </row>
    <row r="204" spans="1:8">
      <c r="B204" s="450"/>
      <c r="C204" s="450" t="str">
        <f>C$40</f>
        <v>S1</v>
      </c>
      <c r="D204" s="454"/>
      <c r="E204" s="453"/>
      <c r="F204" s="454"/>
      <c r="G204" s="460"/>
      <c r="H204" s="492"/>
    </row>
    <row r="205" spans="1:8" ht="98">
      <c r="B205" s="450"/>
      <c r="C205" s="450" t="str">
        <f>C$41</f>
        <v>S2</v>
      </c>
      <c r="D205" s="563" t="s">
        <v>1505</v>
      </c>
      <c r="E205" s="453"/>
      <c r="F205" s="454"/>
      <c r="G205" s="460" t="s">
        <v>563</v>
      </c>
      <c r="H205" s="492"/>
    </row>
    <row r="206" spans="1:8">
      <c r="B206" s="450"/>
      <c r="C206" s="450" t="str">
        <f>C$42</f>
        <v>S3</v>
      </c>
      <c r="D206" s="454"/>
      <c r="E206" s="453"/>
      <c r="F206" s="454"/>
      <c r="G206" s="460"/>
      <c r="H206" s="492"/>
    </row>
    <row r="207" spans="1:8">
      <c r="B207" s="450"/>
      <c r="C207" s="450" t="str">
        <f>C$43</f>
        <v>S4</v>
      </c>
      <c r="D207" s="454"/>
      <c r="E207" s="453"/>
      <c r="F207" s="454"/>
      <c r="G207" s="460"/>
      <c r="H207" s="492"/>
    </row>
    <row r="208" spans="1:8">
      <c r="B208" s="430"/>
      <c r="C208" s="430"/>
      <c r="D208" s="440"/>
      <c r="E208" s="458"/>
      <c r="F208" s="440"/>
      <c r="G208" s="459"/>
      <c r="H208" s="440"/>
    </row>
    <row r="209" spans="1:8" ht="70">
      <c r="A209" s="549" t="s">
        <v>663</v>
      </c>
      <c r="B209" s="450" t="s">
        <v>664</v>
      </c>
      <c r="C209" s="450"/>
      <c r="D209" s="452" t="s">
        <v>665</v>
      </c>
      <c r="E209" s="456" t="s">
        <v>666</v>
      </c>
      <c r="F209" s="454" t="s">
        <v>667</v>
      </c>
      <c r="G209" s="460"/>
      <c r="H209" s="492"/>
    </row>
    <row r="210" spans="1:8">
      <c r="B210" s="450"/>
      <c r="C210" s="450" t="s">
        <v>18</v>
      </c>
      <c r="D210" s="454"/>
      <c r="E210" s="453"/>
      <c r="F210" s="454"/>
      <c r="G210" s="460" t="s">
        <v>563</v>
      </c>
      <c r="H210" s="492"/>
    </row>
    <row r="211" spans="1:8">
      <c r="B211" s="450"/>
      <c r="C211" s="450" t="str">
        <f>C$39</f>
        <v>MA</v>
      </c>
      <c r="D211" s="454" t="s">
        <v>668</v>
      </c>
      <c r="E211" s="453"/>
      <c r="F211" s="454"/>
      <c r="G211" s="460"/>
      <c r="H211" s="492"/>
    </row>
    <row r="212" spans="1:8">
      <c r="B212" s="450"/>
      <c r="C212" s="450" t="str">
        <f>C$40</f>
        <v>S1</v>
      </c>
      <c r="D212" s="454"/>
      <c r="E212" s="453"/>
      <c r="F212" s="454"/>
      <c r="G212" s="460"/>
      <c r="H212" s="492"/>
    </row>
    <row r="213" spans="1:8" ht="98">
      <c r="B213" s="450"/>
      <c r="C213" s="450" t="str">
        <f>C$41</f>
        <v>S2</v>
      </c>
      <c r="D213" s="563" t="s">
        <v>1505</v>
      </c>
      <c r="E213" s="453"/>
      <c r="F213" s="454"/>
      <c r="G213" s="460" t="s">
        <v>563</v>
      </c>
      <c r="H213" s="492"/>
    </row>
    <row r="214" spans="1:8">
      <c r="B214" s="450"/>
      <c r="C214" s="450" t="str">
        <f>C$42</f>
        <v>S3</v>
      </c>
      <c r="D214" s="454"/>
      <c r="E214" s="453"/>
      <c r="F214" s="454"/>
      <c r="G214" s="460"/>
      <c r="H214" s="492"/>
    </row>
    <row r="215" spans="1:8">
      <c r="B215" s="450"/>
      <c r="C215" s="450" t="str">
        <f>C$43</f>
        <v>S4</v>
      </c>
      <c r="D215" s="454"/>
      <c r="E215" s="453"/>
      <c r="F215" s="454"/>
      <c r="G215" s="460"/>
      <c r="H215" s="492"/>
    </row>
    <row r="216" spans="1:8">
      <c r="B216" s="430"/>
      <c r="C216" s="430"/>
      <c r="D216" s="440"/>
      <c r="E216" s="458"/>
      <c r="F216" s="440"/>
      <c r="G216" s="459"/>
      <c r="H216" s="440"/>
    </row>
    <row r="217" spans="1:8">
      <c r="B217" s="450">
        <v>3.2</v>
      </c>
      <c r="C217" s="450"/>
      <c r="D217" s="452" t="s">
        <v>669</v>
      </c>
      <c r="E217" s="453"/>
      <c r="F217" s="454"/>
      <c r="G217" s="460"/>
      <c r="H217" s="492"/>
    </row>
    <row r="218" spans="1:8" ht="210">
      <c r="B218" s="450" t="s">
        <v>349</v>
      </c>
      <c r="C218" s="450"/>
      <c r="D218" s="452" t="s">
        <v>670</v>
      </c>
      <c r="E218" s="456" t="s">
        <v>671</v>
      </c>
      <c r="F218" s="454" t="s">
        <v>672</v>
      </c>
      <c r="G218" s="460"/>
      <c r="H218" s="492"/>
    </row>
    <row r="219" spans="1:8">
      <c r="B219" s="450"/>
      <c r="C219" s="450" t="s">
        <v>18</v>
      </c>
      <c r="D219" s="454"/>
      <c r="E219" s="453"/>
      <c r="F219" s="454"/>
      <c r="G219" s="460"/>
      <c r="H219" s="492"/>
    </row>
    <row r="220" spans="1:8">
      <c r="B220" s="450"/>
      <c r="C220" s="450" t="str">
        <f>C$39</f>
        <v>MA</v>
      </c>
      <c r="D220" s="454" t="s">
        <v>673</v>
      </c>
      <c r="E220" s="453"/>
      <c r="F220" s="454"/>
      <c r="G220" s="460" t="s">
        <v>563</v>
      </c>
      <c r="H220" s="492"/>
    </row>
    <row r="221" spans="1:8">
      <c r="B221" s="450"/>
      <c r="C221" s="450" t="str">
        <f>C$40</f>
        <v>S1</v>
      </c>
      <c r="D221" s="454"/>
      <c r="E221" s="453"/>
      <c r="F221" s="454"/>
      <c r="G221" s="460"/>
      <c r="H221" s="492"/>
    </row>
    <row r="222" spans="1:8">
      <c r="B222" s="450"/>
      <c r="C222" s="450" t="str">
        <f>C$41</f>
        <v>S2</v>
      </c>
      <c r="D222" s="454" t="s">
        <v>673</v>
      </c>
      <c r="E222" s="453"/>
      <c r="F222" s="454"/>
      <c r="G222" s="460" t="s">
        <v>563</v>
      </c>
      <c r="H222" s="492"/>
    </row>
    <row r="223" spans="1:8">
      <c r="B223" s="450"/>
      <c r="C223" s="450" t="str">
        <f>C$42</f>
        <v>S3</v>
      </c>
      <c r="D223" s="454"/>
      <c r="E223" s="453"/>
      <c r="F223" s="454"/>
      <c r="G223" s="460"/>
      <c r="H223" s="492"/>
    </row>
    <row r="224" spans="1:8">
      <c r="B224" s="450"/>
      <c r="C224" s="450" t="str">
        <f>C$43</f>
        <v>S4</v>
      </c>
      <c r="D224" s="454"/>
      <c r="E224" s="453"/>
      <c r="F224" s="454"/>
      <c r="G224" s="460"/>
      <c r="H224" s="492"/>
    </row>
    <row r="225" spans="1:8">
      <c r="B225" s="430"/>
      <c r="C225" s="430"/>
      <c r="D225" s="440"/>
      <c r="E225" s="458"/>
      <c r="F225" s="440"/>
      <c r="G225" s="455"/>
      <c r="H225" s="440"/>
    </row>
    <row r="226" spans="1:8" ht="409.5">
      <c r="B226" s="450" t="s">
        <v>674</v>
      </c>
      <c r="C226" s="450"/>
      <c r="D226" s="452" t="s">
        <v>675</v>
      </c>
      <c r="E226" s="456" t="s">
        <v>676</v>
      </c>
      <c r="F226" s="454" t="s">
        <v>677</v>
      </c>
      <c r="G226" s="460"/>
      <c r="H226" s="492"/>
    </row>
    <row r="227" spans="1:8">
      <c r="B227" s="450"/>
      <c r="C227" s="450" t="s">
        <v>18</v>
      </c>
      <c r="D227" s="454"/>
      <c r="E227" s="453"/>
      <c r="F227" s="454"/>
      <c r="G227" s="460"/>
      <c r="H227" s="492"/>
    </row>
    <row r="228" spans="1:8">
      <c r="B228" s="450"/>
      <c r="C228" s="450" t="str">
        <f>C$39</f>
        <v>MA</v>
      </c>
      <c r="D228" s="454" t="s">
        <v>673</v>
      </c>
      <c r="E228" s="453"/>
      <c r="F228" s="454"/>
      <c r="G228" s="460" t="s">
        <v>563</v>
      </c>
      <c r="H228" s="492"/>
    </row>
    <row r="229" spans="1:8">
      <c r="B229" s="450"/>
      <c r="C229" s="450" t="str">
        <f>C$40</f>
        <v>S1</v>
      </c>
      <c r="D229" s="454"/>
      <c r="E229" s="453"/>
      <c r="F229" s="454"/>
      <c r="G229" s="460"/>
      <c r="H229" s="492"/>
    </row>
    <row r="230" spans="1:8">
      <c r="B230" s="450"/>
      <c r="C230" s="450" t="str">
        <f>C$41</f>
        <v>S2</v>
      </c>
      <c r="D230" s="454" t="s">
        <v>673</v>
      </c>
      <c r="E230" s="453"/>
      <c r="F230" s="454"/>
      <c r="G230" s="460" t="s">
        <v>563</v>
      </c>
      <c r="H230" s="492"/>
    </row>
    <row r="231" spans="1:8">
      <c r="B231" s="450"/>
      <c r="C231" s="450" t="str">
        <f>C$42</f>
        <v>S3</v>
      </c>
      <c r="D231" s="454"/>
      <c r="E231" s="453"/>
      <c r="F231" s="454"/>
      <c r="G231" s="460"/>
      <c r="H231" s="492"/>
    </row>
    <row r="232" spans="1:8">
      <c r="B232" s="450"/>
      <c r="C232" s="450" t="str">
        <f>C$43</f>
        <v>S4</v>
      </c>
      <c r="D232" s="454"/>
      <c r="E232" s="453"/>
      <c r="F232" s="454"/>
      <c r="G232" s="460"/>
      <c r="H232" s="492"/>
    </row>
    <row r="233" spans="1:8">
      <c r="B233" s="430"/>
      <c r="C233" s="430"/>
      <c r="D233" s="440"/>
      <c r="E233" s="458"/>
      <c r="F233" s="440"/>
      <c r="G233" s="459"/>
      <c r="H233" s="440"/>
    </row>
    <row r="234" spans="1:8" ht="308">
      <c r="A234" s="551">
        <v>6.8</v>
      </c>
      <c r="B234" s="450" t="s">
        <v>678</v>
      </c>
      <c r="C234" s="450"/>
      <c r="D234" s="452" t="s">
        <v>679</v>
      </c>
      <c r="E234" s="456" t="s">
        <v>680</v>
      </c>
      <c r="F234" s="454" t="s">
        <v>681</v>
      </c>
      <c r="G234" s="460"/>
      <c r="H234" s="492"/>
    </row>
    <row r="235" spans="1:8">
      <c r="B235" s="450"/>
      <c r="C235" s="450" t="s">
        <v>18</v>
      </c>
      <c r="D235" s="454"/>
      <c r="E235" s="453"/>
      <c r="F235" s="454"/>
      <c r="G235" s="460"/>
      <c r="H235" s="492"/>
    </row>
    <row r="236" spans="1:8">
      <c r="B236" s="450"/>
      <c r="C236" s="450" t="str">
        <f>C$39</f>
        <v>MA</v>
      </c>
      <c r="D236" s="454" t="s">
        <v>682</v>
      </c>
      <c r="E236" s="453"/>
      <c r="F236" s="454"/>
      <c r="G236" s="460" t="s">
        <v>563</v>
      </c>
      <c r="H236" s="492"/>
    </row>
    <row r="237" spans="1:8">
      <c r="B237" s="450"/>
      <c r="C237" s="450" t="str">
        <f>C$40</f>
        <v>S1</v>
      </c>
      <c r="D237" s="454"/>
      <c r="E237" s="453"/>
      <c r="F237" s="454"/>
      <c r="G237" s="460"/>
      <c r="H237" s="492"/>
    </row>
    <row r="238" spans="1:8" ht="56">
      <c r="B238" s="450"/>
      <c r="C238" s="450" t="str">
        <f>C$41</f>
        <v>S2</v>
      </c>
      <c r="D238" s="454" t="s">
        <v>1510</v>
      </c>
      <c r="E238" s="453"/>
      <c r="F238" s="454"/>
      <c r="G238" s="460" t="s">
        <v>563</v>
      </c>
      <c r="H238" s="492"/>
    </row>
    <row r="239" spans="1:8">
      <c r="B239" s="450"/>
      <c r="C239" s="450" t="str">
        <f>C$42</f>
        <v>S3</v>
      </c>
      <c r="D239" s="454"/>
      <c r="E239" s="453"/>
      <c r="F239" s="454"/>
      <c r="G239" s="460"/>
      <c r="H239" s="492"/>
    </row>
    <row r="240" spans="1:8">
      <c r="B240" s="450"/>
      <c r="C240" s="450" t="str">
        <f>C$43</f>
        <v>S4</v>
      </c>
      <c r="D240" s="454"/>
      <c r="E240" s="453"/>
      <c r="F240" s="454"/>
      <c r="G240" s="460"/>
      <c r="H240" s="492"/>
    </row>
    <row r="241" spans="1:8">
      <c r="B241" s="430"/>
      <c r="C241" s="430"/>
      <c r="D241" s="440"/>
      <c r="E241" s="458"/>
      <c r="F241" s="440"/>
      <c r="G241" s="459"/>
      <c r="H241" s="440"/>
    </row>
    <row r="242" spans="1:8" ht="294">
      <c r="B242" s="450" t="s">
        <v>683</v>
      </c>
      <c r="C242" s="450"/>
      <c r="D242" s="452" t="s">
        <v>684</v>
      </c>
      <c r="E242" s="453" t="s">
        <v>685</v>
      </c>
      <c r="F242" s="454" t="s">
        <v>686</v>
      </c>
      <c r="G242" s="460"/>
      <c r="H242" s="492"/>
    </row>
    <row r="243" spans="1:8">
      <c r="B243" s="450"/>
      <c r="C243" s="450" t="s">
        <v>18</v>
      </c>
      <c r="D243" s="454"/>
      <c r="E243" s="453"/>
      <c r="F243" s="454"/>
      <c r="G243" s="460"/>
      <c r="H243" s="492"/>
    </row>
    <row r="244" spans="1:8" ht="42">
      <c r="B244" s="450"/>
      <c r="C244" s="450" t="str">
        <f>C$39</f>
        <v>MA</v>
      </c>
      <c r="D244" s="454" t="s">
        <v>687</v>
      </c>
      <c r="E244" s="453"/>
      <c r="F244" s="454"/>
      <c r="G244" s="460" t="s">
        <v>563</v>
      </c>
      <c r="H244" s="492"/>
    </row>
    <row r="245" spans="1:8">
      <c r="B245" s="450"/>
      <c r="C245" s="450" t="str">
        <f>C$40</f>
        <v>S1</v>
      </c>
      <c r="D245" s="454"/>
      <c r="E245" s="453"/>
      <c r="F245" s="454"/>
      <c r="G245" s="460"/>
      <c r="H245" s="492"/>
    </row>
    <row r="246" spans="1:8" ht="98">
      <c r="B246" s="450"/>
      <c r="C246" s="450" t="str">
        <f>C$41</f>
        <v>S2</v>
      </c>
      <c r="D246" s="475" t="s">
        <v>1607</v>
      </c>
      <c r="E246" s="564"/>
      <c r="F246" s="475"/>
      <c r="G246" s="467" t="s">
        <v>632</v>
      </c>
      <c r="H246" s="468" t="s">
        <v>1610</v>
      </c>
    </row>
    <row r="247" spans="1:8">
      <c r="B247" s="450"/>
      <c r="C247" s="450" t="str">
        <f>C$42</f>
        <v>S3</v>
      </c>
      <c r="D247" s="454"/>
      <c r="E247" s="453"/>
      <c r="F247" s="454"/>
      <c r="G247" s="460"/>
      <c r="H247" s="492"/>
    </row>
    <row r="248" spans="1:8">
      <c r="B248" s="450"/>
      <c r="C248" s="450" t="str">
        <f>C$43</f>
        <v>S4</v>
      </c>
      <c r="D248" s="454"/>
      <c r="E248" s="453"/>
      <c r="F248" s="454"/>
      <c r="G248" s="460"/>
      <c r="H248" s="492"/>
    </row>
    <row r="249" spans="1:8">
      <c r="B249" s="430"/>
      <c r="C249" s="430"/>
      <c r="D249" s="440"/>
      <c r="E249" s="458"/>
      <c r="F249" s="440"/>
      <c r="G249" s="459"/>
      <c r="H249" s="440"/>
    </row>
    <row r="250" spans="1:8">
      <c r="B250" s="450">
        <v>3.3</v>
      </c>
      <c r="C250" s="450"/>
      <c r="D250" s="452" t="s">
        <v>688</v>
      </c>
      <c r="E250" s="453"/>
      <c r="F250" s="454"/>
      <c r="G250" s="460"/>
      <c r="H250" s="492"/>
    </row>
    <row r="251" spans="1:8" ht="266">
      <c r="A251" s="549" t="s">
        <v>689</v>
      </c>
      <c r="B251" s="450" t="s">
        <v>690</v>
      </c>
      <c r="C251" s="450"/>
      <c r="D251" s="452" t="s">
        <v>691</v>
      </c>
      <c r="E251" s="453" t="s">
        <v>692</v>
      </c>
      <c r="F251" s="454" t="s">
        <v>693</v>
      </c>
      <c r="G251" s="460"/>
      <c r="H251" s="492"/>
    </row>
    <row r="252" spans="1:8">
      <c r="B252" s="450"/>
      <c r="C252" s="450" t="s">
        <v>18</v>
      </c>
      <c r="D252" s="454"/>
      <c r="E252" s="453"/>
      <c r="F252" s="454"/>
      <c r="G252" s="460"/>
      <c r="H252" s="492"/>
    </row>
    <row r="253" spans="1:8" ht="56">
      <c r="B253" s="450"/>
      <c r="C253" s="450" t="str">
        <f>C$39</f>
        <v>MA</v>
      </c>
      <c r="D253" s="454" t="s">
        <v>694</v>
      </c>
      <c r="E253" s="453"/>
      <c r="F253" s="454"/>
      <c r="G253" s="460" t="s">
        <v>563</v>
      </c>
      <c r="H253" s="492"/>
    </row>
    <row r="254" spans="1:8">
      <c r="B254" s="450"/>
      <c r="C254" s="450" t="str">
        <f>C$40</f>
        <v>S1</v>
      </c>
      <c r="D254" s="454"/>
      <c r="E254" s="453"/>
      <c r="F254" s="454"/>
      <c r="G254" s="460"/>
      <c r="H254" s="492"/>
    </row>
    <row r="255" spans="1:8" ht="42">
      <c r="B255" s="450"/>
      <c r="C255" s="450" t="str">
        <f>C$41</f>
        <v>S2</v>
      </c>
      <c r="D255" s="454" t="s">
        <v>1579</v>
      </c>
      <c r="E255" s="453"/>
      <c r="F255" s="454"/>
      <c r="G255" s="460" t="s">
        <v>563</v>
      </c>
      <c r="H255" s="492"/>
    </row>
    <row r="256" spans="1:8">
      <c r="B256" s="450"/>
      <c r="C256" s="450" t="str">
        <f>C$42</f>
        <v>S3</v>
      </c>
      <c r="D256" s="454"/>
      <c r="E256" s="453"/>
      <c r="F256" s="454"/>
      <c r="G256" s="460"/>
      <c r="H256" s="492"/>
    </row>
    <row r="257" spans="1:8">
      <c r="B257" s="450"/>
      <c r="C257" s="450" t="str">
        <f>C$43</f>
        <v>S4</v>
      </c>
      <c r="D257" s="454"/>
      <c r="E257" s="453"/>
      <c r="F257" s="454"/>
      <c r="G257" s="460"/>
      <c r="H257" s="492"/>
    </row>
    <row r="258" spans="1:8">
      <c r="B258" s="430"/>
      <c r="C258" s="430"/>
      <c r="D258" s="440"/>
      <c r="E258" s="458"/>
      <c r="F258" s="440"/>
      <c r="G258" s="459"/>
      <c r="H258" s="440"/>
    </row>
    <row r="259" spans="1:8" ht="336">
      <c r="A259" s="549" t="s">
        <v>689</v>
      </c>
      <c r="B259" s="464" t="s">
        <v>695</v>
      </c>
      <c r="C259" s="464"/>
      <c r="D259" s="465" t="s">
        <v>696</v>
      </c>
      <c r="E259" s="453" t="s">
        <v>697</v>
      </c>
      <c r="F259" s="454" t="s">
        <v>698</v>
      </c>
      <c r="G259" s="471"/>
      <c r="H259" s="566"/>
    </row>
    <row r="260" spans="1:8">
      <c r="B260" s="464"/>
      <c r="C260" s="464" t="s">
        <v>18</v>
      </c>
      <c r="D260" s="473"/>
      <c r="E260" s="453"/>
      <c r="F260" s="454"/>
      <c r="G260" s="471"/>
      <c r="H260" s="566"/>
    </row>
    <row r="261" spans="1:8" ht="28">
      <c r="B261" s="450"/>
      <c r="C261" s="450" t="str">
        <f>C$39</f>
        <v>MA</v>
      </c>
      <c r="D261" s="454" t="s">
        <v>699</v>
      </c>
      <c r="E261" s="453"/>
      <c r="F261" s="454"/>
      <c r="G261" s="460" t="s">
        <v>563</v>
      </c>
      <c r="H261" s="492"/>
    </row>
    <row r="262" spans="1:8">
      <c r="B262" s="450"/>
      <c r="C262" s="450" t="str">
        <f>C$40</f>
        <v>S1</v>
      </c>
      <c r="D262" s="454"/>
      <c r="E262" s="453"/>
      <c r="F262" s="454"/>
      <c r="G262" s="460"/>
      <c r="H262" s="492"/>
    </row>
    <row r="263" spans="1:8" ht="98">
      <c r="B263" s="450"/>
      <c r="C263" s="450" t="str">
        <f>C$41</f>
        <v>S2</v>
      </c>
      <c r="D263" s="475" t="s">
        <v>1611</v>
      </c>
      <c r="E263" s="564"/>
      <c r="F263" s="475"/>
      <c r="G263" s="467" t="s">
        <v>632</v>
      </c>
      <c r="H263" s="468" t="s">
        <v>1613</v>
      </c>
    </row>
    <row r="264" spans="1:8">
      <c r="B264" s="450"/>
      <c r="C264" s="450" t="str">
        <f>C$42</f>
        <v>S3</v>
      </c>
      <c r="D264" s="454"/>
      <c r="E264" s="453"/>
      <c r="F264" s="454"/>
      <c r="G264" s="460"/>
      <c r="H264" s="492"/>
    </row>
    <row r="265" spans="1:8">
      <c r="B265" s="450"/>
      <c r="C265" s="450" t="str">
        <f>C$43</f>
        <v>S4</v>
      </c>
      <c r="D265" s="454"/>
      <c r="E265" s="453"/>
      <c r="F265" s="454"/>
      <c r="G265" s="460"/>
      <c r="H265" s="492"/>
    </row>
    <row r="266" spans="1:8">
      <c r="B266" s="430"/>
      <c r="C266" s="430"/>
      <c r="D266" s="440"/>
      <c r="E266" s="458"/>
      <c r="F266" s="440"/>
      <c r="G266" s="459"/>
      <c r="H266" s="440"/>
    </row>
    <row r="267" spans="1:8" ht="154">
      <c r="A267" s="549" t="s">
        <v>700</v>
      </c>
      <c r="B267" s="450" t="s">
        <v>701</v>
      </c>
      <c r="C267" s="453"/>
      <c r="D267" s="452" t="s">
        <v>702</v>
      </c>
      <c r="E267" s="453" t="s">
        <v>703</v>
      </c>
      <c r="F267" s="454" t="s">
        <v>704</v>
      </c>
      <c r="G267" s="460"/>
      <c r="H267" s="492"/>
    </row>
    <row r="268" spans="1:8">
      <c r="B268" s="450"/>
      <c r="C268" s="450" t="s">
        <v>18</v>
      </c>
      <c r="D268" s="454"/>
      <c r="E268" s="453"/>
      <c r="F268" s="454"/>
      <c r="G268" s="460"/>
      <c r="H268" s="492"/>
    </row>
    <row r="269" spans="1:8">
      <c r="B269" s="474"/>
      <c r="C269" s="451" t="s">
        <v>19</v>
      </c>
      <c r="D269" s="454" t="s">
        <v>705</v>
      </c>
      <c r="E269" s="453"/>
      <c r="F269" s="454"/>
      <c r="G269" s="460" t="s">
        <v>563</v>
      </c>
      <c r="H269" s="492"/>
    </row>
    <row r="270" spans="1:8" ht="56">
      <c r="B270" s="474"/>
      <c r="C270" s="451" t="s">
        <v>24</v>
      </c>
      <c r="D270" s="475" t="s">
        <v>706</v>
      </c>
      <c r="E270" s="453"/>
      <c r="F270" s="454"/>
      <c r="G270" s="460" t="s">
        <v>563</v>
      </c>
      <c r="H270" s="468" t="s">
        <v>707</v>
      </c>
    </row>
    <row r="271" spans="1:8" ht="56">
      <c r="B271" s="474"/>
      <c r="C271" s="451" t="s">
        <v>29</v>
      </c>
      <c r="D271" s="454" t="s">
        <v>1615</v>
      </c>
      <c r="E271" s="453"/>
      <c r="F271" s="454"/>
      <c r="G271" s="460" t="s">
        <v>563</v>
      </c>
      <c r="H271" s="492"/>
    </row>
    <row r="272" spans="1:8">
      <c r="B272" s="474"/>
      <c r="C272" s="451" t="s">
        <v>32</v>
      </c>
      <c r="D272" s="454"/>
      <c r="E272" s="453"/>
      <c r="F272" s="454"/>
      <c r="G272" s="460"/>
      <c r="H272" s="492"/>
    </row>
    <row r="273" spans="1:8">
      <c r="B273" s="474"/>
      <c r="C273" s="451" t="s">
        <v>33</v>
      </c>
      <c r="D273" s="454"/>
      <c r="E273" s="453"/>
      <c r="F273" s="454"/>
      <c r="G273" s="460"/>
      <c r="H273" s="492"/>
    </row>
    <row r="274" spans="1:8">
      <c r="B274" s="430"/>
      <c r="C274" s="430"/>
      <c r="D274" s="440"/>
      <c r="E274" s="458"/>
      <c r="F274" s="440"/>
      <c r="G274" s="459"/>
      <c r="H274" s="440"/>
    </row>
    <row r="275" spans="1:8">
      <c r="B275" s="430"/>
      <c r="C275" s="430"/>
      <c r="D275" s="440"/>
      <c r="E275" s="458"/>
      <c r="F275" s="440"/>
      <c r="G275" s="459"/>
      <c r="H275" s="440"/>
    </row>
    <row r="276" spans="1:8">
      <c r="B276" s="450">
        <v>3.4</v>
      </c>
      <c r="C276" s="450"/>
      <c r="D276" s="452" t="s">
        <v>708</v>
      </c>
      <c r="E276" s="453"/>
      <c r="F276" s="454"/>
      <c r="G276" s="460"/>
      <c r="H276" s="492"/>
    </row>
    <row r="277" spans="1:8" ht="409.5">
      <c r="A277" s="549" t="s">
        <v>709</v>
      </c>
      <c r="B277" s="450" t="s">
        <v>710</v>
      </c>
      <c r="C277" s="450"/>
      <c r="D277" s="452" t="s">
        <v>711</v>
      </c>
      <c r="E277" s="453" t="s">
        <v>712</v>
      </c>
      <c r="F277" s="454" t="s">
        <v>713</v>
      </c>
      <c r="G277" s="460"/>
      <c r="H277" s="492"/>
    </row>
    <row r="278" spans="1:8">
      <c r="B278" s="450"/>
      <c r="C278" s="450" t="s">
        <v>18</v>
      </c>
      <c r="D278" s="454"/>
      <c r="E278" s="453"/>
      <c r="F278" s="454"/>
      <c r="G278" s="460"/>
      <c r="H278" s="492"/>
    </row>
    <row r="279" spans="1:8" ht="56">
      <c r="B279" s="450"/>
      <c r="C279" s="450" t="str">
        <f>C$39</f>
        <v>MA</v>
      </c>
      <c r="D279" s="454" t="s">
        <v>714</v>
      </c>
      <c r="E279" s="453"/>
      <c r="F279" s="454"/>
      <c r="G279" s="460" t="s">
        <v>563</v>
      </c>
      <c r="H279" s="492"/>
    </row>
    <row r="280" spans="1:8">
      <c r="B280" s="450"/>
      <c r="C280" s="450" t="str">
        <f>C$40</f>
        <v>S1</v>
      </c>
      <c r="D280" s="454"/>
      <c r="E280" s="453"/>
      <c r="F280" s="454"/>
      <c r="G280" s="460"/>
      <c r="H280" s="492"/>
    </row>
    <row r="281" spans="1:8" ht="70">
      <c r="B281" s="450"/>
      <c r="C281" s="450" t="str">
        <f>C$41</f>
        <v>S2</v>
      </c>
      <c r="D281" s="454" t="s">
        <v>1597</v>
      </c>
      <c r="E281" s="453"/>
      <c r="F281" s="454"/>
      <c r="G281" s="460" t="s">
        <v>563</v>
      </c>
      <c r="H281" s="492"/>
    </row>
    <row r="282" spans="1:8">
      <c r="B282" s="450"/>
      <c r="C282" s="450" t="str">
        <f>C$42</f>
        <v>S3</v>
      </c>
      <c r="D282" s="454"/>
      <c r="E282" s="453"/>
      <c r="F282" s="454"/>
      <c r="G282" s="460"/>
      <c r="H282" s="492"/>
    </row>
    <row r="283" spans="1:8">
      <c r="B283" s="450"/>
      <c r="C283" s="450" t="str">
        <f>C$43</f>
        <v>S4</v>
      </c>
      <c r="D283" s="454"/>
      <c r="E283" s="453"/>
      <c r="F283" s="454"/>
      <c r="G283" s="460"/>
      <c r="H283" s="492"/>
    </row>
    <row r="284" spans="1:8">
      <c r="B284" s="430"/>
      <c r="C284" s="430"/>
      <c r="D284" s="440"/>
      <c r="E284" s="458"/>
      <c r="F284" s="440"/>
      <c r="G284" s="459"/>
      <c r="H284" s="440"/>
    </row>
    <row r="285" spans="1:8" ht="112">
      <c r="B285" s="464" t="s">
        <v>715</v>
      </c>
      <c r="C285" s="464"/>
      <c r="D285" s="476" t="s">
        <v>716</v>
      </c>
      <c r="E285" s="453" t="s">
        <v>717</v>
      </c>
      <c r="F285" s="454" t="s">
        <v>718</v>
      </c>
      <c r="G285" s="471"/>
      <c r="H285" s="566"/>
    </row>
    <row r="286" spans="1:8">
      <c r="B286" s="450"/>
      <c r="C286" s="450" t="s">
        <v>18</v>
      </c>
      <c r="D286" s="454"/>
      <c r="E286" s="453"/>
      <c r="F286" s="454"/>
      <c r="G286" s="460"/>
      <c r="H286" s="492"/>
    </row>
    <row r="287" spans="1:8">
      <c r="B287" s="450"/>
      <c r="C287" s="450" t="str">
        <f>C$39</f>
        <v>MA</v>
      </c>
      <c r="D287" s="454" t="s">
        <v>719</v>
      </c>
      <c r="E287" s="453"/>
      <c r="F287" s="454"/>
      <c r="G287" s="460" t="s">
        <v>563</v>
      </c>
      <c r="H287" s="492"/>
    </row>
    <row r="288" spans="1:8">
      <c r="B288" s="450"/>
      <c r="C288" s="450" t="str">
        <f>C$40</f>
        <v>S1</v>
      </c>
      <c r="D288" s="454"/>
      <c r="E288" s="453"/>
      <c r="F288" s="454"/>
      <c r="G288" s="460"/>
      <c r="H288" s="492"/>
    </row>
    <row r="289" spans="1:8">
      <c r="B289" s="450"/>
      <c r="C289" s="450" t="str">
        <f>C$41</f>
        <v>S2</v>
      </c>
      <c r="D289" s="454" t="s">
        <v>1502</v>
      </c>
      <c r="E289" s="453"/>
      <c r="F289" s="454"/>
      <c r="G289" s="460" t="s">
        <v>563</v>
      </c>
      <c r="H289" s="492"/>
    </row>
    <row r="290" spans="1:8">
      <c r="B290" s="450"/>
      <c r="C290" s="450" t="str">
        <f>C$42</f>
        <v>S3</v>
      </c>
      <c r="D290" s="454"/>
      <c r="E290" s="453"/>
      <c r="F290" s="454"/>
      <c r="G290" s="460"/>
      <c r="H290" s="492"/>
    </row>
    <row r="291" spans="1:8">
      <c r="B291" s="450"/>
      <c r="C291" s="450" t="str">
        <f>C$43</f>
        <v>S4</v>
      </c>
      <c r="D291" s="454"/>
      <c r="E291" s="453"/>
      <c r="F291" s="454"/>
      <c r="G291" s="460"/>
      <c r="H291" s="492"/>
    </row>
    <row r="292" spans="1:8">
      <c r="B292" s="430"/>
      <c r="C292" s="430"/>
      <c r="D292" s="440"/>
      <c r="E292" s="458"/>
      <c r="F292" s="440"/>
      <c r="G292" s="459"/>
      <c r="H292" s="440"/>
    </row>
    <row r="293" spans="1:8">
      <c r="B293" s="450">
        <v>3.5</v>
      </c>
      <c r="C293" s="450"/>
      <c r="D293" s="452" t="s">
        <v>720</v>
      </c>
      <c r="E293" s="453"/>
      <c r="F293" s="454"/>
      <c r="G293" s="460"/>
      <c r="H293" s="492"/>
    </row>
    <row r="294" spans="1:8" ht="392">
      <c r="A294" s="549" t="s">
        <v>721</v>
      </c>
      <c r="B294" s="450" t="s">
        <v>722</v>
      </c>
      <c r="C294" s="450"/>
      <c r="D294" s="452" t="s">
        <v>723</v>
      </c>
      <c r="E294" s="453" t="s">
        <v>724</v>
      </c>
      <c r="F294" s="454" t="s">
        <v>725</v>
      </c>
      <c r="G294" s="460"/>
      <c r="H294" s="492"/>
    </row>
    <row r="295" spans="1:8">
      <c r="B295" s="450"/>
      <c r="C295" s="450" t="s">
        <v>18</v>
      </c>
      <c r="D295" s="454"/>
      <c r="E295" s="453"/>
      <c r="F295" s="454"/>
      <c r="G295" s="460"/>
      <c r="H295" s="492"/>
    </row>
    <row r="296" spans="1:8">
      <c r="B296" s="450"/>
      <c r="C296" s="450" t="s">
        <v>19</v>
      </c>
      <c r="D296" s="454" t="s">
        <v>726</v>
      </c>
      <c r="E296" s="453"/>
      <c r="F296" s="454"/>
      <c r="G296" s="460" t="s">
        <v>563</v>
      </c>
      <c r="H296" s="492"/>
    </row>
    <row r="297" spans="1:8">
      <c r="B297" s="450"/>
      <c r="C297" s="450" t="str">
        <f>C$40</f>
        <v>S1</v>
      </c>
      <c r="D297" s="454"/>
      <c r="E297" s="453"/>
      <c r="F297" s="454"/>
      <c r="G297" s="460"/>
      <c r="H297" s="492"/>
    </row>
    <row r="298" spans="1:8">
      <c r="B298" s="450"/>
      <c r="C298" s="450" t="str">
        <f>C$41</f>
        <v>S2</v>
      </c>
      <c r="D298" s="454" t="s">
        <v>726</v>
      </c>
      <c r="E298" s="453"/>
      <c r="F298" s="454"/>
      <c r="G298" s="460" t="s">
        <v>563</v>
      </c>
      <c r="H298" s="492"/>
    </row>
    <row r="299" spans="1:8">
      <c r="B299" s="450"/>
      <c r="C299" s="450" t="str">
        <f>C$42</f>
        <v>S3</v>
      </c>
      <c r="D299" s="454"/>
      <c r="E299" s="453"/>
      <c r="F299" s="454"/>
      <c r="G299" s="460"/>
      <c r="H299" s="492"/>
    </row>
    <row r="300" spans="1:8">
      <c r="B300" s="450"/>
      <c r="C300" s="450" t="str">
        <f>C$43</f>
        <v>S4</v>
      </c>
      <c r="D300" s="454"/>
      <c r="E300" s="453"/>
      <c r="F300" s="454"/>
      <c r="G300" s="460"/>
      <c r="H300" s="492"/>
    </row>
    <row r="301" spans="1:8">
      <c r="B301" s="430"/>
      <c r="C301" s="430"/>
      <c r="D301" s="440"/>
      <c r="E301" s="458"/>
      <c r="F301" s="440"/>
      <c r="G301" s="459"/>
      <c r="H301" s="440"/>
    </row>
    <row r="302" spans="1:8">
      <c r="B302" s="463">
        <v>4</v>
      </c>
      <c r="C302" s="463"/>
      <c r="D302" s="446" t="s">
        <v>727</v>
      </c>
      <c r="E302" s="447"/>
      <c r="F302" s="448"/>
      <c r="G302" s="472"/>
      <c r="H302" s="567"/>
    </row>
    <row r="303" spans="1:8">
      <c r="B303" s="450">
        <v>4.0999999999999996</v>
      </c>
      <c r="C303" s="450"/>
      <c r="D303" s="452" t="s">
        <v>728</v>
      </c>
      <c r="E303" s="453"/>
      <c r="F303" s="454"/>
      <c r="G303" s="460"/>
      <c r="H303" s="492"/>
    </row>
    <row r="304" spans="1:8" ht="280">
      <c r="A304" s="549" t="s">
        <v>729</v>
      </c>
      <c r="B304" s="464" t="s">
        <v>730</v>
      </c>
      <c r="C304" s="464"/>
      <c r="D304" s="465" t="s">
        <v>731</v>
      </c>
      <c r="E304" s="456" t="s">
        <v>732</v>
      </c>
      <c r="F304" s="454" t="s">
        <v>733</v>
      </c>
      <c r="G304" s="471"/>
      <c r="H304" s="566"/>
    </row>
    <row r="305" spans="1:8">
      <c r="B305" s="450"/>
      <c r="C305" s="450" t="s">
        <v>18</v>
      </c>
      <c r="D305" s="454"/>
      <c r="E305" s="453"/>
      <c r="F305" s="454"/>
      <c r="G305" s="460"/>
      <c r="H305" s="492"/>
    </row>
    <row r="306" spans="1:8" ht="42">
      <c r="B306" s="450"/>
      <c r="C306" s="450" t="str">
        <f>C$39</f>
        <v>MA</v>
      </c>
      <c r="D306" s="454" t="s">
        <v>734</v>
      </c>
      <c r="E306" s="453"/>
      <c r="F306" s="454"/>
      <c r="G306" s="460" t="s">
        <v>563</v>
      </c>
      <c r="H306" s="492"/>
    </row>
    <row r="307" spans="1:8" ht="42">
      <c r="B307" s="450"/>
      <c r="C307" s="450" t="str">
        <f>C$40</f>
        <v>S1</v>
      </c>
      <c r="D307" s="454" t="s">
        <v>735</v>
      </c>
      <c r="E307" s="453"/>
      <c r="F307" s="454"/>
      <c r="G307" s="460" t="s">
        <v>563</v>
      </c>
      <c r="H307" s="492"/>
    </row>
    <row r="308" spans="1:8">
      <c r="B308" s="450"/>
      <c r="C308" s="450" t="str">
        <f>C$41</f>
        <v>S2</v>
      </c>
      <c r="D308" s="454"/>
      <c r="E308" s="453"/>
      <c r="F308" s="454"/>
      <c r="G308" s="460"/>
      <c r="H308" s="492"/>
    </row>
    <row r="309" spans="1:8">
      <c r="B309" s="450"/>
      <c r="C309" s="450" t="str">
        <f>C$42</f>
        <v>S3</v>
      </c>
      <c r="D309" s="454"/>
      <c r="E309" s="453"/>
      <c r="F309" s="454"/>
      <c r="G309" s="460"/>
      <c r="H309" s="492"/>
    </row>
    <row r="310" spans="1:8">
      <c r="B310" s="450"/>
      <c r="C310" s="450" t="str">
        <f>C$43</f>
        <v>S4</v>
      </c>
      <c r="D310" s="454"/>
      <c r="E310" s="453"/>
      <c r="F310" s="454"/>
      <c r="G310" s="460"/>
      <c r="H310" s="492"/>
    </row>
    <row r="311" spans="1:8">
      <c r="B311" s="430"/>
      <c r="C311" s="430"/>
      <c r="D311" s="440"/>
      <c r="E311" s="458"/>
      <c r="F311" s="440"/>
      <c r="G311" s="459"/>
      <c r="H311" s="440"/>
    </row>
    <row r="312" spans="1:8" ht="154">
      <c r="A312" s="549" t="s">
        <v>641</v>
      </c>
      <c r="B312" s="450" t="s">
        <v>736</v>
      </c>
      <c r="C312" s="450"/>
      <c r="D312" s="452" t="s">
        <v>737</v>
      </c>
      <c r="E312" s="456" t="s">
        <v>738</v>
      </c>
      <c r="F312" s="454" t="s">
        <v>739</v>
      </c>
      <c r="G312" s="460"/>
      <c r="H312" s="492"/>
    </row>
    <row r="313" spans="1:8">
      <c r="B313" s="450"/>
      <c r="C313" s="450" t="s">
        <v>18</v>
      </c>
      <c r="D313" s="454"/>
      <c r="E313" s="453"/>
      <c r="F313" s="454"/>
      <c r="G313" s="460"/>
      <c r="H313" s="492"/>
    </row>
    <row r="314" spans="1:8" ht="28">
      <c r="B314" s="450"/>
      <c r="C314" s="450" t="str">
        <f>C$39</f>
        <v>MA</v>
      </c>
      <c r="D314" s="454" t="s">
        <v>740</v>
      </c>
      <c r="E314" s="453"/>
      <c r="F314" s="454"/>
      <c r="G314" s="460" t="s">
        <v>563</v>
      </c>
      <c r="H314" s="492"/>
    </row>
    <row r="315" spans="1:8">
      <c r="B315" s="450"/>
      <c r="C315" s="450" t="str">
        <f>C$40</f>
        <v>S1</v>
      </c>
      <c r="D315" s="454"/>
      <c r="E315" s="453"/>
      <c r="F315" s="454"/>
      <c r="G315" s="460"/>
      <c r="H315" s="492"/>
    </row>
    <row r="316" spans="1:8">
      <c r="B316" s="450"/>
      <c r="C316" s="450" t="str">
        <f>C$41</f>
        <v>S2</v>
      </c>
      <c r="D316" s="454"/>
      <c r="E316" s="453"/>
      <c r="F316" s="454"/>
      <c r="G316" s="460"/>
      <c r="H316" s="492"/>
    </row>
    <row r="317" spans="1:8">
      <c r="B317" s="450"/>
      <c r="C317" s="450" t="str">
        <f>C$42</f>
        <v>S3</v>
      </c>
      <c r="D317" s="454"/>
      <c r="E317" s="453"/>
      <c r="F317" s="454"/>
      <c r="G317" s="460"/>
      <c r="H317" s="492"/>
    </row>
    <row r="318" spans="1:8">
      <c r="B318" s="450"/>
      <c r="C318" s="450" t="str">
        <f>C$43</f>
        <v>S4</v>
      </c>
      <c r="D318" s="454"/>
      <c r="E318" s="453"/>
      <c r="F318" s="454"/>
      <c r="G318" s="460"/>
      <c r="H318" s="492"/>
    </row>
    <row r="319" spans="1:8">
      <c r="B319" s="430"/>
      <c r="C319" s="430"/>
      <c r="D319" s="440"/>
      <c r="E319" s="458"/>
      <c r="F319" s="440"/>
      <c r="G319" s="459"/>
      <c r="H319" s="440"/>
    </row>
    <row r="320" spans="1:8">
      <c r="B320" s="450">
        <v>4.2</v>
      </c>
      <c r="C320" s="450"/>
      <c r="D320" s="452" t="s">
        <v>741</v>
      </c>
      <c r="E320" s="453"/>
      <c r="F320" s="454"/>
      <c r="G320" s="460"/>
      <c r="H320" s="492"/>
    </row>
    <row r="321" spans="1:8" ht="168">
      <c r="A321" s="549" t="s">
        <v>742</v>
      </c>
      <c r="B321" s="450" t="s">
        <v>743</v>
      </c>
      <c r="C321" s="450"/>
      <c r="D321" s="452" t="s">
        <v>744</v>
      </c>
      <c r="E321" s="456" t="s">
        <v>745</v>
      </c>
      <c r="F321" s="454" t="s">
        <v>746</v>
      </c>
      <c r="G321" s="460"/>
      <c r="H321" s="492"/>
    </row>
    <row r="322" spans="1:8">
      <c r="B322" s="450"/>
      <c r="C322" s="450" t="s">
        <v>18</v>
      </c>
      <c r="D322" s="454"/>
      <c r="E322" s="453"/>
      <c r="F322" s="454"/>
      <c r="G322" s="460"/>
      <c r="H322" s="492"/>
    </row>
    <row r="323" spans="1:8" ht="42">
      <c r="B323" s="450"/>
      <c r="C323" s="450" t="str">
        <f>C$39</f>
        <v>MA</v>
      </c>
      <c r="D323" s="454" t="s">
        <v>747</v>
      </c>
      <c r="E323" s="453"/>
      <c r="F323" s="454"/>
      <c r="G323" s="460" t="s">
        <v>563</v>
      </c>
      <c r="H323" s="492"/>
    </row>
    <row r="324" spans="1:8" ht="28">
      <c r="B324" s="450"/>
      <c r="C324" s="450" t="str">
        <f>C$40</f>
        <v>S1</v>
      </c>
      <c r="D324" s="454" t="s">
        <v>748</v>
      </c>
      <c r="E324" s="453"/>
      <c r="F324" s="454"/>
      <c r="G324" s="460"/>
      <c r="H324" s="492"/>
    </row>
    <row r="325" spans="1:8">
      <c r="B325" s="450"/>
      <c r="C325" s="450" t="str">
        <f>C$41</f>
        <v>S2</v>
      </c>
      <c r="D325" s="454"/>
      <c r="E325" s="453"/>
      <c r="F325" s="454"/>
      <c r="G325" s="460"/>
      <c r="H325" s="492"/>
    </row>
    <row r="326" spans="1:8">
      <c r="B326" s="450"/>
      <c r="C326" s="450" t="str">
        <f>C$42</f>
        <v>S3</v>
      </c>
      <c r="D326" s="454"/>
      <c r="E326" s="453"/>
      <c r="F326" s="454"/>
      <c r="G326" s="460"/>
      <c r="H326" s="492"/>
    </row>
    <row r="327" spans="1:8">
      <c r="B327" s="450"/>
      <c r="C327" s="450" t="str">
        <f>C$43</f>
        <v>S4</v>
      </c>
      <c r="D327" s="454"/>
      <c r="E327" s="453"/>
      <c r="F327" s="454"/>
      <c r="G327" s="460"/>
      <c r="H327" s="492"/>
    </row>
    <row r="328" spans="1:8">
      <c r="B328" s="430"/>
      <c r="C328" s="430"/>
      <c r="D328" s="440"/>
      <c r="E328" s="458"/>
      <c r="F328" s="440"/>
      <c r="G328" s="459"/>
      <c r="H328" s="440"/>
    </row>
    <row r="329" spans="1:8" ht="182">
      <c r="A329" s="549" t="s">
        <v>749</v>
      </c>
      <c r="B329" s="450" t="s">
        <v>750</v>
      </c>
      <c r="C329" s="450"/>
      <c r="D329" s="452" t="s">
        <v>751</v>
      </c>
      <c r="E329" s="453" t="s">
        <v>752</v>
      </c>
      <c r="F329" s="454" t="s">
        <v>753</v>
      </c>
      <c r="G329" s="460"/>
      <c r="H329" s="492"/>
    </row>
    <row r="330" spans="1:8">
      <c r="B330" s="450"/>
      <c r="C330" s="450" t="s">
        <v>18</v>
      </c>
      <c r="D330" s="454"/>
      <c r="E330" s="453"/>
      <c r="F330" s="454"/>
      <c r="G330" s="460"/>
      <c r="H330" s="492"/>
    </row>
    <row r="331" spans="1:8">
      <c r="B331" s="450"/>
      <c r="C331" s="450" t="str">
        <f>C$39</f>
        <v>MA</v>
      </c>
      <c r="D331" s="454" t="s">
        <v>754</v>
      </c>
      <c r="E331" s="453"/>
      <c r="F331" s="454"/>
      <c r="G331" s="460" t="s">
        <v>563</v>
      </c>
      <c r="H331" s="492"/>
    </row>
    <row r="332" spans="1:8">
      <c r="B332" s="450"/>
      <c r="C332" s="450" t="str">
        <f>C$40</f>
        <v>S1</v>
      </c>
      <c r="D332" s="454" t="s">
        <v>755</v>
      </c>
      <c r="E332" s="453"/>
      <c r="F332" s="454"/>
      <c r="G332" s="460" t="s">
        <v>563</v>
      </c>
      <c r="H332" s="492"/>
    </row>
    <row r="333" spans="1:8">
      <c r="B333" s="450"/>
      <c r="C333" s="450" t="str">
        <f>C$41</f>
        <v>S2</v>
      </c>
      <c r="D333" s="454"/>
      <c r="E333" s="453"/>
      <c r="F333" s="454"/>
      <c r="G333" s="460"/>
      <c r="H333" s="492"/>
    </row>
    <row r="334" spans="1:8">
      <c r="B334" s="450"/>
      <c r="C334" s="450" t="str">
        <f>C$42</f>
        <v>S3</v>
      </c>
      <c r="D334" s="454"/>
      <c r="E334" s="453"/>
      <c r="F334" s="454"/>
      <c r="G334" s="460"/>
      <c r="H334" s="492"/>
    </row>
    <row r="335" spans="1:8">
      <c r="B335" s="450"/>
      <c r="C335" s="450" t="str">
        <f>C$43</f>
        <v>S4</v>
      </c>
      <c r="D335" s="454"/>
      <c r="E335" s="453"/>
      <c r="F335" s="454"/>
      <c r="G335" s="460"/>
      <c r="H335" s="492"/>
    </row>
    <row r="336" spans="1:8">
      <c r="B336" s="430"/>
      <c r="C336" s="430"/>
      <c r="D336" s="440"/>
      <c r="E336" s="458"/>
      <c r="F336" s="440"/>
      <c r="G336" s="459"/>
      <c r="H336" s="440"/>
    </row>
    <row r="337" spans="1:8">
      <c r="B337" s="450" t="s">
        <v>756</v>
      </c>
      <c r="C337" s="450"/>
      <c r="D337" s="452" t="s">
        <v>757</v>
      </c>
      <c r="E337" s="456" t="s">
        <v>758</v>
      </c>
      <c r="F337" s="454"/>
      <c r="G337" s="460"/>
      <c r="H337" s="492"/>
    </row>
    <row r="338" spans="1:8">
      <c r="B338" s="450"/>
      <c r="C338" s="450" t="s">
        <v>18</v>
      </c>
      <c r="D338" s="454"/>
      <c r="E338" s="453"/>
      <c r="F338" s="454"/>
      <c r="G338" s="460"/>
      <c r="H338" s="492"/>
    </row>
    <row r="339" spans="1:8">
      <c r="B339" s="450"/>
      <c r="C339" s="450" t="str">
        <f>C$39</f>
        <v>MA</v>
      </c>
      <c r="D339" s="454" t="s">
        <v>759</v>
      </c>
      <c r="E339" s="453"/>
      <c r="F339" s="454"/>
      <c r="G339" s="460" t="s">
        <v>563</v>
      </c>
      <c r="H339" s="492"/>
    </row>
    <row r="340" spans="1:8">
      <c r="B340" s="450"/>
      <c r="C340" s="450" t="str">
        <f>C$40</f>
        <v>S1</v>
      </c>
      <c r="D340" s="454" t="s">
        <v>760</v>
      </c>
      <c r="E340" s="453"/>
      <c r="F340" s="454"/>
      <c r="G340" s="460" t="s">
        <v>563</v>
      </c>
      <c r="H340" s="492"/>
    </row>
    <row r="341" spans="1:8">
      <c r="B341" s="450"/>
      <c r="C341" s="450" t="str">
        <f>C$41</f>
        <v>S2</v>
      </c>
      <c r="D341" s="454"/>
      <c r="E341" s="453"/>
      <c r="F341" s="454"/>
      <c r="G341" s="460"/>
      <c r="H341" s="492"/>
    </row>
    <row r="342" spans="1:8">
      <c r="B342" s="450"/>
      <c r="C342" s="450" t="str">
        <f>C$42</f>
        <v>S3</v>
      </c>
      <c r="D342" s="454"/>
      <c r="E342" s="453"/>
      <c r="F342" s="454"/>
      <c r="G342" s="460"/>
      <c r="H342" s="492"/>
    </row>
    <row r="343" spans="1:8">
      <c r="B343" s="450"/>
      <c r="C343" s="450" t="str">
        <f>C$43</f>
        <v>S4</v>
      </c>
      <c r="D343" s="454"/>
      <c r="E343" s="453"/>
      <c r="F343" s="454"/>
      <c r="G343" s="460"/>
      <c r="H343" s="492"/>
    </row>
    <row r="344" spans="1:8">
      <c r="B344" s="430"/>
      <c r="C344" s="430"/>
      <c r="D344" s="440"/>
      <c r="E344" s="458"/>
      <c r="F344" s="440"/>
      <c r="G344" s="459"/>
      <c r="H344" s="440"/>
    </row>
    <row r="345" spans="1:8" ht="196">
      <c r="A345" s="549" t="s">
        <v>761</v>
      </c>
      <c r="B345" s="450" t="s">
        <v>762</v>
      </c>
      <c r="C345" s="453"/>
      <c r="D345" s="452" t="s">
        <v>763</v>
      </c>
      <c r="E345" s="456" t="s">
        <v>764</v>
      </c>
      <c r="F345" s="454" t="s">
        <v>765</v>
      </c>
      <c r="G345" s="460"/>
      <c r="H345" s="492"/>
    </row>
    <row r="346" spans="1:8">
      <c r="B346" s="450"/>
      <c r="C346" s="450" t="s">
        <v>18</v>
      </c>
      <c r="D346" s="454"/>
      <c r="E346" s="453"/>
      <c r="F346" s="454"/>
      <c r="G346" s="460"/>
      <c r="H346" s="492"/>
    </row>
    <row r="347" spans="1:8" ht="28">
      <c r="B347" s="450"/>
      <c r="C347" s="450" t="str">
        <f>C$39</f>
        <v>MA</v>
      </c>
      <c r="D347" s="454" t="s">
        <v>766</v>
      </c>
      <c r="E347" s="453"/>
      <c r="F347" s="454"/>
      <c r="G347" s="460" t="s">
        <v>563</v>
      </c>
      <c r="H347" s="492"/>
    </row>
    <row r="348" spans="1:8" ht="28">
      <c r="B348" s="450"/>
      <c r="C348" s="450" t="str">
        <f>C$40</f>
        <v>S1</v>
      </c>
      <c r="D348" s="454" t="s">
        <v>767</v>
      </c>
      <c r="E348" s="453"/>
      <c r="F348" s="454"/>
      <c r="G348" s="460" t="s">
        <v>563</v>
      </c>
      <c r="H348" s="492"/>
    </row>
    <row r="349" spans="1:8">
      <c r="B349" s="450"/>
      <c r="C349" s="450" t="str">
        <f>C$41</f>
        <v>S2</v>
      </c>
      <c r="D349" s="454"/>
      <c r="E349" s="453"/>
      <c r="F349" s="454"/>
      <c r="G349" s="460"/>
      <c r="H349" s="492"/>
    </row>
    <row r="350" spans="1:8">
      <c r="B350" s="450"/>
      <c r="C350" s="450" t="str">
        <f>C$42</f>
        <v>S3</v>
      </c>
      <c r="D350" s="454"/>
      <c r="E350" s="453"/>
      <c r="F350" s="454"/>
      <c r="G350" s="460"/>
      <c r="H350" s="492"/>
    </row>
    <row r="351" spans="1:8">
      <c r="B351" s="450"/>
      <c r="C351" s="450" t="str">
        <f>C$43</f>
        <v>S4</v>
      </c>
      <c r="D351" s="454"/>
      <c r="E351" s="453"/>
      <c r="F351" s="454"/>
      <c r="G351" s="460"/>
      <c r="H351" s="492"/>
    </row>
    <row r="352" spans="1:8">
      <c r="B352" s="430"/>
      <c r="C352" s="430"/>
      <c r="D352" s="440"/>
      <c r="E352" s="458"/>
      <c r="F352" s="440"/>
      <c r="G352" s="459"/>
      <c r="H352" s="440"/>
    </row>
    <row r="353" spans="1:8">
      <c r="B353" s="450">
        <v>4.3</v>
      </c>
      <c r="C353" s="453"/>
      <c r="D353" s="452" t="s">
        <v>768</v>
      </c>
      <c r="E353" s="453"/>
      <c r="F353" s="454"/>
      <c r="G353" s="460"/>
      <c r="H353" s="492"/>
    </row>
    <row r="354" spans="1:8" ht="140">
      <c r="B354" s="450" t="s">
        <v>769</v>
      </c>
      <c r="C354" s="450"/>
      <c r="D354" s="452" t="s">
        <v>770</v>
      </c>
      <c r="E354" s="453" t="s">
        <v>771</v>
      </c>
      <c r="F354" s="454" t="s">
        <v>772</v>
      </c>
      <c r="G354" s="460"/>
      <c r="H354" s="492"/>
    </row>
    <row r="355" spans="1:8">
      <c r="B355" s="450"/>
      <c r="C355" s="450" t="s">
        <v>18</v>
      </c>
      <c r="D355" s="454"/>
      <c r="E355" s="453"/>
      <c r="F355" s="454"/>
      <c r="G355" s="460"/>
      <c r="H355" s="492"/>
    </row>
    <row r="356" spans="1:8">
      <c r="B356" s="450"/>
      <c r="C356" s="450" t="str">
        <f>C$39</f>
        <v>MA</v>
      </c>
      <c r="D356" s="454" t="s">
        <v>773</v>
      </c>
      <c r="E356" s="453"/>
      <c r="F356" s="454"/>
      <c r="G356" s="460" t="s">
        <v>563</v>
      </c>
      <c r="H356" s="492"/>
    </row>
    <row r="357" spans="1:8" ht="42">
      <c r="B357" s="450"/>
      <c r="C357" s="450" t="str">
        <f>C$40</f>
        <v>S1</v>
      </c>
      <c r="D357" s="454" t="s">
        <v>774</v>
      </c>
      <c r="E357" s="453"/>
      <c r="F357" s="454"/>
      <c r="G357" s="460" t="s">
        <v>563</v>
      </c>
      <c r="H357" s="492"/>
    </row>
    <row r="358" spans="1:8">
      <c r="B358" s="450"/>
      <c r="C358" s="450" t="str">
        <f>C$41</f>
        <v>S2</v>
      </c>
      <c r="D358" s="454"/>
      <c r="E358" s="453"/>
      <c r="F358" s="454"/>
      <c r="G358" s="460"/>
      <c r="H358" s="492"/>
    </row>
    <row r="359" spans="1:8">
      <c r="B359" s="450"/>
      <c r="C359" s="450" t="str">
        <f>C$42</f>
        <v>S3</v>
      </c>
      <c r="D359" s="454"/>
      <c r="E359" s="453"/>
      <c r="F359" s="454"/>
      <c r="G359" s="460"/>
      <c r="H359" s="492"/>
    </row>
    <row r="360" spans="1:8">
      <c r="B360" s="450"/>
      <c r="C360" s="450" t="str">
        <f>C$43</f>
        <v>S4</v>
      </c>
      <c r="D360" s="454"/>
      <c r="E360" s="453"/>
      <c r="F360" s="454"/>
      <c r="G360" s="460"/>
      <c r="H360" s="492"/>
    </row>
    <row r="361" spans="1:8">
      <c r="B361" s="430"/>
      <c r="C361" s="430"/>
      <c r="D361" s="440"/>
      <c r="E361" s="458"/>
      <c r="F361" s="440"/>
      <c r="G361" s="459"/>
      <c r="H361" s="440"/>
    </row>
    <row r="362" spans="1:8" ht="409.5">
      <c r="A362" s="549" t="s">
        <v>775</v>
      </c>
      <c r="B362" s="450" t="s">
        <v>776</v>
      </c>
      <c r="C362" s="450"/>
      <c r="D362" s="452" t="s">
        <v>777</v>
      </c>
      <c r="E362" s="456" t="s">
        <v>778</v>
      </c>
      <c r="F362" s="454" t="s">
        <v>779</v>
      </c>
      <c r="G362" s="460"/>
      <c r="H362" s="492"/>
    </row>
    <row r="363" spans="1:8">
      <c r="B363" s="450"/>
      <c r="C363" s="450" t="s">
        <v>18</v>
      </c>
      <c r="D363" s="454"/>
      <c r="E363" s="453"/>
      <c r="F363" s="454"/>
      <c r="G363" s="460"/>
      <c r="H363" s="492"/>
    </row>
    <row r="364" spans="1:8">
      <c r="B364" s="450"/>
      <c r="C364" s="450" t="str">
        <f>C$39</f>
        <v>MA</v>
      </c>
      <c r="D364" s="454" t="s">
        <v>780</v>
      </c>
      <c r="E364" s="453"/>
      <c r="F364" s="454"/>
      <c r="G364" s="460" t="s">
        <v>563</v>
      </c>
      <c r="H364" s="492"/>
    </row>
    <row r="365" spans="1:8" ht="42">
      <c r="B365" s="450"/>
      <c r="C365" s="450" t="str">
        <f>C$40</f>
        <v>S1</v>
      </c>
      <c r="D365" s="454" t="s">
        <v>774</v>
      </c>
      <c r="E365" s="453"/>
      <c r="F365" s="454"/>
      <c r="G365" s="460" t="s">
        <v>563</v>
      </c>
      <c r="H365" s="492"/>
    </row>
    <row r="366" spans="1:8">
      <c r="B366" s="450"/>
      <c r="C366" s="450" t="str">
        <f>C$41</f>
        <v>S2</v>
      </c>
      <c r="D366" s="454"/>
      <c r="E366" s="453"/>
      <c r="F366" s="454"/>
      <c r="G366" s="460"/>
      <c r="H366" s="492"/>
    </row>
    <row r="367" spans="1:8">
      <c r="B367" s="450"/>
      <c r="C367" s="450" t="str">
        <f>C$42</f>
        <v>S3</v>
      </c>
      <c r="D367" s="454"/>
      <c r="E367" s="453"/>
      <c r="F367" s="454"/>
      <c r="G367" s="460"/>
      <c r="H367" s="492"/>
    </row>
    <row r="368" spans="1:8">
      <c r="B368" s="450"/>
      <c r="C368" s="450" t="str">
        <f>C$43</f>
        <v>S4</v>
      </c>
      <c r="D368" s="454"/>
      <c r="E368" s="453"/>
      <c r="F368" s="454"/>
      <c r="G368" s="460"/>
      <c r="H368" s="492"/>
    </row>
    <row r="369" spans="1:8">
      <c r="B369" s="430"/>
      <c r="C369" s="430"/>
      <c r="D369" s="440"/>
      <c r="E369" s="458"/>
      <c r="F369" s="440"/>
      <c r="G369" s="459"/>
      <c r="H369" s="440"/>
    </row>
    <row r="370" spans="1:8">
      <c r="B370" s="463">
        <v>5</v>
      </c>
      <c r="C370" s="463"/>
      <c r="D370" s="446" t="s">
        <v>781</v>
      </c>
      <c r="E370" s="447"/>
      <c r="F370" s="448"/>
      <c r="G370" s="472"/>
      <c r="H370" s="567"/>
    </row>
    <row r="371" spans="1:8">
      <c r="B371" s="450">
        <v>5.0999999999999996</v>
      </c>
      <c r="C371" s="450"/>
      <c r="D371" s="452" t="s">
        <v>782</v>
      </c>
      <c r="E371" s="453"/>
      <c r="F371" s="454"/>
      <c r="G371" s="460"/>
      <c r="H371" s="492"/>
    </row>
    <row r="372" spans="1:8" ht="266">
      <c r="A372" s="549" t="s">
        <v>783</v>
      </c>
      <c r="B372" s="450" t="s">
        <v>784</v>
      </c>
      <c r="C372" s="450"/>
      <c r="D372" s="452" t="s">
        <v>785</v>
      </c>
      <c r="E372" s="456" t="s">
        <v>786</v>
      </c>
      <c r="F372" s="454" t="s">
        <v>787</v>
      </c>
      <c r="G372" s="460"/>
      <c r="H372" s="492"/>
    </row>
    <row r="373" spans="1:8">
      <c r="B373" s="450"/>
      <c r="C373" s="450" t="s">
        <v>18</v>
      </c>
      <c r="D373" s="454"/>
      <c r="E373" s="453"/>
      <c r="F373" s="454"/>
      <c r="G373" s="460"/>
      <c r="H373" s="492"/>
    </row>
    <row r="374" spans="1:8" ht="56">
      <c r="B374" s="450"/>
      <c r="C374" s="450" t="str">
        <f>C$39</f>
        <v>MA</v>
      </c>
      <c r="D374" s="454" t="s">
        <v>788</v>
      </c>
      <c r="E374" s="453"/>
      <c r="F374" s="454"/>
      <c r="G374" s="460" t="s">
        <v>563</v>
      </c>
      <c r="H374" s="492"/>
    </row>
    <row r="375" spans="1:8">
      <c r="B375" s="450"/>
      <c r="C375" s="450" t="str">
        <f>C$40</f>
        <v>S1</v>
      </c>
      <c r="D375" s="454"/>
      <c r="E375" s="453"/>
      <c r="F375" s="454"/>
      <c r="G375" s="460"/>
      <c r="H375" s="492"/>
    </row>
    <row r="376" spans="1:8" ht="70">
      <c r="B376" s="450"/>
      <c r="C376" s="450" t="str">
        <f>C$41</f>
        <v>S2</v>
      </c>
      <c r="D376" s="454" t="s">
        <v>1511</v>
      </c>
      <c r="E376" s="453"/>
      <c r="F376" s="454"/>
      <c r="G376" s="460" t="s">
        <v>563</v>
      </c>
      <c r="H376" s="492"/>
    </row>
    <row r="377" spans="1:8">
      <c r="B377" s="450"/>
      <c r="C377" s="450" t="str">
        <f>C$42</f>
        <v>S3</v>
      </c>
      <c r="D377" s="454"/>
      <c r="E377" s="453"/>
      <c r="F377" s="454"/>
      <c r="G377" s="460"/>
      <c r="H377" s="492"/>
    </row>
    <row r="378" spans="1:8">
      <c r="B378" s="450"/>
      <c r="C378" s="450" t="str">
        <f>C$43</f>
        <v>S4</v>
      </c>
      <c r="D378" s="454"/>
      <c r="E378" s="453"/>
      <c r="F378" s="454"/>
      <c r="G378" s="460"/>
      <c r="H378" s="492"/>
    </row>
    <row r="379" spans="1:8">
      <c r="B379" s="430"/>
      <c r="C379" s="430"/>
      <c r="D379" s="440"/>
      <c r="E379" s="458"/>
      <c r="F379" s="440"/>
      <c r="G379" s="459"/>
      <c r="H379" s="440"/>
    </row>
    <row r="380" spans="1:8" ht="70">
      <c r="B380" s="450" t="s">
        <v>789</v>
      </c>
      <c r="C380" s="450"/>
      <c r="D380" s="452" t="s">
        <v>790</v>
      </c>
      <c r="E380" s="456" t="s">
        <v>791</v>
      </c>
      <c r="F380" s="454" t="s">
        <v>792</v>
      </c>
      <c r="G380" s="460"/>
      <c r="H380" s="492"/>
    </row>
    <row r="381" spans="1:8">
      <c r="B381" s="450"/>
      <c r="C381" s="450" t="s">
        <v>18</v>
      </c>
      <c r="D381" s="454"/>
      <c r="E381" s="453"/>
      <c r="F381" s="454"/>
      <c r="G381" s="460"/>
      <c r="H381" s="492"/>
    </row>
    <row r="382" spans="1:8">
      <c r="B382" s="450"/>
      <c r="C382" s="450" t="str">
        <f>C$39</f>
        <v>MA</v>
      </c>
      <c r="D382" s="454" t="s">
        <v>793</v>
      </c>
      <c r="E382" s="453"/>
      <c r="F382" s="454"/>
      <c r="G382" s="460" t="s">
        <v>563</v>
      </c>
      <c r="H382" s="492"/>
    </row>
    <row r="383" spans="1:8">
      <c r="B383" s="450"/>
      <c r="C383" s="450" t="str">
        <f>C$40</f>
        <v>S1</v>
      </c>
      <c r="D383" s="454"/>
      <c r="E383" s="453"/>
      <c r="F383" s="454"/>
      <c r="G383" s="460"/>
      <c r="H383" s="492"/>
    </row>
    <row r="384" spans="1:8" ht="28">
      <c r="A384" s="551" t="s">
        <v>729</v>
      </c>
      <c r="B384" s="450"/>
      <c r="C384" s="450" t="str">
        <f>C$41</f>
        <v>S2</v>
      </c>
      <c r="D384" s="454" t="s">
        <v>1580</v>
      </c>
      <c r="E384" s="453"/>
      <c r="F384" s="454"/>
      <c r="G384" s="460" t="s">
        <v>563</v>
      </c>
      <c r="H384" s="492"/>
    </row>
    <row r="385" spans="1:8">
      <c r="B385" s="450"/>
      <c r="C385" s="450" t="str">
        <f>C$42</f>
        <v>S3</v>
      </c>
      <c r="D385" s="454"/>
      <c r="E385" s="453"/>
      <c r="F385" s="454"/>
      <c r="G385" s="460"/>
      <c r="H385" s="492"/>
    </row>
    <row r="386" spans="1:8">
      <c r="B386" s="450"/>
      <c r="C386" s="450" t="str">
        <f>C$43</f>
        <v>S4</v>
      </c>
      <c r="D386" s="454"/>
      <c r="E386" s="453"/>
      <c r="F386" s="454"/>
      <c r="G386" s="460"/>
      <c r="H386" s="492"/>
    </row>
    <row r="387" spans="1:8">
      <c r="B387" s="430"/>
      <c r="C387" s="430"/>
      <c r="D387" s="440"/>
      <c r="E387" s="458"/>
      <c r="F387" s="440"/>
      <c r="G387" s="459"/>
      <c r="H387" s="440"/>
    </row>
    <row r="388" spans="1:8" ht="364">
      <c r="A388" s="549" t="s">
        <v>1497</v>
      </c>
      <c r="B388" s="450" t="s">
        <v>794</v>
      </c>
      <c r="C388" s="450"/>
      <c r="D388" s="452" t="s">
        <v>795</v>
      </c>
      <c r="E388" s="456" t="s">
        <v>796</v>
      </c>
      <c r="F388" s="454" t="s">
        <v>797</v>
      </c>
      <c r="G388" s="460"/>
      <c r="H388" s="492"/>
    </row>
    <row r="389" spans="1:8">
      <c r="B389" s="450"/>
      <c r="C389" s="450" t="s">
        <v>18</v>
      </c>
      <c r="D389" s="454"/>
      <c r="E389" s="453"/>
      <c r="F389" s="454"/>
      <c r="G389" s="460"/>
      <c r="H389" s="492"/>
    </row>
    <row r="390" spans="1:8" ht="42">
      <c r="B390" s="450"/>
      <c r="C390" s="450" t="str">
        <f>C$39</f>
        <v>MA</v>
      </c>
      <c r="D390" s="454" t="s">
        <v>798</v>
      </c>
      <c r="E390" s="453"/>
      <c r="F390" s="454"/>
      <c r="G390" s="460" t="s">
        <v>563</v>
      </c>
      <c r="H390" s="492"/>
    </row>
    <row r="391" spans="1:8" ht="14.5">
      <c r="B391" s="450"/>
      <c r="C391" s="450" t="str">
        <f>C$40</f>
        <v>S1</v>
      </c>
      <c r="D391" s="477" t="s">
        <v>799</v>
      </c>
      <c r="E391" s="453"/>
      <c r="F391" s="454"/>
      <c r="G391" s="460" t="s">
        <v>563</v>
      </c>
      <c r="H391" s="492"/>
    </row>
    <row r="392" spans="1:8" ht="42">
      <c r="B392" s="450"/>
      <c r="C392" s="450" t="str">
        <f>C$41</f>
        <v>S2</v>
      </c>
      <c r="D392" s="454" t="s">
        <v>1512</v>
      </c>
      <c r="E392" s="453"/>
      <c r="F392" s="454"/>
      <c r="G392" s="460" t="s">
        <v>563</v>
      </c>
      <c r="H392" s="492"/>
    </row>
    <row r="393" spans="1:8">
      <c r="B393" s="450"/>
      <c r="C393" s="450" t="str">
        <f>C$42</f>
        <v>S3</v>
      </c>
      <c r="D393" s="454"/>
      <c r="E393" s="453"/>
      <c r="F393" s="454"/>
      <c r="G393" s="460"/>
      <c r="H393" s="492"/>
    </row>
    <row r="394" spans="1:8">
      <c r="B394" s="450"/>
      <c r="C394" s="450" t="str">
        <f>C$43</f>
        <v>S4</v>
      </c>
      <c r="D394" s="454"/>
      <c r="E394" s="453"/>
      <c r="F394" s="454"/>
      <c r="G394" s="460"/>
      <c r="H394" s="492"/>
    </row>
    <row r="395" spans="1:8">
      <c r="B395" s="430"/>
      <c r="C395" s="430"/>
      <c r="D395" s="440"/>
      <c r="E395" s="458"/>
      <c r="F395" s="440"/>
      <c r="G395" s="459"/>
      <c r="H395" s="440"/>
    </row>
    <row r="396" spans="1:8" ht="112">
      <c r="A396" s="549" t="s">
        <v>1497</v>
      </c>
      <c r="B396" s="450" t="s">
        <v>800</v>
      </c>
      <c r="C396" s="450"/>
      <c r="D396" s="452" t="s">
        <v>801</v>
      </c>
      <c r="E396" s="456" t="s">
        <v>802</v>
      </c>
      <c r="F396" s="454" t="s">
        <v>803</v>
      </c>
      <c r="G396" s="460"/>
      <c r="H396" s="492"/>
    </row>
    <row r="397" spans="1:8">
      <c r="B397" s="450"/>
      <c r="C397" s="450" t="s">
        <v>18</v>
      </c>
      <c r="D397" s="454"/>
      <c r="E397" s="453"/>
      <c r="F397" s="454"/>
      <c r="G397" s="460"/>
      <c r="H397" s="492"/>
    </row>
    <row r="398" spans="1:8">
      <c r="B398" s="450"/>
      <c r="C398" s="450" t="str">
        <f>C$39</f>
        <v>MA</v>
      </c>
      <c r="D398" s="454" t="s">
        <v>804</v>
      </c>
      <c r="E398" s="453"/>
      <c r="F398" s="454"/>
      <c r="G398" s="460"/>
      <c r="H398" s="492"/>
    </row>
    <row r="399" spans="1:8">
      <c r="B399" s="450"/>
      <c r="C399" s="450" t="str">
        <f>C$40</f>
        <v>S1</v>
      </c>
      <c r="D399" s="454"/>
      <c r="E399" s="453"/>
      <c r="F399" s="454"/>
      <c r="G399" s="460"/>
      <c r="H399" s="492"/>
    </row>
    <row r="400" spans="1:8" ht="28">
      <c r="B400" s="450"/>
      <c r="C400" s="450" t="str">
        <f>C$41</f>
        <v>S2</v>
      </c>
      <c r="D400" s="454" t="s">
        <v>1513</v>
      </c>
      <c r="E400" s="453"/>
      <c r="F400" s="454"/>
      <c r="G400" s="460" t="s">
        <v>563</v>
      </c>
      <c r="H400" s="492"/>
    </row>
    <row r="401" spans="1:8">
      <c r="B401" s="450"/>
      <c r="C401" s="450" t="str">
        <f>C$42</f>
        <v>S3</v>
      </c>
      <c r="D401" s="454"/>
      <c r="E401" s="453"/>
      <c r="F401" s="454"/>
      <c r="G401" s="460"/>
      <c r="H401" s="492"/>
    </row>
    <row r="402" spans="1:8">
      <c r="B402" s="450"/>
      <c r="C402" s="450" t="str">
        <f>C$43</f>
        <v>S4</v>
      </c>
      <c r="D402" s="454"/>
      <c r="E402" s="453"/>
      <c r="F402" s="454"/>
      <c r="G402" s="460"/>
      <c r="H402" s="492"/>
    </row>
    <row r="403" spans="1:8">
      <c r="B403" s="430"/>
      <c r="C403" s="430"/>
      <c r="D403" s="440"/>
      <c r="E403" s="458"/>
      <c r="F403" s="440"/>
      <c r="G403" s="459"/>
      <c r="H403" s="440"/>
    </row>
    <row r="404" spans="1:8" ht="70">
      <c r="B404" s="450" t="s">
        <v>805</v>
      </c>
      <c r="C404" s="450"/>
      <c r="D404" s="452" t="s">
        <v>806</v>
      </c>
      <c r="E404" s="456" t="s">
        <v>807</v>
      </c>
      <c r="F404" s="454" t="s">
        <v>808</v>
      </c>
      <c r="G404" s="460"/>
      <c r="H404" s="492"/>
    </row>
    <row r="405" spans="1:8">
      <c r="B405" s="450"/>
      <c r="C405" s="450" t="s">
        <v>18</v>
      </c>
      <c r="D405" s="454"/>
      <c r="E405" s="453"/>
      <c r="F405" s="454"/>
      <c r="G405" s="460"/>
      <c r="H405" s="492"/>
    </row>
    <row r="406" spans="1:8">
      <c r="B406" s="450"/>
      <c r="C406" s="450" t="str">
        <f>C$39</f>
        <v>MA</v>
      </c>
      <c r="D406" s="454" t="s">
        <v>809</v>
      </c>
      <c r="E406" s="453"/>
      <c r="F406" s="454"/>
      <c r="G406" s="460" t="s">
        <v>563</v>
      </c>
      <c r="H406" s="492"/>
    </row>
    <row r="407" spans="1:8">
      <c r="B407" s="450"/>
      <c r="C407" s="450" t="str">
        <f>C$40</f>
        <v>S1</v>
      </c>
      <c r="D407" s="454"/>
      <c r="E407" s="453"/>
      <c r="F407" s="454"/>
      <c r="G407" s="460"/>
      <c r="H407" s="492"/>
    </row>
    <row r="408" spans="1:8">
      <c r="B408" s="450"/>
      <c r="C408" s="450" t="str">
        <f>C$41</f>
        <v>S2</v>
      </c>
      <c r="D408" s="454" t="s">
        <v>1581</v>
      </c>
      <c r="E408" s="453"/>
      <c r="F408" s="454"/>
      <c r="G408" s="460" t="s">
        <v>563</v>
      </c>
      <c r="H408" s="492"/>
    </row>
    <row r="409" spans="1:8">
      <c r="B409" s="450"/>
      <c r="C409" s="450" t="str">
        <f>C$42</f>
        <v>S3</v>
      </c>
      <c r="D409" s="454"/>
      <c r="E409" s="453"/>
      <c r="F409" s="454"/>
      <c r="G409" s="460"/>
      <c r="H409" s="492"/>
    </row>
    <row r="410" spans="1:8">
      <c r="B410" s="450"/>
      <c r="C410" s="450" t="str">
        <f>C$43</f>
        <v>S4</v>
      </c>
      <c r="D410" s="454"/>
      <c r="E410" s="453"/>
      <c r="F410" s="454"/>
      <c r="G410" s="460"/>
      <c r="H410" s="492"/>
    </row>
    <row r="411" spans="1:8">
      <c r="B411" s="430"/>
      <c r="C411" s="430"/>
      <c r="D411" s="440"/>
      <c r="E411" s="458"/>
      <c r="F411" s="440"/>
      <c r="G411" s="459"/>
      <c r="H411" s="440"/>
    </row>
    <row r="412" spans="1:8" ht="252">
      <c r="A412" s="551" t="s">
        <v>1498</v>
      </c>
      <c r="B412" s="450" t="s">
        <v>810</v>
      </c>
      <c r="C412" s="450"/>
      <c r="D412" s="452" t="s">
        <v>811</v>
      </c>
      <c r="E412" s="453" t="s">
        <v>812</v>
      </c>
      <c r="F412" s="454" t="s">
        <v>813</v>
      </c>
      <c r="G412" s="460"/>
      <c r="H412" s="492"/>
    </row>
    <row r="413" spans="1:8">
      <c r="B413" s="450"/>
      <c r="C413" s="450" t="s">
        <v>18</v>
      </c>
      <c r="D413" s="454"/>
      <c r="E413" s="453"/>
      <c r="F413" s="454"/>
      <c r="G413" s="460"/>
      <c r="H413" s="492"/>
    </row>
    <row r="414" spans="1:8">
      <c r="B414" s="450"/>
      <c r="C414" s="450" t="str">
        <f>C$39</f>
        <v>MA</v>
      </c>
      <c r="D414" s="454" t="s">
        <v>814</v>
      </c>
      <c r="E414" s="453"/>
      <c r="F414" s="454"/>
      <c r="G414" s="460" t="s">
        <v>563</v>
      </c>
      <c r="H414" s="492"/>
    </row>
    <row r="415" spans="1:8">
      <c r="B415" s="450"/>
      <c r="C415" s="450" t="str">
        <f>C$40</f>
        <v>S1</v>
      </c>
      <c r="D415" s="454"/>
      <c r="E415" s="453"/>
      <c r="F415" s="454"/>
      <c r="G415" s="460"/>
      <c r="H415" s="492"/>
    </row>
    <row r="416" spans="1:8">
      <c r="B416" s="450"/>
      <c r="C416" s="450" t="str">
        <f>C$41</f>
        <v>S2</v>
      </c>
      <c r="D416" s="454" t="s">
        <v>1582</v>
      </c>
      <c r="E416" s="453"/>
      <c r="F416" s="454"/>
      <c r="G416" s="460" t="s">
        <v>563</v>
      </c>
      <c r="H416" s="492"/>
    </row>
    <row r="417" spans="1:8">
      <c r="B417" s="450"/>
      <c r="C417" s="450" t="str">
        <f>C$42</f>
        <v>S3</v>
      </c>
      <c r="D417" s="454"/>
      <c r="E417" s="453"/>
      <c r="F417" s="454"/>
      <c r="G417" s="460"/>
      <c r="H417" s="492"/>
    </row>
    <row r="418" spans="1:8">
      <c r="B418" s="450"/>
      <c r="C418" s="450" t="str">
        <f>C$43</f>
        <v>S4</v>
      </c>
      <c r="D418" s="454"/>
      <c r="E418" s="453"/>
      <c r="F418" s="454"/>
      <c r="G418" s="460"/>
      <c r="H418" s="492"/>
    </row>
    <row r="419" spans="1:8">
      <c r="B419" s="430"/>
      <c r="C419" s="430"/>
      <c r="D419" s="440"/>
      <c r="E419" s="458"/>
      <c r="F419" s="440"/>
      <c r="G419" s="459"/>
      <c r="H419" s="440"/>
    </row>
    <row r="420" spans="1:8" ht="409.5">
      <c r="B420" s="450" t="s">
        <v>815</v>
      </c>
      <c r="C420" s="450"/>
      <c r="D420" s="452" t="s">
        <v>816</v>
      </c>
      <c r="E420" s="453" t="s">
        <v>817</v>
      </c>
      <c r="F420" s="454" t="s">
        <v>818</v>
      </c>
      <c r="G420" s="460"/>
      <c r="H420" s="488"/>
    </row>
    <row r="421" spans="1:8">
      <c r="B421" s="450"/>
      <c r="C421" s="450" t="s">
        <v>18</v>
      </c>
      <c r="D421" s="454"/>
      <c r="E421" s="453"/>
      <c r="F421" s="454"/>
      <c r="G421" s="460"/>
      <c r="H421" s="492"/>
    </row>
    <row r="422" spans="1:8" ht="28">
      <c r="B422" s="450"/>
      <c r="C422" s="450" t="str">
        <f>C$39</f>
        <v>MA</v>
      </c>
      <c r="D422" s="454" t="s">
        <v>819</v>
      </c>
      <c r="E422" s="453"/>
      <c r="F422" s="454"/>
      <c r="G422" s="460" t="s">
        <v>563</v>
      </c>
      <c r="H422" s="492"/>
    </row>
    <row r="423" spans="1:8">
      <c r="B423" s="450"/>
      <c r="C423" s="450" t="str">
        <f>C$40</f>
        <v>S1</v>
      </c>
      <c r="D423" s="454"/>
      <c r="E423" s="453"/>
      <c r="F423" s="454"/>
      <c r="G423" s="460"/>
      <c r="H423" s="492"/>
    </row>
    <row r="424" spans="1:8" ht="28">
      <c r="A424" s="551" t="s">
        <v>1499</v>
      </c>
      <c r="B424" s="450"/>
      <c r="C424" s="450" t="str">
        <f>C$41</f>
        <v>S2</v>
      </c>
      <c r="D424" s="454" t="s">
        <v>1583</v>
      </c>
      <c r="E424" s="453"/>
      <c r="F424" s="454"/>
      <c r="G424" s="460" t="s">
        <v>563</v>
      </c>
      <c r="H424" s="492"/>
    </row>
    <row r="425" spans="1:8">
      <c r="B425" s="450"/>
      <c r="C425" s="450" t="str">
        <f>C$42</f>
        <v>S3</v>
      </c>
      <c r="D425" s="454"/>
      <c r="E425" s="453"/>
      <c r="F425" s="454"/>
      <c r="G425" s="460"/>
      <c r="H425" s="492"/>
    </row>
    <row r="426" spans="1:8">
      <c r="B426" s="450"/>
      <c r="C426" s="450" t="str">
        <f>C$43</f>
        <v>S4</v>
      </c>
      <c r="D426" s="454"/>
      <c r="E426" s="453"/>
      <c r="F426" s="454"/>
      <c r="G426" s="460"/>
      <c r="H426" s="492"/>
    </row>
    <row r="427" spans="1:8">
      <c r="B427" s="430"/>
      <c r="C427" s="430"/>
      <c r="D427" s="440"/>
      <c r="E427" s="458"/>
      <c r="F427" s="440"/>
      <c r="G427" s="459"/>
      <c r="H427" s="440"/>
    </row>
    <row r="428" spans="1:8">
      <c r="B428" s="450">
        <v>5.2</v>
      </c>
      <c r="C428" s="450"/>
      <c r="D428" s="452" t="s">
        <v>820</v>
      </c>
      <c r="E428" s="453"/>
      <c r="F428" s="454"/>
      <c r="G428" s="460"/>
      <c r="H428" s="492"/>
    </row>
    <row r="429" spans="1:8" ht="154">
      <c r="A429" s="549" t="s">
        <v>821</v>
      </c>
      <c r="B429" s="478" t="s">
        <v>822</v>
      </c>
      <c r="C429" s="478"/>
      <c r="D429" s="479" t="s">
        <v>823</v>
      </c>
      <c r="E429" s="453" t="s">
        <v>824</v>
      </c>
      <c r="F429" s="454" t="s">
        <v>825</v>
      </c>
      <c r="G429" s="480"/>
      <c r="H429" s="568"/>
    </row>
    <row r="430" spans="1:8">
      <c r="B430" s="478"/>
      <c r="C430" s="478" t="s">
        <v>18</v>
      </c>
      <c r="D430" s="479"/>
      <c r="E430" s="453"/>
      <c r="F430" s="454"/>
      <c r="G430" s="480"/>
      <c r="H430" s="568"/>
    </row>
    <row r="431" spans="1:8" ht="14.5">
      <c r="B431" s="450"/>
      <c r="C431" s="450" t="str">
        <f>C$39</f>
        <v>MA</v>
      </c>
      <c r="D431" s="477" t="s">
        <v>826</v>
      </c>
      <c r="E431" s="453"/>
      <c r="F431" s="454"/>
      <c r="G431" s="460" t="s">
        <v>563</v>
      </c>
      <c r="H431" s="492"/>
    </row>
    <row r="432" spans="1:8" ht="14.5">
      <c r="B432" s="450"/>
      <c r="C432" s="450" t="str">
        <f>C$40</f>
        <v>S1</v>
      </c>
      <c r="D432" s="477"/>
      <c r="E432" s="453"/>
      <c r="F432" s="454"/>
      <c r="G432" s="460"/>
      <c r="H432" s="492"/>
    </row>
    <row r="433" spans="1:8" ht="14.5">
      <c r="B433" s="450"/>
      <c r="C433" s="450" t="str">
        <f>C$41</f>
        <v>S2</v>
      </c>
      <c r="D433" s="477" t="s">
        <v>1584</v>
      </c>
      <c r="E433" s="453"/>
      <c r="F433" s="454"/>
      <c r="G433" s="460" t="s">
        <v>563</v>
      </c>
      <c r="H433" s="492"/>
    </row>
    <row r="434" spans="1:8">
      <c r="B434" s="450"/>
      <c r="C434" s="450" t="str">
        <f>C$42</f>
        <v>S3</v>
      </c>
      <c r="D434" s="454"/>
      <c r="E434" s="453"/>
      <c r="F434" s="454"/>
      <c r="G434" s="460"/>
      <c r="H434" s="492"/>
    </row>
    <row r="435" spans="1:8">
      <c r="B435" s="450"/>
      <c r="C435" s="450" t="str">
        <f>C$43</f>
        <v>S4</v>
      </c>
      <c r="D435" s="454"/>
      <c r="E435" s="453"/>
      <c r="F435" s="454"/>
      <c r="G435" s="460"/>
      <c r="H435" s="492"/>
    </row>
    <row r="436" spans="1:8">
      <c r="B436" s="430"/>
      <c r="C436" s="430"/>
      <c r="D436" s="440"/>
      <c r="E436" s="458"/>
      <c r="F436" s="440"/>
      <c r="G436" s="459"/>
      <c r="H436" s="440"/>
    </row>
    <row r="437" spans="1:8" ht="112">
      <c r="A437" s="549" t="s">
        <v>821</v>
      </c>
      <c r="B437" s="450" t="s">
        <v>827</v>
      </c>
      <c r="C437" s="450"/>
      <c r="D437" s="452" t="s">
        <v>828</v>
      </c>
      <c r="E437" s="456" t="s">
        <v>829</v>
      </c>
      <c r="F437" s="454" t="s">
        <v>830</v>
      </c>
      <c r="G437" s="460"/>
      <c r="H437" s="492"/>
    </row>
    <row r="438" spans="1:8">
      <c r="B438" s="450"/>
      <c r="C438" s="450" t="s">
        <v>18</v>
      </c>
      <c r="D438" s="481"/>
      <c r="E438" s="453"/>
      <c r="F438" s="454"/>
      <c r="G438" s="460"/>
      <c r="H438" s="492"/>
    </row>
    <row r="439" spans="1:8" ht="28">
      <c r="B439" s="450"/>
      <c r="C439" s="450" t="str">
        <f>C$39</f>
        <v>MA</v>
      </c>
      <c r="D439" s="454" t="s">
        <v>831</v>
      </c>
      <c r="E439" s="453"/>
      <c r="F439" s="454"/>
      <c r="G439" s="460" t="s">
        <v>563</v>
      </c>
      <c r="H439" s="492"/>
    </row>
    <row r="440" spans="1:8">
      <c r="B440" s="450"/>
      <c r="C440" s="450" t="str">
        <f>C$40</f>
        <v>S1</v>
      </c>
      <c r="D440" s="454"/>
      <c r="E440" s="453"/>
      <c r="F440" s="454"/>
      <c r="G440" s="460"/>
      <c r="H440" s="492"/>
    </row>
    <row r="441" spans="1:8">
      <c r="B441" s="450"/>
      <c r="C441" s="450" t="str">
        <f>C$41</f>
        <v>S2</v>
      </c>
      <c r="D441" s="454" t="s">
        <v>1585</v>
      </c>
      <c r="E441" s="453"/>
      <c r="F441" s="454"/>
      <c r="G441" s="460" t="s">
        <v>563</v>
      </c>
      <c r="H441" s="492"/>
    </row>
    <row r="442" spans="1:8">
      <c r="B442" s="450"/>
      <c r="C442" s="450" t="str">
        <f>C$42</f>
        <v>S3</v>
      </c>
      <c r="D442" s="454"/>
      <c r="E442" s="453"/>
      <c r="F442" s="454"/>
      <c r="G442" s="460"/>
      <c r="H442" s="492"/>
    </row>
    <row r="443" spans="1:8">
      <c r="B443" s="450"/>
      <c r="C443" s="450" t="str">
        <f>C$43</f>
        <v>S4</v>
      </c>
      <c r="D443" s="454"/>
      <c r="E443" s="453"/>
      <c r="F443" s="454"/>
      <c r="G443" s="460"/>
      <c r="H443" s="492"/>
    </row>
    <row r="444" spans="1:8">
      <c r="B444" s="430"/>
      <c r="C444" s="430"/>
      <c r="D444" s="440"/>
      <c r="E444" s="458"/>
      <c r="F444" s="440"/>
      <c r="G444" s="459"/>
      <c r="H444" s="440"/>
    </row>
    <row r="445" spans="1:8" ht="378">
      <c r="A445" s="549" t="s">
        <v>832</v>
      </c>
      <c r="B445" s="464" t="s">
        <v>833</v>
      </c>
      <c r="C445" s="464"/>
      <c r="D445" s="465" t="s">
        <v>834</v>
      </c>
      <c r="E445" s="456" t="s">
        <v>835</v>
      </c>
      <c r="F445" s="454" t="s">
        <v>836</v>
      </c>
      <c r="G445" s="471"/>
      <c r="H445" s="566"/>
    </row>
    <row r="446" spans="1:8">
      <c r="B446" s="464"/>
      <c r="C446" s="464" t="s">
        <v>18</v>
      </c>
      <c r="D446" s="473"/>
      <c r="E446" s="453"/>
      <c r="F446" s="454"/>
      <c r="G446" s="471"/>
      <c r="H446" s="566"/>
    </row>
    <row r="447" spans="1:8" ht="42">
      <c r="B447" s="450"/>
      <c r="C447" s="450" t="str">
        <f>C$39</f>
        <v>MA</v>
      </c>
      <c r="D447" s="482" t="s">
        <v>837</v>
      </c>
      <c r="E447" s="453"/>
      <c r="F447" s="454"/>
      <c r="G447" s="460" t="s">
        <v>563</v>
      </c>
      <c r="H447" s="492"/>
    </row>
    <row r="448" spans="1:8" ht="42">
      <c r="B448" s="450"/>
      <c r="C448" s="450" t="str">
        <f>C$40</f>
        <v>S1</v>
      </c>
      <c r="D448" s="454" t="s">
        <v>838</v>
      </c>
      <c r="E448" s="453"/>
      <c r="F448" s="454"/>
      <c r="G448" s="460" t="s">
        <v>589</v>
      </c>
      <c r="H448" s="492"/>
    </row>
    <row r="449" spans="1:8" ht="98">
      <c r="B449" s="450"/>
      <c r="C449" s="450" t="str">
        <f>C$41</f>
        <v>S2</v>
      </c>
      <c r="D449" s="454" t="s">
        <v>1560</v>
      </c>
      <c r="E449" s="453"/>
      <c r="F449" s="454"/>
      <c r="G449" s="460" t="s">
        <v>563</v>
      </c>
      <c r="H449" s="492"/>
    </row>
    <row r="450" spans="1:8">
      <c r="B450" s="450"/>
      <c r="C450" s="450" t="str">
        <f>C$42</f>
        <v>S3</v>
      </c>
      <c r="D450" s="454"/>
      <c r="E450" s="453"/>
      <c r="F450" s="454"/>
      <c r="G450" s="460"/>
      <c r="H450" s="492"/>
    </row>
    <row r="451" spans="1:8">
      <c r="B451" s="450"/>
      <c r="C451" s="450" t="str">
        <f>C$43</f>
        <v>S4</v>
      </c>
      <c r="D451" s="454"/>
      <c r="E451" s="453"/>
      <c r="F451" s="454"/>
      <c r="G451" s="460"/>
      <c r="H451" s="492"/>
    </row>
    <row r="452" spans="1:8">
      <c r="B452" s="430"/>
      <c r="C452" s="430"/>
      <c r="D452" s="440"/>
      <c r="E452" s="458"/>
      <c r="F452" s="440"/>
      <c r="G452" s="459"/>
      <c r="H452" s="440"/>
    </row>
    <row r="453" spans="1:8" ht="168">
      <c r="A453" s="549" t="s">
        <v>839</v>
      </c>
      <c r="B453" s="450" t="s">
        <v>840</v>
      </c>
      <c r="C453" s="450"/>
      <c r="D453" s="465" t="s">
        <v>841</v>
      </c>
      <c r="E453" s="456" t="s">
        <v>842</v>
      </c>
      <c r="F453" s="482" t="s">
        <v>843</v>
      </c>
      <c r="G453" s="471"/>
      <c r="H453" s="566"/>
    </row>
    <row r="454" spans="1:8">
      <c r="B454" s="478"/>
      <c r="C454" s="478" t="s">
        <v>18</v>
      </c>
      <c r="D454" s="483"/>
      <c r="E454" s="453"/>
      <c r="F454" s="454"/>
      <c r="G454" s="480"/>
      <c r="H454" s="568"/>
    </row>
    <row r="455" spans="1:8" ht="42">
      <c r="B455" s="450"/>
      <c r="C455" s="450" t="str">
        <f>C$39</f>
        <v>MA</v>
      </c>
      <c r="D455" s="482" t="s">
        <v>844</v>
      </c>
      <c r="E455" s="453"/>
      <c r="F455" s="454"/>
      <c r="G455" s="460" t="s">
        <v>563</v>
      </c>
      <c r="H455" s="492"/>
    </row>
    <row r="456" spans="1:8" ht="42">
      <c r="B456" s="450"/>
      <c r="C456" s="450" t="str">
        <f>C$40</f>
        <v>S1</v>
      </c>
      <c r="D456" s="454" t="s">
        <v>838</v>
      </c>
      <c r="E456" s="453"/>
      <c r="F456" s="454"/>
      <c r="G456" s="460" t="s">
        <v>589</v>
      </c>
      <c r="H456" s="492"/>
    </row>
    <row r="457" spans="1:8" ht="28">
      <c r="B457" s="450"/>
      <c r="C457" s="450" t="str">
        <f>C$41</f>
        <v>S2</v>
      </c>
      <c r="D457" s="454" t="s">
        <v>1586</v>
      </c>
      <c r="E457" s="453"/>
      <c r="F457" s="454"/>
      <c r="G457" s="460" t="s">
        <v>563</v>
      </c>
      <c r="H457" s="492"/>
    </row>
    <row r="458" spans="1:8">
      <c r="B458" s="450"/>
      <c r="C458" s="450" t="str">
        <f>C$42</f>
        <v>S3</v>
      </c>
      <c r="D458" s="454"/>
      <c r="E458" s="453"/>
      <c r="F458" s="454"/>
      <c r="G458" s="460"/>
      <c r="H458" s="492"/>
    </row>
    <row r="459" spans="1:8">
      <c r="B459" s="450"/>
      <c r="C459" s="450" t="str">
        <f>C$43</f>
        <v>S4</v>
      </c>
      <c r="D459" s="454"/>
      <c r="E459" s="453"/>
      <c r="F459" s="454"/>
      <c r="G459" s="460"/>
      <c r="H459" s="492"/>
    </row>
    <row r="460" spans="1:8">
      <c r="B460" s="430"/>
      <c r="C460" s="430"/>
      <c r="D460" s="440"/>
      <c r="E460" s="458"/>
      <c r="F460" s="440"/>
      <c r="G460" s="459"/>
      <c r="H460" s="440"/>
    </row>
    <row r="461" spans="1:8" ht="126">
      <c r="A461" s="549" t="s">
        <v>845</v>
      </c>
      <c r="B461" s="464" t="s">
        <v>846</v>
      </c>
      <c r="C461" s="464"/>
      <c r="D461" s="465" t="s">
        <v>847</v>
      </c>
      <c r="E461" s="456" t="s">
        <v>848</v>
      </c>
      <c r="F461" s="454" t="s">
        <v>849</v>
      </c>
      <c r="G461" s="471"/>
      <c r="H461" s="566"/>
    </row>
    <row r="462" spans="1:8">
      <c r="B462" s="464"/>
      <c r="C462" s="464" t="s">
        <v>18</v>
      </c>
      <c r="D462" s="473"/>
      <c r="E462" s="453"/>
      <c r="F462" s="454"/>
      <c r="G462" s="471"/>
      <c r="H462" s="566"/>
    </row>
    <row r="463" spans="1:8" ht="28">
      <c r="B463" s="450"/>
      <c r="C463" s="450" t="str">
        <f>C$39</f>
        <v>MA</v>
      </c>
      <c r="D463" s="454" t="s">
        <v>850</v>
      </c>
      <c r="E463" s="453"/>
      <c r="F463" s="454"/>
      <c r="G463" s="460" t="s">
        <v>563</v>
      </c>
      <c r="H463" s="492"/>
    </row>
    <row r="464" spans="1:8">
      <c r="B464" s="450"/>
      <c r="C464" s="450" t="str">
        <f>C$40</f>
        <v>S1</v>
      </c>
      <c r="D464" s="454" t="s">
        <v>851</v>
      </c>
      <c r="E464" s="453"/>
      <c r="F464" s="454"/>
      <c r="G464" s="460" t="s">
        <v>563</v>
      </c>
      <c r="H464" s="492"/>
    </row>
    <row r="465" spans="1:8">
      <c r="B465" s="450"/>
      <c r="C465" s="450" t="str">
        <f>C$41</f>
        <v>S2</v>
      </c>
      <c r="D465" s="454" t="s">
        <v>1506</v>
      </c>
      <c r="E465" s="453"/>
      <c r="F465" s="454"/>
      <c r="G465" s="460" t="s">
        <v>563</v>
      </c>
      <c r="H465" s="492"/>
    </row>
    <row r="466" spans="1:8">
      <c r="B466" s="450"/>
      <c r="C466" s="450" t="str">
        <f>C$42</f>
        <v>S3</v>
      </c>
      <c r="D466" s="454"/>
      <c r="E466" s="453"/>
      <c r="F466" s="454"/>
      <c r="G466" s="460"/>
      <c r="H466" s="492"/>
    </row>
    <row r="467" spans="1:8">
      <c r="B467" s="450"/>
      <c r="C467" s="450" t="str">
        <f>C$43</f>
        <v>S4</v>
      </c>
      <c r="D467" s="454"/>
      <c r="E467" s="453"/>
      <c r="F467" s="454"/>
      <c r="G467" s="460"/>
      <c r="H467" s="492"/>
    </row>
    <row r="468" spans="1:8">
      <c r="B468" s="430"/>
      <c r="C468" s="430"/>
      <c r="D468" s="440"/>
      <c r="E468" s="458"/>
      <c r="F468" s="440"/>
      <c r="G468" s="459"/>
      <c r="H468" s="440"/>
    </row>
    <row r="469" spans="1:8">
      <c r="B469" s="450">
        <v>5.3</v>
      </c>
      <c r="C469" s="450"/>
      <c r="D469" s="452" t="s">
        <v>852</v>
      </c>
      <c r="E469" s="453"/>
      <c r="F469" s="454"/>
      <c r="G469" s="455"/>
      <c r="H469" s="454"/>
    </row>
    <row r="470" spans="1:8" ht="140">
      <c r="B470" s="450" t="s">
        <v>401</v>
      </c>
      <c r="C470" s="450"/>
      <c r="D470" s="452" t="s">
        <v>853</v>
      </c>
      <c r="E470" s="453" t="s">
        <v>854</v>
      </c>
      <c r="F470" s="454" t="s">
        <v>855</v>
      </c>
      <c r="G470" s="455"/>
      <c r="H470" s="454"/>
    </row>
    <row r="471" spans="1:8">
      <c r="B471" s="450"/>
      <c r="C471" s="450" t="s">
        <v>18</v>
      </c>
      <c r="D471" s="483"/>
      <c r="E471" s="453"/>
      <c r="F471" s="454"/>
      <c r="G471" s="455"/>
      <c r="H471" s="454"/>
    </row>
    <row r="472" spans="1:8" ht="28">
      <c r="B472" s="450"/>
      <c r="C472" s="450" t="str">
        <f>C$39</f>
        <v>MA</v>
      </c>
      <c r="D472" s="454" t="s">
        <v>856</v>
      </c>
      <c r="E472" s="453"/>
      <c r="F472" s="454"/>
      <c r="G472" s="455" t="s">
        <v>563</v>
      </c>
      <c r="H472" s="454"/>
    </row>
    <row r="473" spans="1:8">
      <c r="B473" s="450"/>
      <c r="C473" s="450" t="str">
        <f>C$40</f>
        <v>S1</v>
      </c>
      <c r="D473" s="454"/>
      <c r="E473" s="453"/>
      <c r="F473" s="454"/>
      <c r="G473" s="455"/>
      <c r="H473" s="454"/>
    </row>
    <row r="474" spans="1:8" ht="28">
      <c r="B474" s="450"/>
      <c r="C474" s="450" t="str">
        <f>C$41</f>
        <v>S2</v>
      </c>
      <c r="D474" s="454" t="s">
        <v>1587</v>
      </c>
      <c r="E474" s="453"/>
      <c r="F474" s="454"/>
      <c r="G474" s="455" t="s">
        <v>563</v>
      </c>
      <c r="H474" s="454"/>
    </row>
    <row r="475" spans="1:8">
      <c r="B475" s="450"/>
      <c r="C475" s="450" t="str">
        <f>C$42</f>
        <v>S3</v>
      </c>
      <c r="D475" s="454"/>
      <c r="E475" s="453"/>
      <c r="F475" s="454"/>
      <c r="G475" s="455"/>
      <c r="H475" s="454"/>
    </row>
    <row r="476" spans="1:8">
      <c r="B476" s="450"/>
      <c r="C476" s="450" t="str">
        <f>C$43</f>
        <v>S4</v>
      </c>
      <c r="D476" s="454"/>
      <c r="E476" s="453"/>
      <c r="F476" s="454"/>
      <c r="G476" s="455"/>
      <c r="H476" s="454"/>
    </row>
    <row r="477" spans="1:8">
      <c r="B477" s="430"/>
      <c r="C477" s="430"/>
      <c r="D477" s="440"/>
      <c r="E477" s="458"/>
      <c r="F477" s="440"/>
      <c r="G477" s="459"/>
      <c r="H477" s="440"/>
    </row>
    <row r="478" spans="1:8">
      <c r="B478" s="450">
        <v>5.4</v>
      </c>
      <c r="C478" s="450"/>
      <c r="D478" s="452" t="s">
        <v>857</v>
      </c>
      <c r="E478" s="453"/>
      <c r="F478" s="454"/>
      <c r="G478" s="455"/>
      <c r="H478" s="454"/>
    </row>
    <row r="479" spans="1:8" ht="280">
      <c r="A479" s="549" t="s">
        <v>858</v>
      </c>
      <c r="B479" s="450" t="s">
        <v>410</v>
      </c>
      <c r="C479" s="450"/>
      <c r="D479" s="452" t="s">
        <v>859</v>
      </c>
      <c r="E479" s="456" t="s">
        <v>860</v>
      </c>
      <c r="F479" s="454" t="s">
        <v>861</v>
      </c>
      <c r="G479" s="455"/>
      <c r="H479" s="454"/>
    </row>
    <row r="480" spans="1:8">
      <c r="B480" s="478"/>
      <c r="C480" s="478" t="s">
        <v>18</v>
      </c>
      <c r="D480" s="483"/>
      <c r="E480" s="453"/>
      <c r="F480" s="454"/>
      <c r="G480" s="480"/>
      <c r="H480" s="568"/>
    </row>
    <row r="481" spans="1:8" ht="70">
      <c r="B481" s="484"/>
      <c r="C481" s="485" t="str">
        <f>C$39</f>
        <v>MA</v>
      </c>
      <c r="D481" s="484" t="s">
        <v>862</v>
      </c>
      <c r="E481" s="484"/>
      <c r="F481" s="484"/>
      <c r="G481" s="486" t="s">
        <v>632</v>
      </c>
      <c r="H481" s="487" t="s">
        <v>863</v>
      </c>
    </row>
    <row r="482" spans="1:8" ht="70">
      <c r="B482" s="450"/>
      <c r="C482" s="450" t="str">
        <f>C$40</f>
        <v>S1</v>
      </c>
      <c r="D482" s="475" t="s">
        <v>864</v>
      </c>
      <c r="E482" s="453"/>
      <c r="F482" s="454"/>
      <c r="G482" s="467" t="s">
        <v>632</v>
      </c>
      <c r="H482" s="468" t="s">
        <v>865</v>
      </c>
    </row>
    <row r="483" spans="1:8" ht="42">
      <c r="B483" s="450"/>
      <c r="C483" s="450" t="str">
        <f>C$41</f>
        <v>S2</v>
      </c>
      <c r="D483" s="454" t="s">
        <v>1616</v>
      </c>
      <c r="E483" s="453"/>
      <c r="F483" s="454"/>
      <c r="G483" s="460" t="s">
        <v>563</v>
      </c>
      <c r="H483" s="492"/>
    </row>
    <row r="484" spans="1:8">
      <c r="B484" s="450"/>
      <c r="C484" s="450" t="str">
        <f>C$42</f>
        <v>S3</v>
      </c>
      <c r="D484" s="454"/>
      <c r="E484" s="453"/>
      <c r="F484" s="454"/>
      <c r="G484" s="460"/>
      <c r="H484" s="492"/>
    </row>
    <row r="485" spans="1:8">
      <c r="B485" s="450"/>
      <c r="C485" s="450" t="str">
        <f>C$43</f>
        <v>S4</v>
      </c>
      <c r="D485" s="454"/>
      <c r="E485" s="453"/>
      <c r="F485" s="454"/>
      <c r="G485" s="460"/>
      <c r="H485" s="492"/>
    </row>
    <row r="486" spans="1:8">
      <c r="B486" s="430"/>
      <c r="C486" s="430"/>
      <c r="D486" s="440"/>
      <c r="E486" s="458"/>
      <c r="F486" s="440"/>
      <c r="G486" s="459"/>
      <c r="H486" s="440"/>
    </row>
    <row r="487" spans="1:8" ht="126">
      <c r="A487" s="549" t="s">
        <v>1604</v>
      </c>
      <c r="B487" s="450" t="s">
        <v>413</v>
      </c>
      <c r="C487" s="450"/>
      <c r="D487" s="452" t="s">
        <v>866</v>
      </c>
      <c r="E487" s="456" t="s">
        <v>867</v>
      </c>
      <c r="F487" s="454" t="s">
        <v>868</v>
      </c>
      <c r="G487" s="460"/>
      <c r="H487" s="492"/>
    </row>
    <row r="488" spans="1:8">
      <c r="B488" s="478"/>
      <c r="C488" s="478" t="s">
        <v>18</v>
      </c>
      <c r="D488" s="483"/>
      <c r="E488" s="453"/>
      <c r="F488" s="454"/>
      <c r="G488" s="480"/>
      <c r="H488" s="568"/>
    </row>
    <row r="489" spans="1:8" ht="28">
      <c r="B489" s="450"/>
      <c r="C489" s="450" t="str">
        <f>C$39</f>
        <v>MA</v>
      </c>
      <c r="D489" s="482" t="s">
        <v>869</v>
      </c>
      <c r="E489" s="453"/>
      <c r="F489" s="454"/>
      <c r="G489" s="460" t="s">
        <v>563</v>
      </c>
      <c r="H489" s="492"/>
    </row>
    <row r="490" spans="1:8">
      <c r="B490" s="450"/>
      <c r="C490" s="450" t="str">
        <f>C$40</f>
        <v>S1</v>
      </c>
      <c r="D490" s="454"/>
      <c r="E490" s="453"/>
      <c r="F490" s="454"/>
      <c r="G490" s="460"/>
      <c r="H490" s="492"/>
    </row>
    <row r="491" spans="1:8" ht="112">
      <c r="B491" s="450"/>
      <c r="C491" s="450" t="str">
        <f>C$41</f>
        <v>S2</v>
      </c>
      <c r="D491" s="475" t="s">
        <v>1589</v>
      </c>
      <c r="E491" s="564"/>
      <c r="F491" s="475"/>
      <c r="G491" s="467" t="s">
        <v>632</v>
      </c>
      <c r="H491" s="468" t="s">
        <v>1588</v>
      </c>
    </row>
    <row r="492" spans="1:8">
      <c r="B492" s="450"/>
      <c r="C492" s="450" t="str">
        <f>C$42</f>
        <v>S3</v>
      </c>
      <c r="D492" s="454"/>
      <c r="E492" s="453"/>
      <c r="F492" s="454"/>
      <c r="G492" s="460"/>
      <c r="H492" s="492"/>
    </row>
    <row r="493" spans="1:8">
      <c r="B493" s="450"/>
      <c r="C493" s="450" t="str">
        <f>C$43</f>
        <v>S4</v>
      </c>
      <c r="D493" s="454"/>
      <c r="E493" s="453"/>
      <c r="F493" s="454"/>
      <c r="G493" s="460"/>
      <c r="H493" s="492"/>
    </row>
    <row r="494" spans="1:8">
      <c r="B494" s="430"/>
      <c r="C494" s="430"/>
      <c r="D494" s="440"/>
      <c r="E494" s="458"/>
      <c r="F494" s="440"/>
      <c r="G494" s="459"/>
      <c r="H494" s="440"/>
    </row>
    <row r="495" spans="1:8">
      <c r="B495" s="463">
        <v>6</v>
      </c>
      <c r="C495" s="463"/>
      <c r="D495" s="446" t="s">
        <v>870</v>
      </c>
      <c r="E495" s="447"/>
      <c r="F495" s="448"/>
      <c r="G495" s="449"/>
      <c r="H495" s="448"/>
    </row>
    <row r="496" spans="1:8">
      <c r="B496" s="450">
        <v>6.1</v>
      </c>
      <c r="C496" s="450"/>
      <c r="D496" s="452" t="s">
        <v>871</v>
      </c>
      <c r="E496" s="453"/>
      <c r="F496" s="454"/>
      <c r="G496" s="455"/>
      <c r="H496" s="454"/>
    </row>
    <row r="497" spans="1:8" ht="409.5">
      <c r="A497" s="549" t="s">
        <v>442</v>
      </c>
      <c r="B497" s="450" t="s">
        <v>872</v>
      </c>
      <c r="C497" s="450"/>
      <c r="D497" s="452" t="s">
        <v>873</v>
      </c>
      <c r="E497" s="456" t="s">
        <v>874</v>
      </c>
      <c r="F497" s="454" t="s">
        <v>875</v>
      </c>
      <c r="G497" s="455"/>
      <c r="H497" s="454"/>
    </row>
    <row r="498" spans="1:8">
      <c r="B498" s="478"/>
      <c r="C498" s="478" t="s">
        <v>18</v>
      </c>
      <c r="D498" s="483"/>
      <c r="E498" s="453"/>
      <c r="F498" s="454"/>
      <c r="G498" s="480"/>
      <c r="H498" s="568"/>
    </row>
    <row r="499" spans="1:8" ht="28">
      <c r="B499" s="450"/>
      <c r="C499" s="450" t="str">
        <f>C$39</f>
        <v>MA</v>
      </c>
      <c r="D499" s="454" t="s">
        <v>876</v>
      </c>
      <c r="E499" s="453"/>
      <c r="F499" s="454"/>
      <c r="G499" s="460" t="s">
        <v>563</v>
      </c>
      <c r="H499" s="492"/>
    </row>
    <row r="500" spans="1:8" ht="28">
      <c r="B500" s="450"/>
      <c r="C500" s="450" t="str">
        <f>C$40</f>
        <v>S1</v>
      </c>
      <c r="D500" s="454" t="s">
        <v>877</v>
      </c>
      <c r="E500" s="453"/>
      <c r="F500" s="454"/>
      <c r="G500" s="460" t="s">
        <v>563</v>
      </c>
      <c r="H500" s="492"/>
    </row>
    <row r="501" spans="1:8">
      <c r="B501" s="450"/>
      <c r="C501" s="450" t="str">
        <f>C$41</f>
        <v>S2</v>
      </c>
      <c r="D501" s="454"/>
      <c r="E501" s="453"/>
      <c r="F501" s="454"/>
      <c r="G501" s="460"/>
      <c r="H501" s="492"/>
    </row>
    <row r="502" spans="1:8">
      <c r="B502" s="450"/>
      <c r="C502" s="450" t="str">
        <f>C$42</f>
        <v>S3</v>
      </c>
      <c r="D502" s="454"/>
      <c r="E502" s="453"/>
      <c r="F502" s="454"/>
      <c r="G502" s="460"/>
      <c r="H502" s="492"/>
    </row>
    <row r="503" spans="1:8">
      <c r="B503" s="450"/>
      <c r="C503" s="450" t="str">
        <f>C$43</f>
        <v>S4</v>
      </c>
      <c r="D503" s="454"/>
      <c r="E503" s="453"/>
      <c r="F503" s="454"/>
      <c r="G503" s="460"/>
      <c r="H503" s="492"/>
    </row>
    <row r="504" spans="1:8">
      <c r="B504" s="430"/>
      <c r="C504" s="430"/>
      <c r="D504" s="440"/>
      <c r="E504" s="458"/>
      <c r="F504" s="440"/>
      <c r="G504" s="459"/>
      <c r="H504" s="440"/>
    </row>
    <row r="505" spans="1:8" ht="409.5">
      <c r="A505" s="549" t="s">
        <v>878</v>
      </c>
      <c r="B505" s="464" t="s">
        <v>879</v>
      </c>
      <c r="C505" s="464"/>
      <c r="D505" s="465" t="s">
        <v>880</v>
      </c>
      <c r="E505" s="456" t="s">
        <v>881</v>
      </c>
      <c r="F505" s="454" t="s">
        <v>882</v>
      </c>
      <c r="G505" s="471"/>
      <c r="H505" s="566"/>
    </row>
    <row r="506" spans="1:8">
      <c r="B506" s="450"/>
      <c r="C506" s="450" t="s">
        <v>18</v>
      </c>
      <c r="D506" s="483"/>
      <c r="E506" s="453"/>
      <c r="F506" s="454"/>
      <c r="G506" s="480"/>
      <c r="H506" s="568"/>
    </row>
    <row r="507" spans="1:8" ht="28">
      <c r="B507" s="450"/>
      <c r="C507" s="450" t="str">
        <f>C$39</f>
        <v>MA</v>
      </c>
      <c r="D507" s="454" t="s">
        <v>883</v>
      </c>
      <c r="E507" s="453"/>
      <c r="F507" s="454"/>
      <c r="G507" s="460" t="s">
        <v>563</v>
      </c>
      <c r="H507" s="492"/>
    </row>
    <row r="508" spans="1:8" ht="28">
      <c r="B508" s="450"/>
      <c r="C508" s="450" t="str">
        <f>C$40</f>
        <v>S1</v>
      </c>
      <c r="D508" s="454" t="s">
        <v>877</v>
      </c>
      <c r="E508" s="453"/>
      <c r="F508" s="454"/>
      <c r="G508" s="460" t="s">
        <v>563</v>
      </c>
      <c r="H508" s="492"/>
    </row>
    <row r="509" spans="1:8">
      <c r="B509" s="450"/>
      <c r="C509" s="450" t="str">
        <f>C$41</f>
        <v>S2</v>
      </c>
      <c r="D509" s="454"/>
      <c r="E509" s="453"/>
      <c r="F509" s="454"/>
      <c r="G509" s="460"/>
      <c r="H509" s="492"/>
    </row>
    <row r="510" spans="1:8">
      <c r="B510" s="450"/>
      <c r="C510" s="450" t="str">
        <f>C$42</f>
        <v>S3</v>
      </c>
      <c r="D510" s="454"/>
      <c r="E510" s="453"/>
      <c r="F510" s="454"/>
      <c r="G510" s="460"/>
      <c r="H510" s="492"/>
    </row>
    <row r="511" spans="1:8">
      <c r="B511" s="450"/>
      <c r="C511" s="450" t="str">
        <f>C$43</f>
        <v>S4</v>
      </c>
      <c r="D511" s="454"/>
      <c r="E511" s="453"/>
      <c r="F511" s="454"/>
      <c r="G511" s="460"/>
      <c r="H511" s="492"/>
    </row>
    <row r="512" spans="1:8">
      <c r="B512" s="430"/>
      <c r="C512" s="430"/>
      <c r="D512" s="440"/>
      <c r="E512" s="458"/>
      <c r="F512" s="440"/>
      <c r="G512" s="459"/>
      <c r="H512" s="440"/>
    </row>
    <row r="513" spans="1:8" ht="210">
      <c r="A513" s="549" t="s">
        <v>447</v>
      </c>
      <c r="B513" s="464" t="s">
        <v>884</v>
      </c>
      <c r="C513" s="464"/>
      <c r="D513" s="465" t="s">
        <v>885</v>
      </c>
      <c r="E513" s="456" t="s">
        <v>886</v>
      </c>
      <c r="F513" s="454" t="s">
        <v>887</v>
      </c>
      <c r="G513" s="471"/>
      <c r="H513" s="566"/>
    </row>
    <row r="514" spans="1:8">
      <c r="B514" s="478"/>
      <c r="C514" s="478" t="s">
        <v>18</v>
      </c>
      <c r="D514" s="479"/>
      <c r="E514" s="453"/>
      <c r="F514" s="454"/>
      <c r="G514" s="460"/>
      <c r="H514" s="454"/>
    </row>
    <row r="515" spans="1:8">
      <c r="B515" s="450"/>
      <c r="C515" s="450" t="str">
        <f>C$39</f>
        <v>MA</v>
      </c>
      <c r="D515" s="454" t="s">
        <v>888</v>
      </c>
      <c r="E515" s="453"/>
      <c r="F515" s="454"/>
      <c r="G515" s="460" t="s">
        <v>563</v>
      </c>
      <c r="H515" s="492"/>
    </row>
    <row r="516" spans="1:8">
      <c r="B516" s="450"/>
      <c r="C516" s="450" t="str">
        <f>C$40</f>
        <v>S1</v>
      </c>
      <c r="D516" s="454" t="s">
        <v>889</v>
      </c>
      <c r="E516" s="453"/>
      <c r="F516" s="454"/>
      <c r="G516" s="460" t="s">
        <v>563</v>
      </c>
      <c r="H516" s="492"/>
    </row>
    <row r="517" spans="1:8">
      <c r="B517" s="450"/>
      <c r="C517" s="450" t="str">
        <f>C$41</f>
        <v>S2</v>
      </c>
      <c r="D517" s="454"/>
      <c r="E517" s="453"/>
      <c r="F517" s="454"/>
      <c r="G517" s="460"/>
      <c r="H517" s="492"/>
    </row>
    <row r="518" spans="1:8">
      <c r="B518" s="450"/>
      <c r="C518" s="450" t="str">
        <f>C$42</f>
        <v>S3</v>
      </c>
      <c r="D518" s="454"/>
      <c r="E518" s="453"/>
      <c r="F518" s="454"/>
      <c r="G518" s="460"/>
      <c r="H518" s="492"/>
    </row>
    <row r="519" spans="1:8">
      <c r="B519" s="450"/>
      <c r="C519" s="450" t="str">
        <f>C$43</f>
        <v>S4</v>
      </c>
      <c r="D519" s="454"/>
      <c r="E519" s="453"/>
      <c r="F519" s="454"/>
      <c r="G519" s="460"/>
      <c r="H519" s="492"/>
    </row>
    <row r="520" spans="1:8">
      <c r="B520" s="430"/>
      <c r="C520" s="430"/>
      <c r="D520" s="440"/>
      <c r="E520" s="458"/>
      <c r="F520" s="440"/>
      <c r="G520" s="459"/>
      <c r="H520" s="440"/>
    </row>
    <row r="521" spans="1:8">
      <c r="B521" s="450">
        <v>6.2</v>
      </c>
      <c r="C521" s="450"/>
      <c r="D521" s="452" t="s">
        <v>890</v>
      </c>
      <c r="E521" s="453"/>
      <c r="F521" s="454"/>
      <c r="G521" s="455"/>
      <c r="H521" s="454"/>
    </row>
    <row r="522" spans="1:8" ht="224">
      <c r="A522" s="549" t="s">
        <v>891</v>
      </c>
      <c r="B522" s="450" t="s">
        <v>657</v>
      </c>
      <c r="C522" s="450"/>
      <c r="D522" s="488" t="s">
        <v>892</v>
      </c>
      <c r="E522" s="453" t="s">
        <v>893</v>
      </c>
      <c r="F522" s="454" t="s">
        <v>894</v>
      </c>
      <c r="G522" s="489"/>
      <c r="H522" s="569"/>
    </row>
    <row r="523" spans="1:8">
      <c r="B523" s="478"/>
      <c r="C523" s="478" t="s">
        <v>18</v>
      </c>
      <c r="D523" s="490"/>
      <c r="E523" s="453"/>
      <c r="F523" s="454"/>
      <c r="G523" s="491"/>
      <c r="H523" s="570"/>
    </row>
    <row r="524" spans="1:8" ht="53">
      <c r="B524" s="454"/>
      <c r="C524" s="452" t="str">
        <f>C$39</f>
        <v>MA</v>
      </c>
      <c r="D524" s="454" t="s">
        <v>895</v>
      </c>
      <c r="E524" s="454"/>
      <c r="F524" s="454"/>
      <c r="G524" s="454" t="s">
        <v>563</v>
      </c>
      <c r="H524" s="454"/>
    </row>
    <row r="525" spans="1:8" ht="26.5">
      <c r="B525" s="450"/>
      <c r="C525" s="450" t="str">
        <f>C$40</f>
        <v>S1</v>
      </c>
      <c r="D525" s="454" t="s">
        <v>896</v>
      </c>
      <c r="E525" s="454"/>
      <c r="F525" s="454"/>
      <c r="G525" s="454" t="s">
        <v>563</v>
      </c>
      <c r="H525" s="571"/>
    </row>
    <row r="526" spans="1:8">
      <c r="B526" s="450"/>
      <c r="C526" s="450" t="str">
        <f>C$41</f>
        <v>S2</v>
      </c>
      <c r="D526" s="492"/>
      <c r="E526" s="453"/>
      <c r="F526" s="454"/>
      <c r="G526" s="493"/>
      <c r="H526" s="571"/>
    </row>
    <row r="527" spans="1:8">
      <c r="B527" s="450"/>
      <c r="C527" s="450" t="str">
        <f>C$42</f>
        <v>S3</v>
      </c>
      <c r="D527" s="492"/>
      <c r="E527" s="453"/>
      <c r="F527" s="454"/>
      <c r="G527" s="493"/>
      <c r="H527" s="571"/>
    </row>
    <row r="528" spans="1:8">
      <c r="B528" s="450"/>
      <c r="C528" s="450" t="str">
        <f>C$43</f>
        <v>S4</v>
      </c>
      <c r="D528" s="492"/>
      <c r="E528" s="453"/>
      <c r="F528" s="454"/>
      <c r="G528" s="493"/>
      <c r="H528" s="571"/>
    </row>
    <row r="529" spans="1:8">
      <c r="B529" s="430"/>
      <c r="C529" s="430"/>
      <c r="D529" s="440"/>
      <c r="E529" s="458"/>
      <c r="F529" s="440"/>
      <c r="G529" s="459"/>
      <c r="H529" s="440"/>
    </row>
    <row r="530" spans="1:8" ht="84">
      <c r="A530" s="549" t="s">
        <v>897</v>
      </c>
      <c r="B530" s="450" t="s">
        <v>663</v>
      </c>
      <c r="C530" s="450"/>
      <c r="D530" s="488" t="s">
        <v>898</v>
      </c>
      <c r="E530" s="453" t="s">
        <v>899</v>
      </c>
      <c r="F530" s="454" t="s">
        <v>900</v>
      </c>
      <c r="G530" s="493"/>
      <c r="H530" s="571"/>
    </row>
    <row r="531" spans="1:8">
      <c r="B531" s="450"/>
      <c r="C531" s="450" t="s">
        <v>18</v>
      </c>
      <c r="D531" s="488"/>
      <c r="E531" s="453"/>
      <c r="F531" s="454"/>
      <c r="G531" s="493"/>
      <c r="H531" s="571"/>
    </row>
    <row r="532" spans="1:8" ht="70">
      <c r="B532" s="450"/>
      <c r="C532" s="450" t="str">
        <f>C$39</f>
        <v>MA</v>
      </c>
      <c r="D532" s="454" t="s">
        <v>901</v>
      </c>
      <c r="E532" s="453"/>
      <c r="F532" s="454"/>
      <c r="G532" s="493" t="s">
        <v>563</v>
      </c>
      <c r="H532" s="571"/>
    </row>
    <row r="533" spans="1:8" ht="56">
      <c r="B533" s="450"/>
      <c r="C533" s="450" t="str">
        <f>C$40</f>
        <v>S1</v>
      </c>
      <c r="D533" s="454" t="s">
        <v>902</v>
      </c>
      <c r="E533" s="453"/>
      <c r="F533" s="454"/>
      <c r="G533" s="493" t="s">
        <v>563</v>
      </c>
      <c r="H533" s="571"/>
    </row>
    <row r="534" spans="1:8">
      <c r="B534" s="450"/>
      <c r="C534" s="450" t="str">
        <f>C$41</f>
        <v>S2</v>
      </c>
      <c r="D534" s="492"/>
      <c r="E534" s="453"/>
      <c r="F534" s="454"/>
      <c r="G534" s="493"/>
      <c r="H534" s="571"/>
    </row>
    <row r="535" spans="1:8">
      <c r="B535" s="450"/>
      <c r="C535" s="450" t="str">
        <f>C$42</f>
        <v>S3</v>
      </c>
      <c r="D535" s="492"/>
      <c r="E535" s="453"/>
      <c r="F535" s="454"/>
      <c r="G535" s="493"/>
      <c r="H535" s="571"/>
    </row>
    <row r="536" spans="1:8">
      <c r="B536" s="450"/>
      <c r="C536" s="450" t="str">
        <f>C$43</f>
        <v>S4</v>
      </c>
      <c r="D536" s="492"/>
      <c r="E536" s="453"/>
      <c r="F536" s="454"/>
      <c r="G536" s="455"/>
      <c r="H536" s="454"/>
    </row>
    <row r="537" spans="1:8">
      <c r="B537" s="430"/>
      <c r="C537" s="430"/>
      <c r="D537" s="440"/>
      <c r="E537" s="458"/>
      <c r="F537" s="440"/>
      <c r="G537" s="459"/>
      <c r="H537" s="440"/>
    </row>
    <row r="538" spans="1:8">
      <c r="B538" s="430"/>
      <c r="C538" s="430"/>
      <c r="D538" s="440"/>
      <c r="E538" s="458"/>
      <c r="F538" s="440"/>
      <c r="G538" s="459"/>
      <c r="H538" s="440"/>
    </row>
    <row r="539" spans="1:8">
      <c r="B539" s="450">
        <v>6.3</v>
      </c>
      <c r="C539" s="450"/>
      <c r="D539" s="488" t="s">
        <v>903</v>
      </c>
      <c r="E539" s="453"/>
      <c r="F539" s="454"/>
      <c r="G539" s="455"/>
      <c r="H539" s="454"/>
    </row>
    <row r="540" spans="1:8" ht="154">
      <c r="A540" s="549" t="s">
        <v>1603</v>
      </c>
      <c r="B540" s="450" t="s">
        <v>439</v>
      </c>
      <c r="C540" s="450"/>
      <c r="D540" s="488" t="s">
        <v>904</v>
      </c>
      <c r="E540" s="453" t="s">
        <v>905</v>
      </c>
      <c r="F540" s="454" t="s">
        <v>906</v>
      </c>
      <c r="G540" s="455"/>
      <c r="H540" s="454"/>
    </row>
    <row r="541" spans="1:8">
      <c r="B541" s="450"/>
      <c r="C541" s="450" t="s">
        <v>18</v>
      </c>
      <c r="D541" s="492"/>
      <c r="E541" s="453"/>
      <c r="F541" s="454"/>
      <c r="G541" s="493"/>
      <c r="H541" s="571"/>
    </row>
    <row r="542" spans="1:8">
      <c r="B542" s="450"/>
      <c r="C542" s="450" t="str">
        <f>C$39</f>
        <v>MA</v>
      </c>
      <c r="D542" s="492" t="s">
        <v>907</v>
      </c>
      <c r="E542" s="453"/>
      <c r="F542" s="454"/>
      <c r="G542" s="493" t="s">
        <v>563</v>
      </c>
      <c r="H542" s="571"/>
    </row>
    <row r="543" spans="1:8">
      <c r="B543" s="450"/>
      <c r="C543" s="450" t="str">
        <f>C$40</f>
        <v>S1</v>
      </c>
      <c r="D543" s="492" t="s">
        <v>908</v>
      </c>
      <c r="E543" s="453"/>
      <c r="F543" s="454"/>
      <c r="G543" s="493" t="s">
        <v>563</v>
      </c>
      <c r="H543" s="571"/>
    </row>
    <row r="544" spans="1:8">
      <c r="B544" s="450"/>
      <c r="C544" s="450" t="str">
        <f>C$41</f>
        <v>S2</v>
      </c>
      <c r="D544" s="492"/>
      <c r="E544" s="453"/>
      <c r="F544" s="454"/>
      <c r="G544" s="493"/>
      <c r="H544" s="571"/>
    </row>
    <row r="545" spans="1:8">
      <c r="B545" s="450"/>
      <c r="C545" s="450" t="str">
        <f>C$42</f>
        <v>S3</v>
      </c>
      <c r="D545" s="492"/>
      <c r="E545" s="453"/>
      <c r="F545" s="454"/>
      <c r="G545" s="493"/>
      <c r="H545" s="571"/>
    </row>
    <row r="546" spans="1:8">
      <c r="B546" s="450"/>
      <c r="C546" s="450" t="str">
        <f>C$43</f>
        <v>S4</v>
      </c>
      <c r="D546" s="492"/>
      <c r="E546" s="453"/>
      <c r="F546" s="454"/>
      <c r="G546" s="493"/>
      <c r="H546" s="571"/>
    </row>
    <row r="547" spans="1:8">
      <c r="B547" s="430"/>
      <c r="C547" s="430"/>
      <c r="D547" s="440"/>
      <c r="E547" s="458"/>
      <c r="F547" s="440"/>
      <c r="G547" s="459"/>
      <c r="H547" s="440"/>
    </row>
    <row r="548" spans="1:8" ht="409.5">
      <c r="A548" s="549" t="s">
        <v>909</v>
      </c>
      <c r="B548" s="450" t="s">
        <v>910</v>
      </c>
      <c r="C548" s="450"/>
      <c r="D548" s="452" t="s">
        <v>911</v>
      </c>
      <c r="E548" s="453" t="s">
        <v>912</v>
      </c>
      <c r="F548" s="482" t="s">
        <v>913</v>
      </c>
      <c r="G548" s="460"/>
      <c r="H548" s="492"/>
    </row>
    <row r="549" spans="1:8">
      <c r="B549" s="450"/>
      <c r="C549" s="450" t="s">
        <v>18</v>
      </c>
      <c r="D549" s="452"/>
      <c r="E549" s="453"/>
      <c r="F549" s="454"/>
      <c r="G549" s="460"/>
      <c r="H549" s="492"/>
    </row>
    <row r="550" spans="1:8">
      <c r="B550" s="450"/>
      <c r="C550" s="450" t="str">
        <f>C$39</f>
        <v>MA</v>
      </c>
      <c r="D550" s="454" t="s">
        <v>914</v>
      </c>
      <c r="E550" s="453"/>
      <c r="F550" s="454"/>
      <c r="G550" s="460" t="s">
        <v>563</v>
      </c>
      <c r="H550" s="492"/>
    </row>
    <row r="551" spans="1:8">
      <c r="B551" s="450"/>
      <c r="C551" s="450" t="str">
        <f>C$40</f>
        <v>S1</v>
      </c>
      <c r="D551" s="454" t="s">
        <v>914</v>
      </c>
      <c r="E551" s="453"/>
      <c r="F551" s="454"/>
      <c r="G551" s="460" t="s">
        <v>563</v>
      </c>
      <c r="H551" s="492"/>
    </row>
    <row r="552" spans="1:8">
      <c r="B552" s="450"/>
      <c r="C552" s="450" t="str">
        <f>C$41</f>
        <v>S2</v>
      </c>
      <c r="D552" s="454"/>
      <c r="E552" s="453"/>
      <c r="F552" s="454"/>
      <c r="G552" s="460"/>
      <c r="H552" s="492"/>
    </row>
    <row r="553" spans="1:8">
      <c r="B553" s="450"/>
      <c r="C553" s="450" t="str">
        <f>C$42</f>
        <v>S3</v>
      </c>
      <c r="D553" s="454"/>
      <c r="E553" s="453"/>
      <c r="F553" s="454"/>
      <c r="G553" s="460"/>
      <c r="H553" s="492"/>
    </row>
    <row r="554" spans="1:8">
      <c r="B554" s="450"/>
      <c r="C554" s="450" t="str">
        <f>C$43</f>
        <v>S4</v>
      </c>
      <c r="D554" s="454"/>
      <c r="E554" s="453"/>
      <c r="F554" s="454"/>
      <c r="G554" s="460"/>
      <c r="H554" s="492"/>
    </row>
    <row r="555" spans="1:8">
      <c r="B555" s="430"/>
      <c r="C555" s="430"/>
      <c r="D555" s="440"/>
      <c r="E555" s="458"/>
      <c r="F555" s="440"/>
      <c r="G555" s="459"/>
      <c r="H555" s="440"/>
    </row>
    <row r="556" spans="1:8" ht="266">
      <c r="B556" s="464" t="s">
        <v>915</v>
      </c>
      <c r="C556" s="464"/>
      <c r="D556" s="465" t="s">
        <v>916</v>
      </c>
      <c r="E556" s="453" t="s">
        <v>917</v>
      </c>
      <c r="F556" s="454" t="s">
        <v>918</v>
      </c>
      <c r="G556" s="471"/>
      <c r="H556" s="566"/>
    </row>
    <row r="557" spans="1:8">
      <c r="B557" s="450"/>
      <c r="C557" s="450" t="s">
        <v>18</v>
      </c>
      <c r="D557" s="454"/>
      <c r="E557" s="453"/>
      <c r="F557" s="454"/>
      <c r="G557" s="460"/>
      <c r="H557" s="492"/>
    </row>
    <row r="558" spans="1:8" ht="39">
      <c r="B558" s="450"/>
      <c r="C558" s="450" t="str">
        <f>C$39</f>
        <v>MA</v>
      </c>
      <c r="D558" s="454" t="s">
        <v>919</v>
      </c>
      <c r="E558" s="453"/>
      <c r="F558" s="454"/>
      <c r="G558" s="460" t="s">
        <v>563</v>
      </c>
      <c r="H558" s="492"/>
    </row>
    <row r="559" spans="1:8">
      <c r="B559" s="450"/>
      <c r="C559" s="450" t="str">
        <f>C$40</f>
        <v>S1</v>
      </c>
      <c r="D559" s="454"/>
      <c r="E559" s="453"/>
      <c r="F559" s="454"/>
      <c r="G559" s="460"/>
      <c r="H559" s="492"/>
    </row>
    <row r="560" spans="1:8">
      <c r="B560" s="450"/>
      <c r="C560" s="450" t="str">
        <f>C$41</f>
        <v>S2</v>
      </c>
      <c r="D560" s="454"/>
      <c r="E560" s="453"/>
      <c r="F560" s="454"/>
      <c r="G560" s="460"/>
      <c r="H560" s="492"/>
    </row>
    <row r="561" spans="1:8">
      <c r="B561" s="450"/>
      <c r="C561" s="450" t="str">
        <f>C$42</f>
        <v>S3</v>
      </c>
      <c r="D561" s="454"/>
      <c r="E561" s="453"/>
      <c r="F561" s="454"/>
      <c r="G561" s="460"/>
      <c r="H561" s="492"/>
    </row>
    <row r="562" spans="1:8">
      <c r="B562" s="450"/>
      <c r="C562" s="450" t="str">
        <f>C$43</f>
        <v>S4</v>
      </c>
      <c r="D562" s="454"/>
      <c r="E562" s="453"/>
      <c r="F562" s="454"/>
      <c r="G562" s="460"/>
      <c r="H562" s="492"/>
    </row>
    <row r="563" spans="1:8">
      <c r="B563" s="430"/>
      <c r="C563" s="430"/>
      <c r="D563" s="440"/>
      <c r="E563" s="458"/>
      <c r="F563" s="440"/>
      <c r="G563" s="459"/>
      <c r="H563" s="440"/>
    </row>
    <row r="564" spans="1:8">
      <c r="B564" s="450">
        <v>6.4</v>
      </c>
      <c r="C564" s="450"/>
      <c r="D564" s="452" t="s">
        <v>920</v>
      </c>
      <c r="E564" s="453"/>
      <c r="F564" s="454"/>
      <c r="G564" s="455"/>
      <c r="H564" s="454"/>
    </row>
    <row r="565" spans="1:8" ht="140">
      <c r="A565" s="549" t="s">
        <v>921</v>
      </c>
      <c r="B565" s="464" t="s">
        <v>442</v>
      </c>
      <c r="C565" s="464"/>
      <c r="D565" s="465" t="s">
        <v>922</v>
      </c>
      <c r="E565" s="456" t="s">
        <v>923</v>
      </c>
      <c r="F565" s="454" t="s">
        <v>924</v>
      </c>
      <c r="G565" s="471"/>
      <c r="H565" s="566"/>
    </row>
    <row r="566" spans="1:8">
      <c r="B566" s="450"/>
      <c r="C566" s="450" t="s">
        <v>18</v>
      </c>
      <c r="D566" s="452"/>
      <c r="E566" s="453"/>
      <c r="F566" s="454"/>
      <c r="G566" s="460"/>
      <c r="H566" s="492"/>
    </row>
    <row r="567" spans="1:8" ht="28">
      <c r="B567" s="450"/>
      <c r="C567" s="450" t="str">
        <f>C$39</f>
        <v>MA</v>
      </c>
      <c r="D567" s="454" t="s">
        <v>925</v>
      </c>
      <c r="E567" s="453"/>
      <c r="F567" s="454"/>
      <c r="G567" s="460" t="s">
        <v>563</v>
      </c>
      <c r="H567" s="492"/>
    </row>
    <row r="568" spans="1:8" ht="42">
      <c r="B568" s="450"/>
      <c r="C568" s="450" t="str">
        <f>C$40</f>
        <v>S1</v>
      </c>
      <c r="D568" s="454" t="s">
        <v>926</v>
      </c>
      <c r="E568" s="453"/>
      <c r="F568" s="454"/>
      <c r="G568" s="460" t="s">
        <v>563</v>
      </c>
      <c r="H568" s="492"/>
    </row>
    <row r="569" spans="1:8">
      <c r="B569" s="450"/>
      <c r="C569" s="450" t="str">
        <f>C$41</f>
        <v>S2</v>
      </c>
      <c r="D569" s="454"/>
      <c r="E569" s="453"/>
      <c r="F569" s="454"/>
      <c r="G569" s="460"/>
      <c r="H569" s="492"/>
    </row>
    <row r="570" spans="1:8">
      <c r="B570" s="450"/>
      <c r="C570" s="450" t="str">
        <f>C$42</f>
        <v>S3</v>
      </c>
      <c r="D570" s="454"/>
      <c r="E570" s="453"/>
      <c r="F570" s="454"/>
      <c r="G570" s="460"/>
      <c r="H570" s="492"/>
    </row>
    <row r="571" spans="1:8">
      <c r="B571" s="450"/>
      <c r="C571" s="450" t="str">
        <f>C$43</f>
        <v>S4</v>
      </c>
      <c r="D571" s="454"/>
      <c r="E571" s="453"/>
      <c r="F571" s="454"/>
      <c r="G571" s="460"/>
      <c r="H571" s="492"/>
    </row>
    <row r="572" spans="1:8">
      <c r="B572" s="430"/>
      <c r="C572" s="430"/>
      <c r="D572" s="440"/>
      <c r="E572" s="458"/>
      <c r="F572" s="440"/>
      <c r="G572" s="459"/>
      <c r="H572" s="440"/>
    </row>
    <row r="573" spans="1:8" ht="224">
      <c r="B573" s="464" t="s">
        <v>443</v>
      </c>
      <c r="C573" s="464"/>
      <c r="D573" s="465" t="s">
        <v>927</v>
      </c>
      <c r="E573" s="453" t="s">
        <v>928</v>
      </c>
      <c r="F573" s="454" t="s">
        <v>929</v>
      </c>
      <c r="G573" s="471"/>
      <c r="H573" s="566"/>
    </row>
    <row r="574" spans="1:8">
      <c r="B574" s="450"/>
      <c r="C574" s="450" t="s">
        <v>18</v>
      </c>
      <c r="D574" s="452"/>
      <c r="E574" s="453"/>
      <c r="F574" s="454"/>
      <c r="G574" s="460"/>
      <c r="H574" s="492"/>
    </row>
    <row r="575" spans="1:8" ht="42">
      <c r="B575" s="450"/>
      <c r="C575" s="450" t="str">
        <f>C$39</f>
        <v>MA</v>
      </c>
      <c r="D575" s="454" t="s">
        <v>930</v>
      </c>
      <c r="E575" s="453"/>
      <c r="F575" s="454"/>
      <c r="G575" s="460" t="s">
        <v>563</v>
      </c>
      <c r="H575" s="492"/>
    </row>
    <row r="576" spans="1:8">
      <c r="B576" s="450"/>
      <c r="C576" s="450" t="str">
        <f>C$40</f>
        <v>S1</v>
      </c>
      <c r="D576" s="454" t="s">
        <v>931</v>
      </c>
      <c r="E576" s="453"/>
      <c r="F576" s="454"/>
      <c r="G576" s="460" t="s">
        <v>563</v>
      </c>
      <c r="H576" s="492"/>
    </row>
    <row r="577" spans="1:8">
      <c r="B577" s="450"/>
      <c r="C577" s="450" t="str">
        <f>C$41</f>
        <v>S2</v>
      </c>
      <c r="D577" s="454"/>
      <c r="E577" s="453"/>
      <c r="F577" s="454"/>
      <c r="G577" s="460"/>
      <c r="H577" s="492"/>
    </row>
    <row r="578" spans="1:8">
      <c r="B578" s="450"/>
      <c r="C578" s="450" t="str">
        <f>C$42</f>
        <v>S3</v>
      </c>
      <c r="D578" s="454"/>
      <c r="E578" s="453"/>
      <c r="F578" s="454"/>
      <c r="G578" s="460"/>
      <c r="H578" s="492"/>
    </row>
    <row r="579" spans="1:8">
      <c r="B579" s="450"/>
      <c r="C579" s="450" t="str">
        <f>C$43</f>
        <v>S4</v>
      </c>
      <c r="D579" s="454"/>
      <c r="E579" s="453"/>
      <c r="F579" s="454"/>
      <c r="G579" s="460"/>
      <c r="H579" s="492"/>
    </row>
    <row r="580" spans="1:8">
      <c r="B580" s="430"/>
      <c r="C580" s="430"/>
      <c r="D580" s="440"/>
      <c r="E580" s="458"/>
      <c r="F580" s="440"/>
      <c r="G580" s="459"/>
      <c r="H580" s="440"/>
    </row>
    <row r="581" spans="1:8">
      <c r="B581" s="463">
        <v>7</v>
      </c>
      <c r="C581" s="463"/>
      <c r="D581" s="446" t="s">
        <v>932</v>
      </c>
      <c r="E581" s="447"/>
      <c r="F581" s="448"/>
      <c r="G581" s="449"/>
      <c r="H581" s="448"/>
    </row>
    <row r="582" spans="1:8">
      <c r="B582" s="450">
        <v>7.1</v>
      </c>
      <c r="C582" s="450"/>
      <c r="D582" s="452" t="s">
        <v>933</v>
      </c>
      <c r="E582" s="453"/>
      <c r="F582" s="454"/>
      <c r="G582" s="455"/>
      <c r="H582" s="454"/>
    </row>
    <row r="583" spans="1:8" ht="409.5">
      <c r="A583" s="549" t="s">
        <v>730</v>
      </c>
      <c r="B583" s="450" t="s">
        <v>934</v>
      </c>
      <c r="C583" s="450"/>
      <c r="D583" s="452" t="s">
        <v>935</v>
      </c>
      <c r="E583" s="456" t="s">
        <v>936</v>
      </c>
      <c r="F583" s="454" t="s">
        <v>937</v>
      </c>
      <c r="G583" s="455"/>
      <c r="H583" s="454"/>
    </row>
    <row r="584" spans="1:8">
      <c r="B584" s="450"/>
      <c r="C584" s="450" t="s">
        <v>18</v>
      </c>
      <c r="D584" s="454"/>
      <c r="E584" s="453"/>
      <c r="F584" s="454"/>
      <c r="G584" s="460"/>
      <c r="H584" s="492"/>
    </row>
    <row r="585" spans="1:8">
      <c r="B585" s="450"/>
      <c r="C585" s="450" t="str">
        <f>C$39</f>
        <v>MA</v>
      </c>
      <c r="D585" s="454" t="s">
        <v>938</v>
      </c>
      <c r="E585" s="453"/>
      <c r="F585" s="454"/>
      <c r="G585" s="460" t="s">
        <v>563</v>
      </c>
      <c r="H585" s="492"/>
    </row>
    <row r="586" spans="1:8">
      <c r="B586" s="450"/>
      <c r="C586" s="450" t="str">
        <f>C$40</f>
        <v>S1</v>
      </c>
      <c r="D586" s="454" t="s">
        <v>939</v>
      </c>
      <c r="E586" s="453"/>
      <c r="F586" s="454"/>
      <c r="G586" s="460"/>
      <c r="H586" s="492"/>
    </row>
    <row r="587" spans="1:8">
      <c r="B587" s="450"/>
      <c r="C587" s="450" t="str">
        <f>C$41</f>
        <v>S2</v>
      </c>
      <c r="D587" s="454"/>
      <c r="E587" s="453"/>
      <c r="F587" s="454"/>
      <c r="G587" s="460"/>
      <c r="H587" s="492"/>
    </row>
    <row r="588" spans="1:8">
      <c r="B588" s="450"/>
      <c r="C588" s="450" t="str">
        <f>C$42</f>
        <v>S3</v>
      </c>
      <c r="D588" s="454"/>
      <c r="E588" s="453"/>
      <c r="F588" s="454"/>
      <c r="G588" s="460"/>
      <c r="H588" s="492"/>
    </row>
    <row r="589" spans="1:8">
      <c r="B589" s="450"/>
      <c r="C589" s="450" t="str">
        <f>C$43</f>
        <v>S4</v>
      </c>
      <c r="D589" s="454"/>
      <c r="E589" s="453"/>
      <c r="F589" s="454"/>
      <c r="G589" s="460"/>
      <c r="H589" s="492"/>
    </row>
    <row r="590" spans="1:8" ht="140">
      <c r="A590" s="549" t="s">
        <v>743</v>
      </c>
      <c r="B590" s="450" t="s">
        <v>940</v>
      </c>
      <c r="C590" s="450"/>
      <c r="D590" s="452" t="s">
        <v>941</v>
      </c>
      <c r="E590" s="456" t="s">
        <v>942</v>
      </c>
      <c r="F590" s="454" t="s">
        <v>943</v>
      </c>
      <c r="G590" s="455"/>
      <c r="H590" s="454"/>
    </row>
    <row r="591" spans="1:8">
      <c r="B591" s="450"/>
      <c r="C591" s="450" t="s">
        <v>18</v>
      </c>
      <c r="D591" s="454"/>
      <c r="E591" s="453"/>
      <c r="F591" s="454"/>
      <c r="G591" s="460"/>
      <c r="H591" s="492"/>
    </row>
    <row r="592" spans="1:8" ht="28">
      <c r="B592" s="450"/>
      <c r="C592" s="450" t="str">
        <f>C$39</f>
        <v>MA</v>
      </c>
      <c r="D592" s="454" t="s">
        <v>944</v>
      </c>
      <c r="E592" s="453"/>
      <c r="F592" s="454"/>
      <c r="G592" s="460" t="s">
        <v>563</v>
      </c>
      <c r="H592" s="492"/>
    </row>
    <row r="593" spans="1:8">
      <c r="B593" s="450"/>
      <c r="C593" s="450" t="str">
        <f>C$40</f>
        <v>S1</v>
      </c>
      <c r="D593" s="454"/>
      <c r="E593" s="453"/>
      <c r="F593" s="454"/>
      <c r="G593" s="460"/>
      <c r="H593" s="492"/>
    </row>
    <row r="594" spans="1:8">
      <c r="B594" s="450"/>
      <c r="C594" s="450" t="str">
        <f>C$41</f>
        <v>S2</v>
      </c>
      <c r="D594" s="454"/>
      <c r="E594" s="453"/>
      <c r="F594" s="454"/>
      <c r="G594" s="460"/>
      <c r="H594" s="492"/>
    </row>
    <row r="595" spans="1:8">
      <c r="B595" s="450"/>
      <c r="C595" s="450" t="str">
        <f>C$42</f>
        <v>S3</v>
      </c>
      <c r="D595" s="454"/>
      <c r="E595" s="453"/>
      <c r="F595" s="454"/>
      <c r="G595" s="460"/>
      <c r="H595" s="492"/>
    </row>
    <row r="596" spans="1:8">
      <c r="B596" s="450"/>
      <c r="C596" s="450" t="str">
        <f>C$43</f>
        <v>S4</v>
      </c>
      <c r="D596" s="454"/>
      <c r="E596" s="453"/>
      <c r="F596" s="454"/>
      <c r="G596" s="460"/>
      <c r="H596" s="492"/>
    </row>
    <row r="597" spans="1:8">
      <c r="B597" s="430"/>
      <c r="C597" s="430"/>
      <c r="D597" s="440"/>
      <c r="E597" s="458"/>
      <c r="F597" s="440"/>
      <c r="G597" s="459"/>
      <c r="H597" s="440"/>
    </row>
    <row r="598" spans="1:8">
      <c r="B598" s="450">
        <v>7.2</v>
      </c>
      <c r="C598" s="450"/>
      <c r="D598" s="452" t="s">
        <v>945</v>
      </c>
      <c r="E598" s="453"/>
      <c r="F598" s="454"/>
      <c r="G598" s="455"/>
      <c r="H598" s="454"/>
    </row>
    <row r="599" spans="1:8" ht="28">
      <c r="A599" s="549" t="s">
        <v>736</v>
      </c>
      <c r="B599" s="450" t="s">
        <v>946</v>
      </c>
      <c r="C599" s="450"/>
      <c r="D599" s="452" t="s">
        <v>947</v>
      </c>
      <c r="E599" s="453" t="s">
        <v>948</v>
      </c>
      <c r="F599" s="454" t="s">
        <v>949</v>
      </c>
      <c r="G599" s="460"/>
      <c r="H599" s="492"/>
    </row>
    <row r="600" spans="1:8" ht="28">
      <c r="B600" s="450"/>
      <c r="C600" s="450" t="str">
        <f>C$39</f>
        <v>MA</v>
      </c>
      <c r="D600" s="454" t="s">
        <v>950</v>
      </c>
      <c r="E600" s="453"/>
      <c r="F600" s="454"/>
      <c r="G600" s="460" t="s">
        <v>563</v>
      </c>
      <c r="H600" s="492"/>
    </row>
    <row r="601" spans="1:8">
      <c r="B601" s="450"/>
      <c r="C601" s="450" t="str">
        <f>C$40</f>
        <v>S1</v>
      </c>
      <c r="D601" s="454"/>
      <c r="E601" s="453"/>
      <c r="F601" s="454"/>
      <c r="G601" s="460"/>
      <c r="H601" s="492"/>
    </row>
    <row r="602" spans="1:8">
      <c r="B602" s="450"/>
      <c r="C602" s="450" t="str">
        <f>C$41</f>
        <v>S2</v>
      </c>
      <c r="D602" s="454"/>
      <c r="E602" s="453"/>
      <c r="F602" s="454"/>
      <c r="G602" s="460"/>
      <c r="H602" s="492"/>
    </row>
    <row r="603" spans="1:8">
      <c r="B603" s="450"/>
      <c r="C603" s="450" t="str">
        <f>C$42</f>
        <v>S3</v>
      </c>
      <c r="D603" s="454"/>
      <c r="E603" s="453"/>
      <c r="F603" s="454"/>
      <c r="G603" s="460"/>
      <c r="H603" s="492"/>
    </row>
    <row r="604" spans="1:8">
      <c r="B604" s="450"/>
      <c r="C604" s="450" t="str">
        <f>C$43</f>
        <v>S4</v>
      </c>
      <c r="D604" s="454"/>
      <c r="E604" s="453"/>
      <c r="F604" s="454"/>
      <c r="G604" s="460"/>
      <c r="H604" s="492"/>
    </row>
    <row r="605" spans="1:8">
      <c r="B605" s="430"/>
      <c r="C605" s="430"/>
      <c r="D605" s="440"/>
      <c r="E605" s="458"/>
      <c r="F605" s="440"/>
      <c r="G605" s="459"/>
      <c r="H605" s="440"/>
    </row>
    <row r="606" spans="1:8" ht="308">
      <c r="A606" s="549" t="s">
        <v>951</v>
      </c>
      <c r="B606" s="450" t="s">
        <v>952</v>
      </c>
      <c r="C606" s="450"/>
      <c r="D606" s="452" t="s">
        <v>953</v>
      </c>
      <c r="E606" s="453" t="s">
        <v>954</v>
      </c>
      <c r="F606" s="454" t="s">
        <v>955</v>
      </c>
      <c r="G606" s="460"/>
      <c r="H606" s="492"/>
    </row>
    <row r="607" spans="1:8">
      <c r="B607" s="450"/>
      <c r="C607" s="450" t="s">
        <v>18</v>
      </c>
      <c r="D607" s="452"/>
      <c r="E607" s="453"/>
      <c r="F607" s="454"/>
      <c r="G607" s="460"/>
      <c r="H607" s="492"/>
    </row>
    <row r="608" spans="1:8">
      <c r="B608" s="450"/>
      <c r="C608" s="450" t="str">
        <f>C$39</f>
        <v>MA</v>
      </c>
      <c r="D608" s="454" t="s">
        <v>956</v>
      </c>
      <c r="E608" s="453"/>
      <c r="F608" s="454"/>
      <c r="G608" s="460" t="s">
        <v>563</v>
      </c>
      <c r="H608" s="492"/>
    </row>
    <row r="609" spans="1:8" ht="14.5">
      <c r="B609" s="450"/>
      <c r="C609" s="450" t="str">
        <f>C$40</f>
        <v>S1</v>
      </c>
      <c r="D609" s="494"/>
      <c r="E609" s="453"/>
      <c r="F609" s="454"/>
      <c r="G609" s="460"/>
      <c r="H609" s="492"/>
    </row>
    <row r="610" spans="1:8">
      <c r="B610" s="450"/>
      <c r="C610" s="450" t="str">
        <f>C$41</f>
        <v>S2</v>
      </c>
      <c r="D610" s="454"/>
      <c r="E610" s="453"/>
      <c r="F610" s="454"/>
      <c r="G610" s="460"/>
      <c r="H610" s="492"/>
    </row>
    <row r="611" spans="1:8">
      <c r="B611" s="450"/>
      <c r="C611" s="450" t="str">
        <f>C$42</f>
        <v>S3</v>
      </c>
      <c r="D611" s="454"/>
      <c r="E611" s="453"/>
      <c r="F611" s="454"/>
      <c r="G611" s="460"/>
      <c r="H611" s="492"/>
    </row>
    <row r="612" spans="1:8">
      <c r="B612" s="450"/>
      <c r="C612" s="450" t="str">
        <f>C$43</f>
        <v>S4</v>
      </c>
      <c r="D612" s="454"/>
      <c r="E612" s="453"/>
      <c r="F612" s="454"/>
      <c r="G612" s="460"/>
      <c r="H612" s="492"/>
    </row>
    <row r="613" spans="1:8">
      <c r="B613" s="430"/>
      <c r="C613" s="430"/>
      <c r="D613" s="440"/>
      <c r="E613" s="458"/>
      <c r="F613" s="440"/>
      <c r="G613" s="459"/>
      <c r="H613" s="440"/>
    </row>
    <row r="614" spans="1:8">
      <c r="B614" s="450">
        <v>7.3</v>
      </c>
      <c r="C614" s="450"/>
      <c r="D614" s="452" t="s">
        <v>957</v>
      </c>
      <c r="E614" s="453"/>
      <c r="F614" s="454"/>
      <c r="G614" s="459"/>
      <c r="H614" s="440"/>
    </row>
    <row r="615" spans="1:8" ht="56">
      <c r="A615" s="549" t="s">
        <v>958</v>
      </c>
      <c r="B615" s="450" t="s">
        <v>487</v>
      </c>
      <c r="C615" s="450"/>
      <c r="D615" s="452" t="s">
        <v>959</v>
      </c>
      <c r="E615" s="456" t="s">
        <v>960</v>
      </c>
      <c r="F615" s="454" t="s">
        <v>961</v>
      </c>
      <c r="G615" s="460"/>
      <c r="H615" s="492"/>
    </row>
    <row r="616" spans="1:8">
      <c r="B616" s="450"/>
      <c r="C616" s="450" t="s">
        <v>18</v>
      </c>
      <c r="D616" s="454"/>
      <c r="E616" s="453"/>
      <c r="F616" s="454"/>
      <c r="G616" s="460"/>
      <c r="H616" s="492"/>
    </row>
    <row r="617" spans="1:8" ht="28">
      <c r="B617" s="450"/>
      <c r="C617" s="450" t="str">
        <f>C$39</f>
        <v>MA</v>
      </c>
      <c r="D617" s="454" t="s">
        <v>962</v>
      </c>
      <c r="E617" s="453"/>
      <c r="F617" s="454"/>
      <c r="G617" s="460" t="s">
        <v>563</v>
      </c>
      <c r="H617" s="492"/>
    </row>
    <row r="618" spans="1:8">
      <c r="B618" s="450"/>
      <c r="C618" s="450" t="str">
        <f>C$40</f>
        <v>S1</v>
      </c>
      <c r="D618" s="454"/>
      <c r="E618" s="453"/>
      <c r="F618" s="454"/>
      <c r="G618" s="460"/>
      <c r="H618" s="492"/>
    </row>
    <row r="619" spans="1:8">
      <c r="B619" s="450"/>
      <c r="C619" s="450" t="str">
        <f>C$41</f>
        <v>S2</v>
      </c>
      <c r="D619" s="454"/>
      <c r="E619" s="453"/>
      <c r="F619" s="454"/>
      <c r="G619" s="460"/>
      <c r="H619" s="492"/>
    </row>
    <row r="620" spans="1:8">
      <c r="B620" s="450"/>
      <c r="C620" s="450" t="str">
        <f>C$42</f>
        <v>S3</v>
      </c>
      <c r="D620" s="454"/>
      <c r="E620" s="453"/>
      <c r="F620" s="454"/>
      <c r="G620" s="460"/>
      <c r="H620" s="492"/>
    </row>
    <row r="621" spans="1:8">
      <c r="B621" s="450"/>
      <c r="C621" s="450" t="str">
        <f>C$43</f>
        <v>S4</v>
      </c>
      <c r="D621" s="454"/>
      <c r="E621" s="453"/>
      <c r="F621" s="454"/>
      <c r="G621" s="460"/>
      <c r="H621" s="492"/>
    </row>
    <row r="622" spans="1:8">
      <c r="B622" s="430"/>
      <c r="C622" s="430"/>
      <c r="D622" s="440"/>
      <c r="E622" s="458"/>
      <c r="F622" s="440"/>
      <c r="G622" s="459"/>
      <c r="H622" s="440"/>
    </row>
    <row r="623" spans="1:8">
      <c r="B623" s="450">
        <v>7.4</v>
      </c>
      <c r="C623" s="450"/>
      <c r="D623" s="452" t="s">
        <v>963</v>
      </c>
      <c r="E623" s="453"/>
      <c r="F623" s="454"/>
      <c r="G623" s="455"/>
      <c r="H623" s="454"/>
    </row>
    <row r="624" spans="1:8" ht="336">
      <c r="A624" s="549" t="s">
        <v>769</v>
      </c>
      <c r="B624" s="450" t="s">
        <v>488</v>
      </c>
      <c r="C624" s="450"/>
      <c r="D624" s="452" t="s">
        <v>964</v>
      </c>
      <c r="E624" s="453" t="s">
        <v>965</v>
      </c>
      <c r="F624" s="454" t="s">
        <v>966</v>
      </c>
      <c r="G624" s="455"/>
      <c r="H624" s="454"/>
    </row>
    <row r="625" spans="1:8">
      <c r="B625" s="450"/>
      <c r="C625" s="450" t="s">
        <v>18</v>
      </c>
      <c r="D625" s="454"/>
      <c r="E625" s="453"/>
      <c r="F625" s="454"/>
      <c r="G625" s="460"/>
      <c r="H625" s="492"/>
    </row>
    <row r="626" spans="1:8" ht="42">
      <c r="B626" s="450"/>
      <c r="C626" s="450" t="str">
        <f>C$39</f>
        <v>MA</v>
      </c>
      <c r="D626" s="454" t="s">
        <v>967</v>
      </c>
      <c r="E626" s="453"/>
      <c r="F626" s="454"/>
      <c r="G626" s="460" t="s">
        <v>563</v>
      </c>
      <c r="H626" s="492"/>
    </row>
    <row r="627" spans="1:8">
      <c r="B627" s="450"/>
      <c r="C627" s="450" t="str">
        <f>C$40</f>
        <v>S1</v>
      </c>
      <c r="D627" s="454" t="s">
        <v>968</v>
      </c>
      <c r="E627" s="453"/>
      <c r="F627" s="454"/>
      <c r="G627" s="460"/>
      <c r="H627" s="492"/>
    </row>
    <row r="628" spans="1:8">
      <c r="B628" s="450"/>
      <c r="C628" s="450" t="str">
        <f>C$41</f>
        <v>S2</v>
      </c>
      <c r="D628" s="454"/>
      <c r="E628" s="453"/>
      <c r="F628" s="454"/>
      <c r="G628" s="460"/>
      <c r="H628" s="492"/>
    </row>
    <row r="629" spans="1:8">
      <c r="B629" s="450"/>
      <c r="C629" s="450" t="str">
        <f>C$42</f>
        <v>S3</v>
      </c>
      <c r="D629" s="454"/>
      <c r="E629" s="453"/>
      <c r="F629" s="454"/>
      <c r="G629" s="460"/>
      <c r="H629" s="492"/>
    </row>
    <row r="630" spans="1:8">
      <c r="B630" s="450"/>
      <c r="C630" s="450" t="str">
        <f>C$43</f>
        <v>S4</v>
      </c>
      <c r="D630" s="454"/>
      <c r="E630" s="453"/>
      <c r="F630" s="454"/>
      <c r="G630" s="460"/>
      <c r="H630" s="492"/>
    </row>
    <row r="631" spans="1:8">
      <c r="B631" s="495"/>
      <c r="C631" s="458"/>
      <c r="D631" s="440"/>
      <c r="E631" s="458"/>
      <c r="F631" s="440"/>
      <c r="G631" s="459"/>
      <c r="H631" s="440"/>
    </row>
    <row r="632" spans="1:8">
      <c r="B632" s="450">
        <v>7.5</v>
      </c>
      <c r="C632" s="450"/>
      <c r="D632" s="452" t="s">
        <v>969</v>
      </c>
      <c r="E632" s="453"/>
      <c r="F632" s="454"/>
      <c r="G632" s="455"/>
      <c r="H632" s="454"/>
    </row>
    <row r="633" spans="1:8" ht="98">
      <c r="A633" s="549" t="s">
        <v>951</v>
      </c>
      <c r="B633" s="450" t="s">
        <v>970</v>
      </c>
      <c r="C633" s="450"/>
      <c r="D633" s="452" t="s">
        <v>971</v>
      </c>
      <c r="E633" s="456" t="s">
        <v>972</v>
      </c>
      <c r="F633" s="454" t="s">
        <v>973</v>
      </c>
      <c r="G633" s="455"/>
      <c r="H633" s="454"/>
    </row>
    <row r="634" spans="1:8">
      <c r="B634" s="450"/>
      <c r="C634" s="450" t="s">
        <v>18</v>
      </c>
      <c r="D634" s="454"/>
      <c r="E634" s="453"/>
      <c r="F634" s="454"/>
      <c r="G634" s="460"/>
      <c r="H634" s="492"/>
    </row>
    <row r="635" spans="1:8" ht="28">
      <c r="B635" s="450"/>
      <c r="C635" s="450" t="str">
        <f>C$39</f>
        <v>MA</v>
      </c>
      <c r="D635" s="454" t="s">
        <v>974</v>
      </c>
      <c r="E635" s="453"/>
      <c r="F635" s="454"/>
      <c r="G635" s="460" t="s">
        <v>563</v>
      </c>
      <c r="H635" s="492"/>
    </row>
    <row r="636" spans="1:8">
      <c r="B636" s="450"/>
      <c r="C636" s="450" t="str">
        <f>C$40</f>
        <v>S1</v>
      </c>
      <c r="D636" s="454"/>
      <c r="E636" s="453"/>
      <c r="F636" s="454"/>
      <c r="G636" s="460"/>
      <c r="H636" s="492"/>
    </row>
    <row r="637" spans="1:8">
      <c r="B637" s="450"/>
      <c r="C637" s="450" t="str">
        <f>C$41</f>
        <v>S2</v>
      </c>
      <c r="D637" s="454"/>
      <c r="E637" s="453"/>
      <c r="F637" s="454"/>
      <c r="G637" s="460"/>
      <c r="H637" s="492"/>
    </row>
    <row r="638" spans="1:8">
      <c r="B638" s="450"/>
      <c r="C638" s="450" t="str">
        <f>C$42</f>
        <v>S3</v>
      </c>
      <c r="D638" s="454"/>
      <c r="E638" s="453"/>
      <c r="F638" s="454"/>
      <c r="G638" s="460"/>
      <c r="H638" s="492"/>
    </row>
    <row r="639" spans="1:8">
      <c r="B639" s="450"/>
      <c r="C639" s="450" t="str">
        <f>C$43</f>
        <v>S4</v>
      </c>
      <c r="D639" s="454"/>
      <c r="E639" s="453"/>
      <c r="F639" s="454"/>
      <c r="G639" s="460"/>
      <c r="H639" s="492"/>
    </row>
    <row r="640" spans="1:8">
      <c r="B640" s="430"/>
      <c r="C640" s="430"/>
      <c r="D640" s="440"/>
      <c r="E640" s="458"/>
      <c r="F640" s="440"/>
      <c r="G640" s="459"/>
      <c r="H640" s="440"/>
    </row>
    <row r="641" spans="1:8">
      <c r="B641" s="463">
        <v>8</v>
      </c>
      <c r="C641" s="463"/>
      <c r="D641" s="446" t="s">
        <v>975</v>
      </c>
      <c r="E641" s="447"/>
      <c r="F641" s="448"/>
      <c r="G641" s="449"/>
      <c r="H641" s="448"/>
    </row>
    <row r="642" spans="1:8">
      <c r="B642" s="450">
        <v>8.1</v>
      </c>
      <c r="C642" s="450"/>
      <c r="D642" s="452" t="s">
        <v>976</v>
      </c>
      <c r="E642" s="453"/>
      <c r="F642" s="454"/>
      <c r="G642" s="455"/>
      <c r="H642" s="454"/>
    </row>
    <row r="643" spans="1:8" ht="409.5">
      <c r="A643" s="551" t="s">
        <v>634</v>
      </c>
      <c r="B643" s="450" t="s">
        <v>641</v>
      </c>
      <c r="C643" s="450"/>
      <c r="D643" s="452" t="s">
        <v>977</v>
      </c>
      <c r="E643" s="456" t="s">
        <v>978</v>
      </c>
      <c r="F643" s="454" t="s">
        <v>979</v>
      </c>
      <c r="G643" s="455"/>
      <c r="H643" s="454"/>
    </row>
    <row r="644" spans="1:8">
      <c r="B644" s="450"/>
      <c r="C644" s="450" t="s">
        <v>18</v>
      </c>
      <c r="D644" s="454"/>
      <c r="E644" s="453"/>
      <c r="F644" s="454"/>
      <c r="G644" s="460"/>
      <c r="H644" s="492"/>
    </row>
    <row r="645" spans="1:8" ht="28">
      <c r="B645" s="450"/>
      <c r="C645" s="450" t="str">
        <f>C$39</f>
        <v>MA</v>
      </c>
      <c r="D645" s="454" t="s">
        <v>980</v>
      </c>
      <c r="E645" s="453"/>
      <c r="F645" s="454"/>
      <c r="G645" s="460" t="s">
        <v>563</v>
      </c>
      <c r="H645" s="492"/>
    </row>
    <row r="646" spans="1:8">
      <c r="B646" s="450"/>
      <c r="C646" s="450" t="str">
        <f>C$40</f>
        <v>S1</v>
      </c>
      <c r="D646" s="454"/>
      <c r="E646" s="453"/>
      <c r="F646" s="454"/>
      <c r="G646" s="460"/>
      <c r="H646" s="492"/>
    </row>
    <row r="647" spans="1:8" ht="70">
      <c r="B647" s="450"/>
      <c r="C647" s="450" t="str">
        <f>C$41</f>
        <v>S2</v>
      </c>
      <c r="D647" s="454" t="s">
        <v>1514</v>
      </c>
      <c r="E647" s="453"/>
      <c r="F647" s="454"/>
      <c r="G647" s="460" t="s">
        <v>563</v>
      </c>
      <c r="H647" s="492"/>
    </row>
    <row r="648" spans="1:8">
      <c r="B648" s="450"/>
      <c r="C648" s="450" t="str">
        <f>C$42</f>
        <v>S3</v>
      </c>
      <c r="D648" s="454"/>
      <c r="E648" s="453"/>
      <c r="F648" s="454"/>
      <c r="G648" s="460"/>
      <c r="H648" s="492"/>
    </row>
    <row r="649" spans="1:8">
      <c r="B649" s="450"/>
      <c r="C649" s="450" t="str">
        <f>C$43</f>
        <v>S4</v>
      </c>
      <c r="D649" s="454"/>
      <c r="E649" s="453"/>
      <c r="F649" s="454"/>
      <c r="G649" s="460"/>
      <c r="H649" s="492"/>
    </row>
    <row r="650" spans="1:8">
      <c r="B650" s="430"/>
      <c r="C650" s="430"/>
      <c r="D650" s="440"/>
      <c r="E650" s="458"/>
      <c r="F650" s="440"/>
      <c r="G650" s="459"/>
      <c r="H650" s="440"/>
    </row>
    <row r="651" spans="1:8">
      <c r="B651" s="430"/>
      <c r="C651" s="430"/>
      <c r="D651" s="440"/>
      <c r="E651" s="458"/>
      <c r="F651" s="440"/>
      <c r="G651" s="459"/>
      <c r="H651" s="440"/>
    </row>
    <row r="652" spans="1:8">
      <c r="B652" s="450">
        <v>8.1999999999999993</v>
      </c>
      <c r="C652" s="450"/>
      <c r="D652" s="452" t="s">
        <v>981</v>
      </c>
      <c r="E652" s="453"/>
      <c r="F652" s="454"/>
      <c r="G652" s="455"/>
      <c r="H652" s="454"/>
    </row>
    <row r="653" spans="1:8" ht="112">
      <c r="A653" s="551" t="s">
        <v>1601</v>
      </c>
      <c r="B653" s="450" t="s">
        <v>729</v>
      </c>
      <c r="C653" s="450"/>
      <c r="D653" s="452" t="s">
        <v>982</v>
      </c>
      <c r="E653" s="456" t="s">
        <v>983</v>
      </c>
      <c r="F653" s="454" t="s">
        <v>984</v>
      </c>
      <c r="G653" s="455"/>
      <c r="H653" s="454"/>
    </row>
    <row r="654" spans="1:8">
      <c r="B654" s="450"/>
      <c r="C654" s="450" t="s">
        <v>18</v>
      </c>
      <c r="D654" s="454"/>
      <c r="E654" s="453"/>
      <c r="F654" s="454"/>
      <c r="G654" s="460"/>
      <c r="H654" s="492"/>
    </row>
    <row r="655" spans="1:8" ht="28">
      <c r="B655" s="450"/>
      <c r="C655" s="450" t="str">
        <f>C$39</f>
        <v>MA</v>
      </c>
      <c r="D655" s="454" t="s">
        <v>985</v>
      </c>
      <c r="E655" s="453"/>
      <c r="F655" s="454"/>
      <c r="G655" s="460" t="s">
        <v>563</v>
      </c>
      <c r="H655" s="492"/>
    </row>
    <row r="656" spans="1:8" ht="56">
      <c r="B656" s="450"/>
      <c r="C656" s="450" t="str">
        <f>C$40</f>
        <v>S1</v>
      </c>
      <c r="D656" s="454" t="s">
        <v>986</v>
      </c>
      <c r="E656" s="453"/>
      <c r="F656" s="454"/>
      <c r="G656" s="460" t="s">
        <v>563</v>
      </c>
      <c r="H656" s="492"/>
    </row>
    <row r="657" spans="1:8" ht="98">
      <c r="B657" s="450"/>
      <c r="C657" s="450" t="str">
        <f>C$41</f>
        <v>S2</v>
      </c>
      <c r="D657" s="454" t="s">
        <v>1548</v>
      </c>
      <c r="E657" s="453"/>
      <c r="F657" s="454"/>
      <c r="G657" s="460" t="s">
        <v>563</v>
      </c>
      <c r="H657" s="492"/>
    </row>
    <row r="658" spans="1:8">
      <c r="B658" s="450"/>
      <c r="C658" s="450" t="str">
        <f>C$42</f>
        <v>S3</v>
      </c>
      <c r="D658" s="454"/>
      <c r="E658" s="453"/>
      <c r="F658" s="454"/>
      <c r="G658" s="460"/>
      <c r="H658" s="492"/>
    </row>
    <row r="659" spans="1:8">
      <c r="B659" s="450"/>
      <c r="C659" s="450" t="str">
        <f>C$43</f>
        <v>S4</v>
      </c>
      <c r="D659" s="454"/>
      <c r="E659" s="453"/>
      <c r="F659" s="454"/>
      <c r="G659" s="460"/>
      <c r="H659" s="492"/>
    </row>
    <row r="660" spans="1:8">
      <c r="B660" s="430"/>
      <c r="C660" s="430"/>
      <c r="D660" s="440"/>
      <c r="E660" s="458"/>
      <c r="F660" s="440"/>
      <c r="G660" s="459"/>
      <c r="H660" s="440"/>
    </row>
    <row r="661" spans="1:8" ht="322">
      <c r="A661" s="551" t="s">
        <v>1602</v>
      </c>
      <c r="B661" s="450" t="s">
        <v>987</v>
      </c>
      <c r="C661" s="450"/>
      <c r="D661" s="452" t="s">
        <v>988</v>
      </c>
      <c r="E661" s="453" t="s">
        <v>989</v>
      </c>
      <c r="F661" s="454" t="s">
        <v>990</v>
      </c>
      <c r="G661" s="460"/>
      <c r="H661" s="492"/>
    </row>
    <row r="662" spans="1:8">
      <c r="B662" s="450"/>
      <c r="C662" s="450" t="s">
        <v>18</v>
      </c>
      <c r="D662" s="454"/>
      <c r="E662" s="453"/>
      <c r="F662" s="454"/>
      <c r="G662" s="460"/>
      <c r="H662" s="492"/>
    </row>
    <row r="663" spans="1:8">
      <c r="B663" s="450"/>
      <c r="C663" s="450" t="str">
        <f>C$39</f>
        <v>MA</v>
      </c>
      <c r="D663" s="454" t="s">
        <v>991</v>
      </c>
      <c r="E663" s="453"/>
      <c r="F663" s="454"/>
      <c r="G663" s="460" t="s">
        <v>563</v>
      </c>
      <c r="H663" s="492"/>
    </row>
    <row r="664" spans="1:8" ht="112">
      <c r="B664" s="450"/>
      <c r="C664" s="450" t="str">
        <f>C$40</f>
        <v>S1</v>
      </c>
      <c r="D664" s="475" t="s">
        <v>1595</v>
      </c>
      <c r="E664" s="453"/>
      <c r="F664" s="454"/>
      <c r="G664" s="460"/>
      <c r="H664" s="468" t="s">
        <v>1591</v>
      </c>
    </row>
    <row r="665" spans="1:8" ht="154">
      <c r="B665" s="450"/>
      <c r="C665" s="450" t="str">
        <f>C$41</f>
        <v>S2</v>
      </c>
      <c r="D665" s="454" t="s">
        <v>1617</v>
      </c>
      <c r="E665" s="453"/>
      <c r="F665" s="454"/>
      <c r="G665" s="460" t="s">
        <v>563</v>
      </c>
      <c r="H665" s="492"/>
    </row>
    <row r="666" spans="1:8">
      <c r="B666" s="450"/>
      <c r="C666" s="450" t="str">
        <f>C$42</f>
        <v>S3</v>
      </c>
      <c r="D666" s="454"/>
      <c r="E666" s="453"/>
      <c r="F666" s="454"/>
      <c r="G666" s="460"/>
      <c r="H666" s="492"/>
    </row>
    <row r="667" spans="1:8">
      <c r="B667" s="450"/>
      <c r="C667" s="450" t="str">
        <f>C$43</f>
        <v>S4</v>
      </c>
      <c r="D667" s="454"/>
      <c r="E667" s="453"/>
      <c r="F667" s="454"/>
      <c r="G667" s="460"/>
      <c r="H667" s="492"/>
    </row>
    <row r="668" spans="1:8">
      <c r="B668" s="430"/>
      <c r="C668" s="430"/>
      <c r="D668" s="440"/>
      <c r="E668" s="458"/>
      <c r="F668" s="440"/>
      <c r="G668" s="459"/>
      <c r="H668" s="440"/>
    </row>
    <row r="669" spans="1:8">
      <c r="B669" s="450">
        <v>8.3000000000000007</v>
      </c>
      <c r="C669" s="450"/>
      <c r="D669" s="452" t="s">
        <v>993</v>
      </c>
      <c r="E669" s="453"/>
      <c r="F669" s="454"/>
      <c r="G669" s="455"/>
      <c r="H669" s="454"/>
    </row>
    <row r="670" spans="1:8" ht="154">
      <c r="B670" s="450" t="s">
        <v>510</v>
      </c>
      <c r="C670" s="450"/>
      <c r="D670" s="452" t="s">
        <v>994</v>
      </c>
      <c r="E670" s="453">
        <f ca="1">D666:E670</f>
        <v>0</v>
      </c>
      <c r="F670" s="454" t="s">
        <v>995</v>
      </c>
      <c r="G670" s="455"/>
      <c r="H670" s="454"/>
    </row>
    <row r="671" spans="1:8">
      <c r="B671" s="450"/>
      <c r="C671" s="450" t="s">
        <v>18</v>
      </c>
      <c r="D671" s="454"/>
      <c r="E671" s="453"/>
      <c r="F671" s="454"/>
      <c r="G671" s="460"/>
      <c r="H671" s="492"/>
    </row>
    <row r="672" spans="1:8" ht="28">
      <c r="B672" s="450"/>
      <c r="C672" s="450" t="str">
        <f>C$39</f>
        <v>MA</v>
      </c>
      <c r="D672" s="454" t="s">
        <v>996</v>
      </c>
      <c r="E672" s="453"/>
      <c r="F672" s="454"/>
      <c r="G672" s="460" t="s">
        <v>563</v>
      </c>
      <c r="H672" s="492"/>
    </row>
    <row r="673" spans="2:8">
      <c r="B673" s="450"/>
      <c r="C673" s="450" t="str">
        <f>C$40</f>
        <v>S1</v>
      </c>
      <c r="D673" s="454"/>
      <c r="E673" s="453"/>
      <c r="F673" s="454"/>
      <c r="G673" s="460"/>
      <c r="H673" s="492"/>
    </row>
    <row r="674" spans="2:8">
      <c r="B674" s="450"/>
      <c r="C674" s="450" t="str">
        <f>C$41</f>
        <v>S2</v>
      </c>
      <c r="D674" s="454" t="s">
        <v>1590</v>
      </c>
      <c r="E674" s="453"/>
      <c r="F674" s="454"/>
      <c r="G674" s="460" t="s">
        <v>563</v>
      </c>
      <c r="H674" s="492"/>
    </row>
    <row r="675" spans="2:8">
      <c r="B675" s="450"/>
      <c r="C675" s="450" t="str">
        <f>C$42</f>
        <v>S3</v>
      </c>
      <c r="D675" s="454"/>
      <c r="E675" s="453"/>
      <c r="F675" s="454"/>
      <c r="G675" s="460"/>
      <c r="H675" s="492"/>
    </row>
    <row r="676" spans="2:8">
      <c r="B676" s="450"/>
      <c r="C676" s="450" t="str">
        <f>C$43</f>
        <v>S4</v>
      </c>
      <c r="D676" s="454"/>
      <c r="E676" s="453"/>
      <c r="F676" s="454"/>
      <c r="G676" s="460"/>
      <c r="H676" s="492"/>
    </row>
    <row r="677" spans="2:8">
      <c r="B677" s="430"/>
      <c r="C677" s="430"/>
      <c r="D677" s="440"/>
      <c r="E677" s="458"/>
      <c r="F677" s="440"/>
      <c r="G677" s="459"/>
      <c r="H677" s="440"/>
    </row>
    <row r="678" spans="2:8">
      <c r="B678" s="450">
        <v>8.4</v>
      </c>
      <c r="C678" s="450"/>
      <c r="D678" s="452" t="s">
        <v>997</v>
      </c>
      <c r="E678" s="453"/>
      <c r="F678" s="454"/>
      <c r="G678" s="455"/>
      <c r="H678" s="454"/>
    </row>
    <row r="679" spans="2:8" ht="28">
      <c r="B679" s="450" t="s">
        <v>511</v>
      </c>
      <c r="C679" s="450"/>
      <c r="D679" s="452" t="s">
        <v>998</v>
      </c>
      <c r="E679" s="453" t="s">
        <v>999</v>
      </c>
      <c r="F679" s="454"/>
      <c r="G679" s="455"/>
      <c r="H679" s="454"/>
    </row>
    <row r="680" spans="2:8">
      <c r="B680" s="450"/>
      <c r="C680" s="450" t="s">
        <v>18</v>
      </c>
      <c r="D680" s="454"/>
      <c r="E680" s="454"/>
      <c r="F680" s="454"/>
      <c r="G680" s="496"/>
      <c r="H680" s="492"/>
    </row>
    <row r="681" spans="2:8" ht="28">
      <c r="B681" s="450"/>
      <c r="C681" s="450" t="str">
        <f>C$39</f>
        <v>MA</v>
      </c>
      <c r="D681" s="454" t="s">
        <v>1000</v>
      </c>
      <c r="E681" s="454"/>
      <c r="F681" s="454"/>
      <c r="G681" s="497" t="s">
        <v>563</v>
      </c>
      <c r="H681" s="454"/>
    </row>
    <row r="682" spans="2:8">
      <c r="B682" s="450"/>
      <c r="C682" s="450" t="str">
        <f>C$40</f>
        <v>S1</v>
      </c>
      <c r="D682" s="454"/>
      <c r="E682" s="454"/>
      <c r="F682" s="454"/>
      <c r="G682" s="496"/>
      <c r="H682" s="492"/>
    </row>
    <row r="683" spans="2:8" ht="42">
      <c r="B683" s="450"/>
      <c r="C683" s="450" t="str">
        <f>C$41</f>
        <v>S2</v>
      </c>
      <c r="D683" s="454" t="s">
        <v>1504</v>
      </c>
      <c r="E683" s="454"/>
      <c r="F683" s="454"/>
      <c r="G683" s="496" t="s">
        <v>563</v>
      </c>
      <c r="H683" s="492"/>
    </row>
    <row r="684" spans="2:8">
      <c r="B684" s="450"/>
      <c r="C684" s="450" t="str">
        <f>C$42</f>
        <v>S3</v>
      </c>
      <c r="D684" s="454"/>
      <c r="E684" s="454"/>
      <c r="F684" s="454"/>
      <c r="G684" s="496"/>
      <c r="H684" s="492"/>
    </row>
    <row r="685" spans="2:8">
      <c r="B685" s="450"/>
      <c r="C685" s="450" t="str">
        <f>C$43</f>
        <v>S4</v>
      </c>
      <c r="D685" s="454"/>
      <c r="E685" s="454"/>
      <c r="F685" s="454"/>
      <c r="G685" s="496"/>
      <c r="H685" s="492"/>
    </row>
    <row r="687" spans="2:8">
      <c r="C687" s="64">
        <v>73</v>
      </c>
      <c r="D687" s="50" t="s">
        <v>1507</v>
      </c>
    </row>
    <row r="688" spans="2:8">
      <c r="C688" s="64">
        <v>33</v>
      </c>
      <c r="D688" s="50" t="s">
        <v>1508</v>
      </c>
    </row>
    <row r="689" spans="3:4">
      <c r="C689" s="552">
        <f>C688/C687</f>
        <v>0.45205479452054792</v>
      </c>
      <c r="D689" s="50" t="s">
        <v>1509</v>
      </c>
    </row>
  </sheetData>
  <autoFilter ref="A1:H685" xr:uid="{2A14229D-C822-4E3E-A39A-7C462BA00E00}">
    <filterColumn colId="2">
      <filters blank="1">
        <filter val="Audit"/>
        <filter val="MA"/>
        <filter val="PA"/>
        <filter val="S1"/>
        <filter val="S2"/>
      </filters>
    </filterColumn>
  </autoFilter>
  <conditionalFormatting sqref="B481">
    <cfRule type="expression" dxfId="5" priority="4" stopIfTrue="1">
      <formula>ISNUMBER(SEARCH("Closed",$K481))</formula>
    </cfRule>
    <cfRule type="expression" dxfId="4" priority="5" stopIfTrue="1">
      <formula>IF($C481="Minor", TRUE, FALSE)</formula>
    </cfRule>
    <cfRule type="expression" dxfId="3" priority="6" stopIfTrue="1">
      <formula>IF(OR($C481="Major",$C481="Pre-Condition"), TRUE, FALSE)</formula>
    </cfRule>
  </conditionalFormatting>
  <conditionalFormatting sqref="D481:F481">
    <cfRule type="expression" dxfId="2" priority="1" stopIfTrue="1">
      <formula>ISNUMBER(SEARCH("Closed",$K481))</formula>
    </cfRule>
    <cfRule type="expression" dxfId="1" priority="2" stopIfTrue="1">
      <formula>IF($C481="Minor", TRUE, FALSE)</formula>
    </cfRule>
    <cfRule type="expression" dxfId="0" priority="3" stopIfTrue="1">
      <formula>IF(OR($C481="Major",$C481="Pre-Condition"), TRUE, FALSE)</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DA351-03E5-4AD1-ADF8-03C6E2C0A38F}">
  <sheetPr>
    <tabColor rgb="FF92D050"/>
  </sheetPr>
  <dimension ref="A1:P12"/>
  <sheetViews>
    <sheetView zoomScaleNormal="100" workbookViewId="0">
      <selection activeCell="C18" sqref="C18"/>
    </sheetView>
  </sheetViews>
  <sheetFormatPr defaultRowHeight="14"/>
  <cols>
    <col min="1" max="1" width="65" customWidth="1"/>
    <col min="2" max="2" width="2" hidden="1" customWidth="1"/>
    <col min="3" max="3" width="4.6328125" customWidth="1"/>
    <col min="4" max="7" width="3.36328125" bestFit="1" customWidth="1"/>
    <col min="8" max="8" width="4.453125" bestFit="1" customWidth="1"/>
    <col min="9" max="11" width="3.54296875" bestFit="1" customWidth="1"/>
    <col min="12" max="12" width="4.453125" bestFit="1" customWidth="1"/>
    <col min="13" max="13" width="4.36328125" bestFit="1" customWidth="1"/>
  </cols>
  <sheetData>
    <row r="1" spans="1:16" ht="14.5">
      <c r="A1" s="264" t="s">
        <v>1001</v>
      </c>
      <c r="B1" s="264"/>
      <c r="C1" s="264"/>
      <c r="D1" s="264"/>
      <c r="E1" s="264"/>
      <c r="F1" s="264"/>
      <c r="G1" s="264"/>
      <c r="H1" s="264"/>
      <c r="I1" s="264"/>
      <c r="J1" s="264"/>
      <c r="K1" s="264"/>
      <c r="L1" s="264"/>
      <c r="M1" s="264"/>
      <c r="N1" s="264"/>
    </row>
    <row r="2" spans="1:16" ht="46.5" customHeight="1">
      <c r="A2" s="603" t="s">
        <v>1002</v>
      </c>
      <c r="B2" s="603"/>
      <c r="C2" s="603"/>
      <c r="D2" s="603"/>
      <c r="E2" s="603"/>
      <c r="F2" s="498"/>
      <c r="G2" s="499"/>
      <c r="H2" s="499"/>
      <c r="I2" s="500"/>
      <c r="J2" s="500"/>
      <c r="K2" s="501"/>
      <c r="L2" s="502"/>
      <c r="M2" s="498"/>
    </row>
    <row r="3" spans="1:16">
      <c r="C3" t="s">
        <v>1003</v>
      </c>
      <c r="K3" t="s">
        <v>1004</v>
      </c>
    </row>
    <row r="4" spans="1:16" ht="28">
      <c r="A4" s="503" t="s">
        <v>532</v>
      </c>
      <c r="B4" s="504" t="s">
        <v>1005</v>
      </c>
      <c r="C4" s="505" t="s">
        <v>19</v>
      </c>
      <c r="D4" s="505" t="s">
        <v>24</v>
      </c>
      <c r="E4" s="505" t="s">
        <v>29</v>
      </c>
      <c r="F4" s="505" t="s">
        <v>32</v>
      </c>
      <c r="G4" s="505" t="s">
        <v>33</v>
      </c>
      <c r="H4" s="505" t="s">
        <v>1006</v>
      </c>
      <c r="K4" s="505" t="s">
        <v>19</v>
      </c>
      <c r="L4" s="505" t="s">
        <v>24</v>
      </c>
      <c r="M4" s="505" t="s">
        <v>29</v>
      </c>
      <c r="N4" s="505" t="s">
        <v>32</v>
      </c>
      <c r="O4" s="505" t="s">
        <v>33</v>
      </c>
      <c r="P4" s="505" t="s">
        <v>1006</v>
      </c>
    </row>
    <row r="5" spans="1:16" ht="28">
      <c r="A5" s="506" t="s">
        <v>557</v>
      </c>
      <c r="B5" s="507">
        <v>1</v>
      </c>
      <c r="C5" s="508" t="s">
        <v>1007</v>
      </c>
      <c r="E5" s="545"/>
      <c r="F5" s="508" t="s">
        <v>1007</v>
      </c>
      <c r="G5" s="508"/>
      <c r="H5" s="508" t="s">
        <v>1007</v>
      </c>
      <c r="I5">
        <v>1</v>
      </c>
      <c r="K5" s="508" t="s">
        <v>1007</v>
      </c>
      <c r="M5" s="508"/>
      <c r="N5" s="508" t="s">
        <v>1007</v>
      </c>
      <c r="O5" s="508"/>
      <c r="P5" s="508" t="s">
        <v>1007</v>
      </c>
    </row>
    <row r="6" spans="1:16">
      <c r="A6" s="506" t="s">
        <v>581</v>
      </c>
      <c r="B6" s="507">
        <v>2</v>
      </c>
      <c r="C6" s="508" t="s">
        <v>1007</v>
      </c>
      <c r="D6" s="508" t="s">
        <v>1007</v>
      </c>
      <c r="E6" s="546"/>
      <c r="F6" s="509"/>
      <c r="G6" s="508" t="s">
        <v>1007</v>
      </c>
      <c r="H6" s="508" t="s">
        <v>1007</v>
      </c>
      <c r="I6">
        <v>2</v>
      </c>
      <c r="K6" s="508" t="s">
        <v>1007</v>
      </c>
      <c r="L6" s="508" t="s">
        <v>1007</v>
      </c>
      <c r="M6" s="509"/>
      <c r="N6" s="509"/>
      <c r="O6" s="508" t="s">
        <v>1007</v>
      </c>
      <c r="P6" s="508" t="s">
        <v>1007</v>
      </c>
    </row>
    <row r="7" spans="1:16">
      <c r="A7" s="506" t="s">
        <v>655</v>
      </c>
      <c r="B7" s="507">
        <v>3</v>
      </c>
      <c r="C7" s="508" t="s">
        <v>1007</v>
      </c>
      <c r="D7" s="509"/>
      <c r="E7" s="545" t="s">
        <v>1007</v>
      </c>
      <c r="F7" s="509"/>
      <c r="G7" s="509"/>
      <c r="H7" s="508" t="s">
        <v>1007</v>
      </c>
      <c r="I7">
        <v>3</v>
      </c>
      <c r="K7" s="508" t="s">
        <v>1007</v>
      </c>
      <c r="L7" s="509"/>
      <c r="M7" s="508" t="s">
        <v>1007</v>
      </c>
      <c r="N7" s="509"/>
      <c r="O7" s="509"/>
      <c r="P7" s="508" t="s">
        <v>1007</v>
      </c>
    </row>
    <row r="8" spans="1:16">
      <c r="A8" s="506" t="s">
        <v>727</v>
      </c>
      <c r="B8" s="507">
        <v>4</v>
      </c>
      <c r="C8" s="508" t="s">
        <v>1007</v>
      </c>
      <c r="D8" s="544"/>
      <c r="E8" s="547"/>
      <c r="F8" s="508"/>
      <c r="G8" s="508" t="s">
        <v>1007</v>
      </c>
      <c r="H8" s="508" t="s">
        <v>1007</v>
      </c>
      <c r="I8">
        <v>4</v>
      </c>
      <c r="K8" s="508" t="s">
        <v>1007</v>
      </c>
      <c r="L8" s="508" t="s">
        <v>1007</v>
      </c>
      <c r="N8" s="508"/>
      <c r="O8" s="508" t="s">
        <v>1007</v>
      </c>
      <c r="P8" s="508" t="s">
        <v>1007</v>
      </c>
    </row>
    <row r="9" spans="1:16">
      <c r="A9" s="506" t="s">
        <v>781</v>
      </c>
      <c r="B9" s="507">
        <v>5</v>
      </c>
      <c r="C9" s="508" t="s">
        <v>1007</v>
      </c>
      <c r="D9" s="508"/>
      <c r="E9" s="545" t="s">
        <v>1007</v>
      </c>
      <c r="F9" s="508" t="s">
        <v>1007</v>
      </c>
      <c r="G9" s="509"/>
      <c r="H9" s="508" t="s">
        <v>1007</v>
      </c>
      <c r="I9">
        <v>5</v>
      </c>
      <c r="K9" s="508" t="s">
        <v>1007</v>
      </c>
      <c r="L9" s="508"/>
      <c r="M9" s="508" t="s">
        <v>1007</v>
      </c>
      <c r="N9" s="508" t="s">
        <v>1007</v>
      </c>
      <c r="O9" s="509"/>
      <c r="P9" s="508" t="s">
        <v>1007</v>
      </c>
    </row>
    <row r="10" spans="1:16">
      <c r="A10" s="506" t="s">
        <v>870</v>
      </c>
      <c r="B10" s="507">
        <v>6</v>
      </c>
      <c r="C10" s="508" t="s">
        <v>1007</v>
      </c>
      <c r="D10" s="508" t="s">
        <v>1007</v>
      </c>
      <c r="E10" s="546"/>
      <c r="F10" s="508" t="s">
        <v>1007</v>
      </c>
      <c r="G10" s="509"/>
      <c r="H10" s="508" t="s">
        <v>1007</v>
      </c>
      <c r="I10">
        <v>6</v>
      </c>
      <c r="K10" s="508" t="s">
        <v>1007</v>
      </c>
      <c r="L10" s="508" t="s">
        <v>1007</v>
      </c>
      <c r="M10" s="509"/>
      <c r="N10" s="508" t="s">
        <v>1007</v>
      </c>
      <c r="O10" s="509"/>
      <c r="P10" s="508" t="s">
        <v>1007</v>
      </c>
    </row>
    <row r="11" spans="1:16">
      <c r="A11" s="506" t="s">
        <v>932</v>
      </c>
      <c r="B11" s="507">
        <v>7</v>
      </c>
      <c r="C11" s="508" t="s">
        <v>1007</v>
      </c>
      <c r="D11" s="508" t="s">
        <v>1007</v>
      </c>
      <c r="E11" s="546"/>
      <c r="F11" s="509"/>
      <c r="G11" s="508" t="s">
        <v>1007</v>
      </c>
      <c r="H11" s="508" t="s">
        <v>1007</v>
      </c>
      <c r="I11">
        <v>7</v>
      </c>
      <c r="K11" s="508" t="s">
        <v>1007</v>
      </c>
      <c r="M11" s="509"/>
      <c r="N11" s="509"/>
      <c r="O11" s="508" t="s">
        <v>1007</v>
      </c>
      <c r="P11" s="508" t="s">
        <v>1007</v>
      </c>
    </row>
    <row r="12" spans="1:16">
      <c r="A12" s="506" t="s">
        <v>975</v>
      </c>
      <c r="B12" s="507">
        <v>8</v>
      </c>
      <c r="C12" s="508" t="s">
        <v>1007</v>
      </c>
      <c r="D12" s="509"/>
      <c r="E12" s="545" t="s">
        <v>1007</v>
      </c>
      <c r="F12" s="509"/>
      <c r="G12" s="509"/>
      <c r="H12" s="508" t="s">
        <v>1007</v>
      </c>
      <c r="I12">
        <v>8</v>
      </c>
      <c r="K12" s="508" t="s">
        <v>1007</v>
      </c>
      <c r="L12" s="509"/>
      <c r="M12" s="508" t="s">
        <v>1007</v>
      </c>
      <c r="N12" s="509"/>
      <c r="O12" s="509"/>
      <c r="P12" s="508" t="s">
        <v>1007</v>
      </c>
    </row>
  </sheetData>
  <mergeCells count="1">
    <mergeCell ref="A2:E2"/>
  </mergeCell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49D25-1EA8-40A8-A926-D2BA649D2262}">
  <sheetPr>
    <tabColor rgb="FF92D050"/>
  </sheetPr>
  <dimension ref="A1:J37"/>
  <sheetViews>
    <sheetView topLeftCell="C1" zoomScaleNormal="100" workbookViewId="0">
      <selection activeCell="C2" sqref="C2"/>
    </sheetView>
  </sheetViews>
  <sheetFormatPr defaultColWidth="9.36328125" defaultRowHeight="14"/>
  <cols>
    <col min="1" max="1" width="8.36328125" style="33" customWidth="1"/>
    <col min="2" max="2" width="13.36328125" style="33" customWidth="1"/>
    <col min="3" max="3" width="5.36328125" style="33" customWidth="1"/>
    <col min="4" max="4" width="11" style="33" customWidth="1"/>
    <col min="5" max="5" width="11.6328125" style="33" customWidth="1"/>
    <col min="6" max="6" width="9.36328125" style="33" customWidth="1"/>
    <col min="7" max="7" width="10.36328125" style="33" customWidth="1"/>
    <col min="8" max="8" width="58" style="33" customWidth="1"/>
    <col min="9" max="9" width="35.36328125" style="33" customWidth="1"/>
    <col min="10" max="10" width="3.6328125" style="78" customWidth="1"/>
    <col min="11" max="16384" width="9.36328125" style="32"/>
  </cols>
  <sheetData>
    <row r="1" spans="1:9" ht="15" customHeight="1">
      <c r="A1" s="305" t="s">
        <v>1008</v>
      </c>
      <c r="B1" s="306"/>
      <c r="C1" s="303"/>
      <c r="D1" s="303"/>
      <c r="E1" s="303"/>
      <c r="F1" s="303"/>
      <c r="G1" s="303"/>
      <c r="H1" s="303"/>
      <c r="I1" s="304"/>
    </row>
    <row r="2" spans="1:9" ht="76.5" customHeight="1">
      <c r="A2" s="75" t="s">
        <v>1009</v>
      </c>
      <c r="B2" s="307" t="s">
        <v>1010</v>
      </c>
      <c r="C2" s="308" t="s">
        <v>1011</v>
      </c>
      <c r="D2" s="76" t="s">
        <v>1012</v>
      </c>
      <c r="E2" s="76" t="s">
        <v>1013</v>
      </c>
      <c r="F2" s="76" t="s">
        <v>282</v>
      </c>
      <c r="G2" s="76" t="s">
        <v>1014</v>
      </c>
      <c r="H2" s="76" t="s">
        <v>1015</v>
      </c>
      <c r="I2" s="76" t="s">
        <v>1016</v>
      </c>
    </row>
    <row r="3" spans="1:9">
      <c r="A3" s="309" t="s">
        <v>1017</v>
      </c>
      <c r="B3" s="309"/>
      <c r="C3" s="309"/>
      <c r="D3" s="309"/>
      <c r="E3" s="309"/>
      <c r="F3" s="309"/>
      <c r="G3" s="309"/>
      <c r="H3" s="310"/>
      <c r="I3" s="310"/>
    </row>
    <row r="4" spans="1:9">
      <c r="A4" s="311" t="s">
        <v>1018</v>
      </c>
      <c r="B4" s="311"/>
      <c r="C4" s="311"/>
      <c r="D4" s="311"/>
      <c r="E4" s="311"/>
      <c r="F4" s="311"/>
      <c r="G4" s="311"/>
      <c r="H4" s="312"/>
      <c r="I4" s="312"/>
    </row>
    <row r="5" spans="1:9">
      <c r="A5" s="311" t="s">
        <v>1019</v>
      </c>
      <c r="B5" s="311"/>
      <c r="C5" s="311"/>
      <c r="D5" s="311"/>
      <c r="E5" s="311"/>
      <c r="F5" s="311"/>
      <c r="G5" s="311"/>
      <c r="H5" s="312"/>
      <c r="I5" s="312"/>
    </row>
    <row r="6" spans="1:9">
      <c r="A6" s="313"/>
      <c r="B6" s="313"/>
      <c r="C6" s="313"/>
      <c r="D6" s="313"/>
      <c r="E6" s="313"/>
      <c r="F6" s="313"/>
      <c r="G6" s="313"/>
      <c r="H6" s="314"/>
      <c r="I6" s="314"/>
    </row>
    <row r="7" spans="1:9">
      <c r="A7" s="313"/>
      <c r="B7" s="313"/>
      <c r="C7" s="313"/>
      <c r="D7" s="313"/>
      <c r="E7" s="313"/>
      <c r="F7" s="313"/>
      <c r="G7" s="313"/>
      <c r="H7" s="314"/>
      <c r="I7" s="314"/>
    </row>
    <row r="8" spans="1:9">
      <c r="A8" s="313"/>
      <c r="B8" s="313"/>
      <c r="C8" s="313"/>
      <c r="D8" s="313"/>
      <c r="E8" s="313"/>
      <c r="F8" s="313"/>
      <c r="G8" s="313"/>
      <c r="H8" s="314"/>
      <c r="I8" s="314"/>
    </row>
    <row r="9" spans="1:9">
      <c r="A9" s="313"/>
      <c r="B9" s="313"/>
      <c r="C9" s="313"/>
      <c r="D9" s="313"/>
      <c r="E9" s="313"/>
      <c r="F9" s="313"/>
      <c r="G9" s="313"/>
      <c r="H9" s="314"/>
      <c r="I9" s="314"/>
    </row>
    <row r="10" spans="1:9">
      <c r="A10" s="313"/>
      <c r="B10" s="313"/>
      <c r="C10" s="313"/>
      <c r="D10" s="313"/>
      <c r="E10" s="313"/>
      <c r="F10" s="313"/>
      <c r="G10" s="313"/>
      <c r="H10" s="314"/>
      <c r="I10" s="314"/>
    </row>
    <row r="11" spans="1:9">
      <c r="A11" s="313"/>
      <c r="B11" s="313"/>
      <c r="C11" s="313"/>
      <c r="D11" s="313"/>
      <c r="E11" s="313"/>
      <c r="F11" s="313"/>
      <c r="G11" s="313"/>
      <c r="H11" s="314"/>
      <c r="I11" s="314"/>
    </row>
    <row r="12" spans="1:9">
      <c r="A12" s="313"/>
      <c r="B12" s="313"/>
      <c r="C12" s="313"/>
      <c r="D12" s="313"/>
      <c r="E12" s="313"/>
      <c r="F12" s="313"/>
      <c r="G12" s="313"/>
      <c r="H12" s="314"/>
      <c r="I12" s="314"/>
    </row>
    <row r="13" spans="1:9">
      <c r="A13" s="313"/>
      <c r="B13" s="313"/>
      <c r="C13" s="313"/>
      <c r="D13" s="313"/>
      <c r="E13" s="313"/>
      <c r="F13" s="313"/>
      <c r="G13" s="313"/>
      <c r="H13" s="314"/>
      <c r="I13" s="314"/>
    </row>
    <row r="14" spans="1:9">
      <c r="A14" s="313"/>
      <c r="B14" s="313"/>
      <c r="C14" s="313"/>
      <c r="D14" s="313"/>
      <c r="E14" s="313"/>
      <c r="F14" s="313"/>
      <c r="G14" s="313"/>
      <c r="H14" s="314"/>
      <c r="I14" s="314"/>
    </row>
    <row r="15" spans="1:9">
      <c r="A15" s="313"/>
      <c r="B15" s="313"/>
      <c r="C15" s="313"/>
      <c r="D15" s="313"/>
      <c r="E15" s="313"/>
      <c r="F15" s="313"/>
      <c r="G15" s="313"/>
      <c r="H15" s="314"/>
      <c r="I15" s="314"/>
    </row>
    <row r="16" spans="1:9">
      <c r="A16" s="313"/>
      <c r="B16" s="313"/>
      <c r="C16" s="313"/>
      <c r="D16" s="313"/>
      <c r="E16" s="313"/>
      <c r="F16" s="313"/>
      <c r="G16" s="313"/>
      <c r="H16" s="314"/>
      <c r="I16" s="314"/>
    </row>
    <row r="17" spans="1:9">
      <c r="A17" s="313"/>
      <c r="B17" s="313"/>
      <c r="C17" s="313"/>
      <c r="D17" s="313"/>
      <c r="E17" s="313"/>
      <c r="F17" s="313"/>
      <c r="G17" s="313"/>
      <c r="H17" s="314"/>
      <c r="I17" s="314"/>
    </row>
    <row r="18" spans="1:9">
      <c r="A18" s="313"/>
      <c r="B18" s="313"/>
      <c r="C18" s="313"/>
      <c r="D18" s="313"/>
      <c r="E18" s="313"/>
      <c r="F18" s="313"/>
      <c r="G18" s="313"/>
      <c r="H18" s="314"/>
      <c r="I18" s="314"/>
    </row>
    <row r="19" spans="1:9">
      <c r="A19" s="313"/>
      <c r="B19" s="313"/>
      <c r="C19" s="313"/>
      <c r="D19" s="313"/>
      <c r="E19" s="313"/>
      <c r="F19" s="313"/>
      <c r="G19" s="313"/>
      <c r="H19" s="314"/>
      <c r="I19" s="314"/>
    </row>
    <row r="20" spans="1:9">
      <c r="A20" s="313"/>
      <c r="B20" s="313"/>
      <c r="C20" s="313"/>
      <c r="D20" s="313"/>
      <c r="E20" s="313"/>
      <c r="F20" s="313"/>
      <c r="G20" s="313"/>
      <c r="H20" s="314"/>
      <c r="I20" s="314"/>
    </row>
    <row r="21" spans="1:9">
      <c r="A21" s="313"/>
      <c r="B21" s="313"/>
      <c r="C21" s="313"/>
      <c r="D21" s="313"/>
      <c r="E21" s="313"/>
      <c r="F21" s="313"/>
      <c r="G21" s="313"/>
      <c r="H21" s="314"/>
      <c r="I21" s="314"/>
    </row>
    <row r="22" spans="1:9">
      <c r="A22" s="313"/>
      <c r="B22" s="313"/>
      <c r="C22" s="313"/>
      <c r="D22" s="313"/>
      <c r="E22" s="313"/>
      <c r="F22" s="313"/>
      <c r="G22" s="313"/>
      <c r="H22" s="314"/>
      <c r="I22" s="314"/>
    </row>
    <row r="23" spans="1:9">
      <c r="A23" s="313"/>
      <c r="B23" s="313"/>
      <c r="C23" s="313"/>
      <c r="D23" s="313"/>
      <c r="E23" s="313"/>
      <c r="F23" s="313"/>
      <c r="G23" s="313"/>
      <c r="H23" s="314"/>
      <c r="I23" s="314"/>
    </row>
    <row r="24" spans="1:9">
      <c r="A24" s="313"/>
      <c r="B24" s="313"/>
      <c r="C24" s="313"/>
      <c r="D24" s="313"/>
      <c r="E24" s="313"/>
      <c r="F24" s="313"/>
      <c r="G24" s="313"/>
      <c r="H24" s="314"/>
      <c r="I24" s="314"/>
    </row>
    <row r="25" spans="1:9">
      <c r="A25" s="313"/>
      <c r="B25" s="313"/>
      <c r="C25" s="313"/>
      <c r="D25" s="313"/>
      <c r="E25" s="313"/>
      <c r="F25" s="313"/>
      <c r="G25" s="313"/>
      <c r="H25" s="314"/>
      <c r="I25" s="314"/>
    </row>
    <row r="26" spans="1:9">
      <c r="A26" s="313"/>
      <c r="B26" s="313"/>
      <c r="C26" s="313"/>
      <c r="D26" s="313"/>
      <c r="E26" s="313"/>
      <c r="F26" s="313"/>
      <c r="G26" s="313"/>
      <c r="H26" s="314"/>
      <c r="I26" s="314"/>
    </row>
    <row r="27" spans="1:9">
      <c r="A27" s="313"/>
      <c r="B27" s="313"/>
      <c r="C27" s="313"/>
      <c r="D27" s="313"/>
      <c r="E27" s="313"/>
      <c r="F27" s="313"/>
      <c r="G27" s="313"/>
      <c r="H27" s="314"/>
      <c r="I27" s="314"/>
    </row>
    <row r="28" spans="1:9">
      <c r="A28" s="313"/>
      <c r="B28" s="313"/>
      <c r="C28" s="313"/>
      <c r="D28" s="313"/>
      <c r="E28" s="313"/>
      <c r="F28" s="313"/>
      <c r="G28" s="313"/>
      <c r="H28" s="314"/>
      <c r="I28" s="314"/>
    </row>
    <row r="29" spans="1:9">
      <c r="A29" s="313"/>
      <c r="B29" s="313"/>
      <c r="C29" s="313"/>
      <c r="D29" s="313"/>
      <c r="E29" s="313"/>
      <c r="F29" s="313"/>
      <c r="G29" s="313"/>
      <c r="H29" s="314"/>
      <c r="I29" s="314"/>
    </row>
    <row r="30" spans="1:9">
      <c r="A30" s="313"/>
      <c r="B30" s="313"/>
      <c r="C30" s="313"/>
      <c r="D30" s="313"/>
      <c r="E30" s="313"/>
      <c r="F30" s="313"/>
      <c r="G30" s="313"/>
      <c r="H30" s="314"/>
      <c r="I30" s="314"/>
    </row>
    <row r="31" spans="1:9">
      <c r="A31" s="313"/>
      <c r="B31" s="313"/>
      <c r="C31" s="313"/>
      <c r="D31" s="313"/>
      <c r="E31" s="313"/>
      <c r="F31" s="313"/>
      <c r="G31" s="313"/>
      <c r="H31" s="314"/>
      <c r="I31" s="313"/>
    </row>
    <row r="32" spans="1:9">
      <c r="A32" s="313"/>
      <c r="B32" s="313"/>
      <c r="C32" s="313"/>
      <c r="D32" s="313"/>
      <c r="E32" s="313"/>
      <c r="F32" s="313"/>
      <c r="G32" s="313"/>
      <c r="H32" s="314"/>
      <c r="I32" s="313"/>
    </row>
    <row r="33" spans="1:9">
      <c r="A33" s="313"/>
      <c r="B33" s="313"/>
      <c r="C33" s="313"/>
      <c r="D33" s="313"/>
      <c r="E33" s="313"/>
      <c r="F33" s="313"/>
      <c r="G33" s="313"/>
      <c r="H33" s="314"/>
      <c r="I33" s="313"/>
    </row>
    <row r="34" spans="1:9">
      <c r="H34" s="315"/>
    </row>
    <row r="35" spans="1:9">
      <c r="H35" s="315"/>
    </row>
    <row r="36" spans="1:9">
      <c r="H36" s="315"/>
    </row>
    <row r="37" spans="1:9">
      <c r="H37" s="31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A55E-760A-4487-AC3C-C16511831529}">
  <sheetPr>
    <tabColor rgb="FF92D050"/>
  </sheetPr>
  <dimension ref="A1:D40"/>
  <sheetViews>
    <sheetView zoomScaleNormal="100" zoomScaleSheetLayoutView="100" workbookViewId="0">
      <selection activeCell="C18" sqref="C18"/>
    </sheetView>
  </sheetViews>
  <sheetFormatPr defaultColWidth="9.36328125" defaultRowHeight="14"/>
  <cols>
    <col min="1" max="1" width="24.453125" style="32" customWidth="1"/>
    <col min="2" max="2" width="27.453125" style="32" customWidth="1"/>
    <col min="3" max="3" width="20.36328125" style="32" customWidth="1"/>
    <col min="4" max="16384" width="9.36328125" style="32"/>
  </cols>
  <sheetData>
    <row r="1" spans="1:4" ht="21" customHeight="1">
      <c r="A1" s="74" t="s">
        <v>1020</v>
      </c>
      <c r="B1" s="54" t="s">
        <v>1021</v>
      </c>
    </row>
    <row r="2" spans="1:4" ht="28.5" customHeight="1">
      <c r="A2" s="604" t="s">
        <v>1022</v>
      </c>
      <c r="B2" s="604"/>
      <c r="C2" s="604"/>
      <c r="D2" s="180"/>
    </row>
    <row r="3" spans="1:4" ht="12.75" customHeight="1">
      <c r="A3" s="181"/>
      <c r="B3" s="181"/>
      <c r="C3" s="181"/>
      <c r="D3" s="180"/>
    </row>
    <row r="4" spans="1:4">
      <c r="A4" s="74" t="s">
        <v>1023</v>
      </c>
      <c r="B4" s="74" t="s">
        <v>1024</v>
      </c>
      <c r="C4" s="74" t="s">
        <v>1025</v>
      </c>
    </row>
    <row r="6" spans="1:4">
      <c r="A6" s="74" t="s">
        <v>1026</v>
      </c>
    </row>
    <row r="7" spans="1:4">
      <c r="A7" s="32" t="s">
        <v>1027</v>
      </c>
      <c r="B7" s="83" t="s">
        <v>1028</v>
      </c>
      <c r="C7" s="32" t="s">
        <v>505</v>
      </c>
    </row>
    <row r="8" spans="1:4">
      <c r="A8" s="32" t="s">
        <v>1029</v>
      </c>
      <c r="B8" s="83" t="s">
        <v>1030</v>
      </c>
      <c r="C8" s="32" t="s">
        <v>505</v>
      </c>
    </row>
    <row r="9" spans="1:4">
      <c r="A9" s="32" t="s">
        <v>1031</v>
      </c>
      <c r="B9" s="83" t="s">
        <v>1032</v>
      </c>
      <c r="C9" s="32" t="s">
        <v>505</v>
      </c>
    </row>
    <row r="10" spans="1:4">
      <c r="A10" s="32" t="s">
        <v>1033</v>
      </c>
      <c r="B10" s="83" t="s">
        <v>1034</v>
      </c>
      <c r="C10" s="32" t="s">
        <v>505</v>
      </c>
    </row>
    <row r="11" spans="1:4">
      <c r="A11" s="32" t="s">
        <v>1035</v>
      </c>
      <c r="B11" s="83" t="s">
        <v>1036</v>
      </c>
      <c r="C11" s="32" t="s">
        <v>505</v>
      </c>
    </row>
    <row r="12" spans="1:4">
      <c r="A12" s="32" t="s">
        <v>1037</v>
      </c>
      <c r="B12" s="83" t="s">
        <v>1038</v>
      </c>
      <c r="C12" s="32" t="s">
        <v>505</v>
      </c>
    </row>
    <row r="13" spans="1:4">
      <c r="A13" s="32" t="s">
        <v>1039</v>
      </c>
      <c r="B13" s="83" t="s">
        <v>1040</v>
      </c>
      <c r="C13" s="32" t="s">
        <v>505</v>
      </c>
    </row>
    <row r="14" spans="1:4">
      <c r="A14" s="32" t="s">
        <v>1041</v>
      </c>
      <c r="B14" s="83" t="s">
        <v>1042</v>
      </c>
      <c r="C14" s="32" t="s">
        <v>505</v>
      </c>
    </row>
    <row r="15" spans="1:4">
      <c r="A15" s="32" t="s">
        <v>1043</v>
      </c>
      <c r="B15" s="83" t="s">
        <v>1044</v>
      </c>
      <c r="C15" s="32" t="s">
        <v>505</v>
      </c>
    </row>
    <row r="16" spans="1:4">
      <c r="A16" s="32" t="s">
        <v>1045</v>
      </c>
      <c r="B16" s="83" t="s">
        <v>1046</v>
      </c>
      <c r="C16" s="32" t="s">
        <v>505</v>
      </c>
    </row>
    <row r="17" spans="1:3">
      <c r="A17" s="32" t="s">
        <v>1047</v>
      </c>
      <c r="B17" s="83" t="s">
        <v>1048</v>
      </c>
      <c r="C17" s="32" t="s">
        <v>505</v>
      </c>
    </row>
    <row r="18" spans="1:3">
      <c r="A18" s="32" t="s">
        <v>1049</v>
      </c>
      <c r="B18" s="83" t="s">
        <v>1050</v>
      </c>
      <c r="C18" s="32" t="s">
        <v>505</v>
      </c>
    </row>
    <row r="19" spans="1:3">
      <c r="A19" s="32" t="s">
        <v>1051</v>
      </c>
      <c r="B19" s="83" t="s">
        <v>1052</v>
      </c>
      <c r="C19" s="32" t="s">
        <v>505</v>
      </c>
    </row>
    <row r="20" spans="1:3">
      <c r="A20" s="32" t="s">
        <v>1053</v>
      </c>
      <c r="B20" s="83" t="s">
        <v>1054</v>
      </c>
      <c r="C20" s="32" t="s">
        <v>505</v>
      </c>
    </row>
    <row r="21" spans="1:3">
      <c r="A21" s="32" t="s">
        <v>1055</v>
      </c>
      <c r="B21" s="83"/>
    </row>
    <row r="22" spans="1:3">
      <c r="B22" s="83"/>
    </row>
    <row r="23" spans="1:3">
      <c r="A23" s="74" t="s">
        <v>1056</v>
      </c>
      <c r="B23" s="83"/>
    </row>
    <row r="24" spans="1:3">
      <c r="A24" s="32" t="s">
        <v>1057</v>
      </c>
      <c r="B24" s="83" t="s">
        <v>1058</v>
      </c>
      <c r="C24" s="32" t="s">
        <v>505</v>
      </c>
    </row>
    <row r="25" spans="1:3">
      <c r="A25" s="32" t="s">
        <v>1059</v>
      </c>
      <c r="B25" s="83" t="s">
        <v>1060</v>
      </c>
      <c r="C25" s="32" t="s">
        <v>505</v>
      </c>
    </row>
    <row r="26" spans="1:3">
      <c r="A26" s="32" t="s">
        <v>1061</v>
      </c>
      <c r="B26" s="83" t="s">
        <v>1062</v>
      </c>
      <c r="C26" s="32" t="s">
        <v>505</v>
      </c>
    </row>
    <row r="27" spans="1:3">
      <c r="A27" s="32" t="s">
        <v>1063</v>
      </c>
      <c r="B27" s="83" t="s">
        <v>1064</v>
      </c>
      <c r="C27" s="32" t="s">
        <v>505</v>
      </c>
    </row>
    <row r="28" spans="1:3">
      <c r="A28" s="32" t="s">
        <v>1065</v>
      </c>
      <c r="B28" s="83" t="s">
        <v>1066</v>
      </c>
      <c r="C28" s="32" t="s">
        <v>505</v>
      </c>
    </row>
    <row r="29" spans="1:3">
      <c r="A29" s="32" t="s">
        <v>1067</v>
      </c>
      <c r="B29" s="83" t="s">
        <v>1068</v>
      </c>
      <c r="C29" s="32" t="s">
        <v>505</v>
      </c>
    </row>
    <row r="30" spans="1:3">
      <c r="A30" s="32" t="s">
        <v>1069</v>
      </c>
      <c r="B30" s="83" t="s">
        <v>1070</v>
      </c>
      <c r="C30" s="32" t="s">
        <v>505</v>
      </c>
    </row>
    <row r="31" spans="1:3">
      <c r="A31" s="32" t="s">
        <v>1071</v>
      </c>
      <c r="B31" s="83" t="s">
        <v>1072</v>
      </c>
      <c r="C31" s="32" t="s">
        <v>505</v>
      </c>
    </row>
    <row r="32" spans="1:3">
      <c r="A32" s="32" t="s">
        <v>1073</v>
      </c>
      <c r="B32" s="83" t="s">
        <v>1074</v>
      </c>
      <c r="C32" s="32" t="s">
        <v>505</v>
      </c>
    </row>
    <row r="33" spans="1:3">
      <c r="A33" s="32" t="s">
        <v>1075</v>
      </c>
      <c r="B33" s="83" t="s">
        <v>1076</v>
      </c>
      <c r="C33" s="32" t="s">
        <v>505</v>
      </c>
    </row>
    <row r="34" spans="1:3">
      <c r="A34" s="32" t="s">
        <v>1077</v>
      </c>
      <c r="B34" s="83" t="s">
        <v>1078</v>
      </c>
      <c r="C34" s="32" t="s">
        <v>505</v>
      </c>
    </row>
    <row r="35" spans="1:3">
      <c r="A35" s="32" t="s">
        <v>1079</v>
      </c>
      <c r="B35" s="83" t="s">
        <v>1080</v>
      </c>
      <c r="C35" s="32" t="s">
        <v>505</v>
      </c>
    </row>
    <row r="36" spans="1:3">
      <c r="A36" s="32" t="s">
        <v>1081</v>
      </c>
      <c r="B36" s="83" t="s">
        <v>1082</v>
      </c>
      <c r="C36" s="32" t="s">
        <v>505</v>
      </c>
    </row>
    <row r="37" spans="1:3">
      <c r="A37" s="32" t="s">
        <v>1083</v>
      </c>
      <c r="B37" s="83" t="s">
        <v>1084</v>
      </c>
      <c r="C37" s="32" t="s">
        <v>505</v>
      </c>
    </row>
    <row r="38" spans="1:3">
      <c r="A38" s="32" t="s">
        <v>1085</v>
      </c>
      <c r="B38" s="83" t="s">
        <v>1086</v>
      </c>
      <c r="C38" s="32" t="s">
        <v>505</v>
      </c>
    </row>
    <row r="39" spans="1:3">
      <c r="A39" s="32" t="s">
        <v>1087</v>
      </c>
      <c r="B39" s="83" t="s">
        <v>1088</v>
      </c>
      <c r="C39" s="32" t="s">
        <v>505</v>
      </c>
    </row>
    <row r="40" spans="1:3">
      <c r="A40" s="32" t="s">
        <v>1055</v>
      </c>
      <c r="B40" s="83"/>
    </row>
  </sheetData>
  <mergeCells count="1">
    <mergeCell ref="A2:C2"/>
  </mergeCells>
  <phoneticPr fontId="5" type="noConversion"/>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970F6-BFD0-4F8C-A107-9EB2228B46A0}">
  <sheetPr>
    <tabColor rgb="FF92D050"/>
  </sheetPr>
  <dimension ref="A1:D256"/>
  <sheetViews>
    <sheetView zoomScaleNormal="100" workbookViewId="0">
      <selection activeCell="B3" sqref="B3"/>
    </sheetView>
  </sheetViews>
  <sheetFormatPr defaultColWidth="8" defaultRowHeight="14"/>
  <cols>
    <col min="1" max="1" width="7.54296875" style="182" customWidth="1"/>
    <col min="2" max="2" width="70.6328125" style="511" customWidth="1"/>
    <col min="3" max="3" width="7" style="512" customWidth="1"/>
    <col min="4" max="4" width="8" style="513" customWidth="1"/>
    <col min="5" max="16384" width="8" style="186"/>
  </cols>
  <sheetData>
    <row r="1" spans="1:4">
      <c r="A1" s="182" t="s">
        <v>1089</v>
      </c>
      <c r="B1" s="183"/>
      <c r="C1" s="184"/>
      <c r="D1" s="185"/>
    </row>
    <row r="2" spans="1:4" ht="49.5" customHeight="1">
      <c r="A2" s="608" t="s">
        <v>1090</v>
      </c>
      <c r="B2" s="608"/>
      <c r="C2" s="406"/>
      <c r="D2" s="406"/>
    </row>
    <row r="3" spans="1:4" ht="42">
      <c r="A3" s="187" t="s">
        <v>1091</v>
      </c>
      <c r="B3" s="188" t="s">
        <v>1092</v>
      </c>
      <c r="C3" s="189" t="s">
        <v>1093</v>
      </c>
      <c r="D3" s="188" t="s">
        <v>556</v>
      </c>
    </row>
    <row r="4" spans="1:4">
      <c r="A4" s="190">
        <v>1.1000000000000001</v>
      </c>
      <c r="B4" s="191" t="s">
        <v>1094</v>
      </c>
      <c r="C4" s="215"/>
      <c r="D4" s="216"/>
    </row>
    <row r="5" spans="1:4">
      <c r="A5" s="192" t="s">
        <v>19</v>
      </c>
      <c r="B5" s="522" t="s">
        <v>1095</v>
      </c>
      <c r="C5" s="526" t="s">
        <v>589</v>
      </c>
      <c r="D5" s="195"/>
    </row>
    <row r="6" spans="1:4" ht="28">
      <c r="A6" s="196" t="s">
        <v>24</v>
      </c>
      <c r="B6" s="197" t="s">
        <v>1096</v>
      </c>
      <c r="C6" s="198" t="s">
        <v>563</v>
      </c>
      <c r="D6" s="199"/>
    </row>
    <row r="7" spans="1:4">
      <c r="A7" s="196" t="s">
        <v>29</v>
      </c>
      <c r="B7" s="197" t="s">
        <v>1520</v>
      </c>
      <c r="C7" s="198"/>
      <c r="D7" s="199"/>
    </row>
    <row r="8" spans="1:4">
      <c r="A8" s="196" t="s">
        <v>32</v>
      </c>
      <c r="B8" s="197"/>
      <c r="C8" s="198"/>
      <c r="D8" s="199"/>
    </row>
    <row r="9" spans="1:4">
      <c r="A9" s="196" t="s">
        <v>33</v>
      </c>
      <c r="B9" s="197"/>
      <c r="C9" s="198"/>
      <c r="D9" s="199"/>
    </row>
    <row r="10" spans="1:4">
      <c r="A10" s="510"/>
    </row>
    <row r="11" spans="1:4" ht="28">
      <c r="A11" s="190">
        <v>1.2</v>
      </c>
      <c r="B11" s="191" t="s">
        <v>1097</v>
      </c>
      <c r="C11" s="217"/>
      <c r="D11" s="218"/>
    </row>
    <row r="12" spans="1:4" ht="42">
      <c r="A12" s="196" t="s">
        <v>19</v>
      </c>
      <c r="B12" s="523" t="s">
        <v>1098</v>
      </c>
      <c r="C12" s="198" t="s">
        <v>563</v>
      </c>
      <c r="D12" s="199"/>
    </row>
    <row r="13" spans="1:4">
      <c r="A13" s="196" t="s">
        <v>24</v>
      </c>
      <c r="B13" s="523" t="s">
        <v>1099</v>
      </c>
      <c r="C13" s="198" t="s">
        <v>563</v>
      </c>
      <c r="D13" s="199"/>
    </row>
    <row r="14" spans="1:4" ht="28">
      <c r="A14" s="196" t="s">
        <v>29</v>
      </c>
      <c r="B14" s="197" t="s">
        <v>1521</v>
      </c>
      <c r="C14" s="198" t="s">
        <v>563</v>
      </c>
      <c r="D14" s="199"/>
    </row>
    <row r="15" spans="1:4">
      <c r="A15" s="196" t="s">
        <v>32</v>
      </c>
      <c r="B15" s="197"/>
      <c r="C15" s="198"/>
      <c r="D15" s="199"/>
    </row>
    <row r="16" spans="1:4">
      <c r="A16" s="196" t="s">
        <v>33</v>
      </c>
      <c r="B16" s="197"/>
      <c r="C16" s="198"/>
      <c r="D16" s="199"/>
    </row>
    <row r="17" spans="1:4">
      <c r="A17" s="510"/>
    </row>
    <row r="18" spans="1:4" ht="28">
      <c r="A18" s="212">
        <v>1.3</v>
      </c>
      <c r="B18" s="213" t="s">
        <v>1100</v>
      </c>
      <c r="C18" s="219" t="s">
        <v>204</v>
      </c>
      <c r="D18" s="220" t="s">
        <v>204</v>
      </c>
    </row>
    <row r="19" spans="1:4">
      <c r="A19" s="510"/>
    </row>
    <row r="20" spans="1:4" ht="28">
      <c r="A20" s="190">
        <v>1.4</v>
      </c>
      <c r="B20" s="191" t="s">
        <v>1101</v>
      </c>
      <c r="C20" s="217"/>
      <c r="D20" s="218"/>
    </row>
    <row r="21" spans="1:4" ht="42">
      <c r="A21" s="196" t="s">
        <v>19</v>
      </c>
      <c r="B21" s="523" t="s">
        <v>1102</v>
      </c>
      <c r="C21" s="526" t="s">
        <v>589</v>
      </c>
      <c r="D21" s="199"/>
    </row>
    <row r="22" spans="1:4">
      <c r="A22" s="196" t="s">
        <v>24</v>
      </c>
      <c r="B22" s="524" t="s">
        <v>1103</v>
      </c>
      <c r="C22" s="198" t="s">
        <v>589</v>
      </c>
      <c r="D22" s="199"/>
    </row>
    <row r="23" spans="1:4">
      <c r="A23" s="196" t="s">
        <v>29</v>
      </c>
      <c r="B23" s="524" t="s">
        <v>1523</v>
      </c>
      <c r="C23" s="198" t="s">
        <v>563</v>
      </c>
      <c r="D23" s="199"/>
    </row>
    <row r="24" spans="1:4">
      <c r="A24" s="196" t="s">
        <v>32</v>
      </c>
      <c r="B24" s="197"/>
      <c r="C24" s="198"/>
      <c r="D24" s="199"/>
    </row>
    <row r="25" spans="1:4">
      <c r="A25" s="196" t="s">
        <v>33</v>
      </c>
      <c r="B25" s="197"/>
      <c r="C25" s="198"/>
      <c r="D25" s="199"/>
    </row>
    <row r="26" spans="1:4">
      <c r="A26" s="510"/>
    </row>
    <row r="27" spans="1:4" ht="154.5" customHeight="1">
      <c r="A27" s="403">
        <v>1.5</v>
      </c>
      <c r="B27" s="214" t="s">
        <v>1104</v>
      </c>
      <c r="C27" s="221"/>
      <c r="D27" s="222"/>
    </row>
    <row r="28" spans="1:4" ht="28">
      <c r="A28" s="196" t="s">
        <v>19</v>
      </c>
      <c r="B28" s="523" t="s">
        <v>1105</v>
      </c>
      <c r="C28" s="526" t="s">
        <v>589</v>
      </c>
      <c r="D28" s="199"/>
    </row>
    <row r="29" spans="1:4">
      <c r="A29" s="196" t="s">
        <v>24</v>
      </c>
      <c r="B29" s="514" t="s">
        <v>1106</v>
      </c>
      <c r="C29" s="198" t="s">
        <v>632</v>
      </c>
      <c r="D29" s="199"/>
    </row>
    <row r="30" spans="1:4">
      <c r="A30" s="196" t="s">
        <v>29</v>
      </c>
      <c r="B30" s="197" t="s">
        <v>1619</v>
      </c>
      <c r="C30" s="198" t="s">
        <v>563</v>
      </c>
      <c r="D30" s="199"/>
    </row>
    <row r="31" spans="1:4">
      <c r="A31" s="196" t="s">
        <v>32</v>
      </c>
      <c r="B31" s="197"/>
      <c r="C31" s="198"/>
      <c r="D31" s="199"/>
    </row>
    <row r="32" spans="1:4">
      <c r="A32" s="196" t="s">
        <v>33</v>
      </c>
      <c r="B32" s="197"/>
      <c r="C32" s="198"/>
      <c r="D32" s="199"/>
    </row>
    <row r="33" spans="1:4">
      <c r="A33" s="510"/>
    </row>
    <row r="34" spans="1:4" ht="72" customHeight="1">
      <c r="A34" s="201">
        <v>1.6</v>
      </c>
      <c r="B34" s="214" t="s">
        <v>1107</v>
      </c>
      <c r="C34" s="217"/>
      <c r="D34" s="218"/>
    </row>
    <row r="35" spans="1:4">
      <c r="A35" s="196" t="s">
        <v>19</v>
      </c>
      <c r="B35" s="515" t="s">
        <v>1108</v>
      </c>
      <c r="C35" s="198" t="s">
        <v>589</v>
      </c>
      <c r="D35" s="199"/>
    </row>
    <row r="36" spans="1:4">
      <c r="A36" s="196" t="s">
        <v>24</v>
      </c>
      <c r="B36" s="515" t="s">
        <v>1108</v>
      </c>
      <c r="C36" s="198" t="s">
        <v>589</v>
      </c>
      <c r="D36" s="199"/>
    </row>
    <row r="37" spans="1:4">
      <c r="A37" s="196" t="s">
        <v>29</v>
      </c>
      <c r="B37" s="524" t="s">
        <v>1522</v>
      </c>
      <c r="C37" s="198" t="s">
        <v>563</v>
      </c>
      <c r="D37" s="199"/>
    </row>
    <row r="38" spans="1:4">
      <c r="A38" s="196" t="s">
        <v>32</v>
      </c>
      <c r="B38" s="197"/>
      <c r="C38" s="198"/>
      <c r="D38" s="199"/>
    </row>
    <row r="39" spans="1:4">
      <c r="A39" s="196" t="s">
        <v>33</v>
      </c>
      <c r="B39" s="197"/>
      <c r="C39" s="198"/>
      <c r="D39" s="199"/>
    </row>
    <row r="40" spans="1:4">
      <c r="A40" s="510"/>
    </row>
    <row r="41" spans="1:4" ht="68.25" customHeight="1">
      <c r="A41" s="190">
        <v>1.7</v>
      </c>
      <c r="B41" s="214" t="s">
        <v>1109</v>
      </c>
      <c r="C41" s="217"/>
      <c r="D41" s="218"/>
    </row>
    <row r="42" spans="1:4" ht="42">
      <c r="A42" s="196" t="s">
        <v>19</v>
      </c>
      <c r="B42" s="523" t="s">
        <v>1110</v>
      </c>
      <c r="C42" s="198" t="s">
        <v>589</v>
      </c>
      <c r="D42" s="199"/>
    </row>
    <row r="43" spans="1:4" ht="28">
      <c r="A43" s="196" t="s">
        <v>24</v>
      </c>
      <c r="B43" s="523" t="s">
        <v>1111</v>
      </c>
      <c r="C43" s="198" t="s">
        <v>589</v>
      </c>
      <c r="D43" s="199"/>
    </row>
    <row r="44" spans="1:4">
      <c r="A44" s="196" t="s">
        <v>29</v>
      </c>
      <c r="B44" s="524" t="s">
        <v>1522</v>
      </c>
      <c r="C44" s="198" t="s">
        <v>563</v>
      </c>
      <c r="D44" s="199"/>
    </row>
    <row r="45" spans="1:4">
      <c r="A45" s="196" t="s">
        <v>32</v>
      </c>
      <c r="B45" s="197"/>
      <c r="C45" s="198"/>
      <c r="D45" s="199"/>
    </row>
    <row r="46" spans="1:4">
      <c r="A46" s="196" t="s">
        <v>33</v>
      </c>
      <c r="B46" s="197"/>
      <c r="C46" s="198"/>
      <c r="D46" s="199"/>
    </row>
    <row r="47" spans="1:4">
      <c r="A47" s="510"/>
    </row>
    <row r="48" spans="1:4" ht="51.75" customHeight="1">
      <c r="A48" s="190">
        <v>1.8</v>
      </c>
      <c r="B48" s="191" t="s">
        <v>1112</v>
      </c>
      <c r="C48" s="215"/>
      <c r="D48" s="216"/>
    </row>
    <row r="49" spans="1:4">
      <c r="A49" s="196" t="s">
        <v>19</v>
      </c>
      <c r="B49" s="515" t="s">
        <v>1113</v>
      </c>
      <c r="C49" s="198" t="s">
        <v>563</v>
      </c>
      <c r="D49" s="199"/>
    </row>
    <row r="50" spans="1:4">
      <c r="A50" s="196" t="s">
        <v>24</v>
      </c>
      <c r="B50" s="197" t="s">
        <v>1114</v>
      </c>
      <c r="C50" s="198" t="s">
        <v>563</v>
      </c>
      <c r="D50" s="199"/>
    </row>
    <row r="51" spans="1:4" ht="28">
      <c r="A51" s="196" t="s">
        <v>29</v>
      </c>
      <c r="B51" s="197" t="s">
        <v>1524</v>
      </c>
      <c r="C51" s="198" t="s">
        <v>563</v>
      </c>
      <c r="D51" s="199"/>
    </row>
    <row r="52" spans="1:4">
      <c r="A52" s="196" t="s">
        <v>32</v>
      </c>
      <c r="B52" s="516"/>
      <c r="C52" s="198"/>
      <c r="D52" s="199"/>
    </row>
    <row r="53" spans="1:4">
      <c r="A53" s="196" t="s">
        <v>33</v>
      </c>
      <c r="B53" s="516"/>
      <c r="C53" s="198"/>
      <c r="D53" s="199"/>
    </row>
    <row r="54" spans="1:4">
      <c r="A54" s="510"/>
      <c r="B54" s="517"/>
    </row>
    <row r="55" spans="1:4" ht="59.25" customHeight="1">
      <c r="A55" s="190">
        <v>1.9</v>
      </c>
      <c r="B55" s="191" t="s">
        <v>1115</v>
      </c>
      <c r="C55" s="217"/>
      <c r="D55" s="218"/>
    </row>
    <row r="56" spans="1:4" ht="42">
      <c r="A56" s="196" t="s">
        <v>19</v>
      </c>
      <c r="B56" s="515" t="s">
        <v>1116</v>
      </c>
      <c r="C56" s="198" t="s">
        <v>563</v>
      </c>
      <c r="D56" s="199"/>
    </row>
    <row r="57" spans="1:4">
      <c r="A57" s="196" t="s">
        <v>24</v>
      </c>
      <c r="B57" s="197" t="s">
        <v>1117</v>
      </c>
      <c r="C57" s="198" t="s">
        <v>563</v>
      </c>
      <c r="D57" s="199"/>
    </row>
    <row r="58" spans="1:4">
      <c r="A58" s="196" t="s">
        <v>29</v>
      </c>
      <c r="B58" s="197" t="s">
        <v>1525</v>
      </c>
      <c r="C58" s="198" t="s">
        <v>563</v>
      </c>
      <c r="D58" s="199"/>
    </row>
    <row r="59" spans="1:4">
      <c r="A59" s="196" t="s">
        <v>32</v>
      </c>
      <c r="B59" s="516"/>
      <c r="C59" s="198"/>
      <c r="D59" s="199"/>
    </row>
    <row r="60" spans="1:4">
      <c r="A60" s="196" t="s">
        <v>33</v>
      </c>
      <c r="B60" s="516"/>
      <c r="C60" s="198"/>
      <c r="D60" s="199"/>
    </row>
    <row r="61" spans="1:4">
      <c r="A61" s="510"/>
      <c r="B61" s="517"/>
    </row>
    <row r="62" spans="1:4" ht="34.5" customHeight="1">
      <c r="A62" s="202">
        <v>1.1000000000000001</v>
      </c>
      <c r="B62" s="191" t="s">
        <v>1118</v>
      </c>
      <c r="C62" s="217"/>
      <c r="D62" s="218"/>
    </row>
    <row r="63" spans="1:4" ht="28">
      <c r="A63" s="196" t="s">
        <v>19</v>
      </c>
      <c r="B63" s="197" t="s">
        <v>1119</v>
      </c>
      <c r="C63" s="198" t="s">
        <v>589</v>
      </c>
      <c r="D63" s="199"/>
    </row>
    <row r="64" spans="1:4" ht="28">
      <c r="A64" s="196" t="s">
        <v>24</v>
      </c>
      <c r="B64" s="197" t="s">
        <v>1120</v>
      </c>
      <c r="C64" s="198" t="s">
        <v>589</v>
      </c>
      <c r="D64" s="199"/>
    </row>
    <row r="65" spans="1:4" ht="28">
      <c r="A65" s="196" t="s">
        <v>29</v>
      </c>
      <c r="B65" s="197" t="s">
        <v>1526</v>
      </c>
      <c r="C65" s="198" t="s">
        <v>563</v>
      </c>
      <c r="D65" s="199"/>
    </row>
    <row r="66" spans="1:4">
      <c r="A66" s="196" t="s">
        <v>32</v>
      </c>
      <c r="B66" s="197"/>
      <c r="C66" s="198"/>
      <c r="D66" s="199"/>
    </row>
    <row r="67" spans="1:4">
      <c r="A67" s="196" t="s">
        <v>33</v>
      </c>
      <c r="B67" s="197"/>
      <c r="C67" s="198"/>
      <c r="D67" s="199"/>
    </row>
    <row r="68" spans="1:4">
      <c r="A68" s="510"/>
    </row>
    <row r="69" spans="1:4" ht="56">
      <c r="A69" s="202">
        <v>1.1100000000000001</v>
      </c>
      <c r="B69" s="191" t="s">
        <v>1121</v>
      </c>
      <c r="C69" s="217"/>
      <c r="D69" s="218"/>
    </row>
    <row r="70" spans="1:4" ht="42">
      <c r="A70" s="196" t="s">
        <v>19</v>
      </c>
      <c r="B70" s="515" t="s">
        <v>1122</v>
      </c>
      <c r="C70" s="198" t="s">
        <v>563</v>
      </c>
      <c r="D70" s="199"/>
    </row>
    <row r="71" spans="1:4" ht="42">
      <c r="A71" s="196" t="s">
        <v>24</v>
      </c>
      <c r="B71" s="515" t="s">
        <v>1122</v>
      </c>
      <c r="C71" s="198" t="s">
        <v>563</v>
      </c>
      <c r="D71" s="199"/>
    </row>
    <row r="72" spans="1:4" ht="42">
      <c r="A72" s="196" t="s">
        <v>29</v>
      </c>
      <c r="B72" s="197" t="s">
        <v>1527</v>
      </c>
      <c r="C72" s="198" t="s">
        <v>563</v>
      </c>
      <c r="D72" s="199"/>
    </row>
    <row r="73" spans="1:4">
      <c r="A73" s="196" t="s">
        <v>32</v>
      </c>
      <c r="B73" s="197"/>
      <c r="C73" s="198"/>
      <c r="D73" s="199"/>
    </row>
    <row r="74" spans="1:4">
      <c r="A74" s="196" t="s">
        <v>33</v>
      </c>
      <c r="B74" s="197"/>
      <c r="C74" s="198"/>
      <c r="D74" s="199"/>
    </row>
    <row r="75" spans="1:4">
      <c r="A75" s="510"/>
    </row>
    <row r="76" spans="1:4" ht="42">
      <c r="A76" s="201">
        <v>1.1200000000000001</v>
      </c>
      <c r="B76" s="191" t="s">
        <v>1123</v>
      </c>
      <c r="C76" s="217"/>
      <c r="D76" s="218"/>
    </row>
    <row r="77" spans="1:4" ht="84">
      <c r="A77" s="196" t="s">
        <v>19</v>
      </c>
      <c r="B77" s="180" t="s">
        <v>1124</v>
      </c>
      <c r="C77" s="516" t="s">
        <v>563</v>
      </c>
      <c r="D77" s="516"/>
    </row>
    <row r="78" spans="1:4">
      <c r="A78" s="196" t="s">
        <v>24</v>
      </c>
      <c r="B78" s="197" t="s">
        <v>1125</v>
      </c>
      <c r="C78" s="516"/>
      <c r="D78" s="516"/>
    </row>
    <row r="79" spans="1:4">
      <c r="A79" s="196" t="s">
        <v>29</v>
      </c>
      <c r="B79" s="197" t="s">
        <v>1125</v>
      </c>
      <c r="C79" s="516" t="s">
        <v>563</v>
      </c>
      <c r="D79" s="516"/>
    </row>
    <row r="80" spans="1:4">
      <c r="A80" s="196" t="s">
        <v>32</v>
      </c>
      <c r="B80" s="516"/>
      <c r="C80" s="516"/>
      <c r="D80" s="516"/>
    </row>
    <row r="81" spans="1:4">
      <c r="A81" s="196" t="s">
        <v>33</v>
      </c>
      <c r="B81" s="516"/>
      <c r="C81" s="516"/>
      <c r="D81" s="516"/>
    </row>
    <row r="82" spans="1:4">
      <c r="A82" s="518"/>
      <c r="B82" s="517"/>
      <c r="C82" s="517"/>
      <c r="D82" s="517"/>
    </row>
    <row r="83" spans="1:4" ht="70">
      <c r="A83" s="403">
        <v>1.1299999999999999</v>
      </c>
      <c r="B83" s="72" t="s">
        <v>1126</v>
      </c>
      <c r="C83" s="221" t="s">
        <v>204</v>
      </c>
      <c r="D83" s="222" t="s">
        <v>204</v>
      </c>
    </row>
    <row r="84" spans="1:4" ht="28">
      <c r="A84" s="403"/>
      <c r="B84" s="73" t="s">
        <v>1127</v>
      </c>
      <c r="C84" s="198"/>
      <c r="D84" s="199"/>
    </row>
    <row r="85" spans="1:4">
      <c r="A85" s="510"/>
    </row>
    <row r="86" spans="1:4" ht="56">
      <c r="A86" s="403">
        <v>2.1</v>
      </c>
      <c r="B86" s="200" t="s">
        <v>1128</v>
      </c>
      <c r="C86" s="221"/>
      <c r="D86" s="222"/>
    </row>
    <row r="87" spans="1:4" ht="56.25" customHeight="1">
      <c r="A87" s="405"/>
      <c r="B87" s="203" t="s">
        <v>1129</v>
      </c>
      <c r="C87" s="223"/>
      <c r="D87" s="224"/>
    </row>
    <row r="88" spans="1:4" ht="42">
      <c r="A88" s="196" t="s">
        <v>19</v>
      </c>
      <c r="B88" s="197" t="s">
        <v>1130</v>
      </c>
      <c r="C88" s="198" t="s">
        <v>563</v>
      </c>
      <c r="D88" s="198"/>
    </row>
    <row r="89" spans="1:4" ht="42">
      <c r="A89" s="196" t="s">
        <v>24</v>
      </c>
      <c r="B89" s="197" t="s">
        <v>1130</v>
      </c>
      <c r="C89" s="198" t="s">
        <v>563</v>
      </c>
      <c r="D89" s="199"/>
    </row>
    <row r="90" spans="1:4" ht="28">
      <c r="A90" s="196" t="s">
        <v>29</v>
      </c>
      <c r="B90" s="554" t="s">
        <v>1529</v>
      </c>
      <c r="C90" s="198" t="s">
        <v>563</v>
      </c>
      <c r="D90" s="199"/>
    </row>
    <row r="91" spans="1:4">
      <c r="A91" s="196" t="s">
        <v>32</v>
      </c>
      <c r="B91" s="516"/>
      <c r="C91" s="198"/>
      <c r="D91" s="199"/>
    </row>
    <row r="92" spans="1:4">
      <c r="A92" s="196" t="s">
        <v>33</v>
      </c>
      <c r="B92" s="516"/>
      <c r="C92" s="198"/>
      <c r="D92" s="199"/>
    </row>
    <row r="93" spans="1:4">
      <c r="A93" s="510"/>
    </row>
    <row r="94" spans="1:4" ht="27.75" customHeight="1">
      <c r="A94" s="605">
        <v>2.2000000000000002</v>
      </c>
      <c r="B94" s="200" t="s">
        <v>1131</v>
      </c>
      <c r="C94" s="221"/>
      <c r="D94" s="222"/>
    </row>
    <row r="95" spans="1:4" ht="14.25" customHeight="1">
      <c r="A95" s="606"/>
      <c r="B95" s="183" t="s">
        <v>1132</v>
      </c>
      <c r="C95" s="184"/>
      <c r="D95" s="204"/>
    </row>
    <row r="96" spans="1:4" ht="14.25" customHeight="1">
      <c r="A96" s="606"/>
      <c r="B96" s="183" t="s">
        <v>1133</v>
      </c>
      <c r="C96" s="184"/>
      <c r="D96" s="204"/>
    </row>
    <row r="97" spans="1:4" ht="14.25" customHeight="1">
      <c r="A97" s="606"/>
      <c r="B97" s="183" t="s">
        <v>1134</v>
      </c>
      <c r="C97" s="184"/>
      <c r="D97" s="204"/>
    </row>
    <row r="98" spans="1:4" ht="14.25" customHeight="1">
      <c r="A98" s="606"/>
      <c r="B98" s="183" t="s">
        <v>1135</v>
      </c>
      <c r="C98" s="184"/>
      <c r="D98" s="204"/>
    </row>
    <row r="99" spans="1:4" ht="14.25" customHeight="1">
      <c r="A99" s="606"/>
      <c r="B99" s="183" t="s">
        <v>1136</v>
      </c>
      <c r="C99" s="225"/>
      <c r="D99" s="226"/>
    </row>
    <row r="100" spans="1:4" ht="14.25" customHeight="1">
      <c r="A100" s="606"/>
      <c r="B100" s="183" t="s">
        <v>1137</v>
      </c>
      <c r="C100" s="184"/>
      <c r="D100" s="204"/>
    </row>
    <row r="101" spans="1:4" ht="27.75" customHeight="1">
      <c r="A101" s="606"/>
      <c r="B101" s="183" t="s">
        <v>1138</v>
      </c>
      <c r="C101" s="225"/>
      <c r="D101" s="226"/>
    </row>
    <row r="102" spans="1:4" ht="31.5" customHeight="1">
      <c r="A102" s="606"/>
      <c r="B102" s="183" t="s">
        <v>1139</v>
      </c>
      <c r="C102" s="225"/>
      <c r="D102" s="226"/>
    </row>
    <row r="103" spans="1:4" ht="14.25" customHeight="1">
      <c r="A103" s="606"/>
      <c r="B103" s="183" t="s">
        <v>1140</v>
      </c>
      <c r="C103" s="225"/>
      <c r="D103" s="226"/>
    </row>
    <row r="104" spans="1:4" ht="15.75" customHeight="1">
      <c r="A104" s="606"/>
      <c r="B104" s="183" t="s">
        <v>1141</v>
      </c>
      <c r="C104" s="225"/>
      <c r="D104" s="226"/>
    </row>
    <row r="105" spans="1:4">
      <c r="A105" s="607"/>
      <c r="B105" s="203" t="s">
        <v>1142</v>
      </c>
      <c r="C105" s="223"/>
      <c r="D105" s="224"/>
    </row>
    <row r="106" spans="1:4" ht="28">
      <c r="A106" s="196" t="s">
        <v>19</v>
      </c>
      <c r="B106" s="523" t="s">
        <v>1143</v>
      </c>
      <c r="C106" s="526" t="s">
        <v>589</v>
      </c>
      <c r="D106" s="199"/>
    </row>
    <row r="107" spans="1:4" ht="28">
      <c r="A107" s="196" t="s">
        <v>24</v>
      </c>
      <c r="B107" s="523" t="s">
        <v>1144</v>
      </c>
      <c r="C107" s="198" t="s">
        <v>589</v>
      </c>
      <c r="D107" s="199"/>
    </row>
    <row r="108" spans="1:4">
      <c r="A108" s="196" t="s">
        <v>29</v>
      </c>
      <c r="B108" s="554" t="s">
        <v>1528</v>
      </c>
      <c r="C108" s="198" t="s">
        <v>563</v>
      </c>
      <c r="D108" s="199"/>
    </row>
    <row r="109" spans="1:4">
      <c r="A109" s="196" t="s">
        <v>32</v>
      </c>
      <c r="B109" s="197"/>
      <c r="C109" s="198"/>
      <c r="D109" s="199"/>
    </row>
    <row r="110" spans="1:4">
      <c r="A110" s="196" t="s">
        <v>33</v>
      </c>
      <c r="B110" s="197"/>
      <c r="C110" s="198"/>
      <c r="D110" s="199"/>
    </row>
    <row r="111" spans="1:4">
      <c r="A111" s="510"/>
    </row>
    <row r="112" spans="1:4" ht="42">
      <c r="A112" s="403">
        <v>2.2999999999999998</v>
      </c>
      <c r="B112" s="200" t="s">
        <v>1145</v>
      </c>
      <c r="C112" s="221"/>
      <c r="D112" s="222"/>
    </row>
    <row r="113" spans="1:4" ht="45.75" customHeight="1">
      <c r="A113" s="404"/>
      <c r="B113" s="183" t="s">
        <v>1146</v>
      </c>
      <c r="C113" s="225"/>
      <c r="D113" s="226"/>
    </row>
    <row r="114" spans="1:4">
      <c r="A114" s="404"/>
      <c r="B114" s="183" t="s">
        <v>1147</v>
      </c>
      <c r="C114" s="184"/>
      <c r="D114" s="204"/>
    </row>
    <row r="115" spans="1:4">
      <c r="A115" s="404"/>
      <c r="B115" s="183" t="s">
        <v>1148</v>
      </c>
      <c r="C115" s="184"/>
      <c r="D115" s="204"/>
    </row>
    <row r="116" spans="1:4" ht="54" customHeight="1">
      <c r="A116" s="404"/>
      <c r="B116" s="183" t="s">
        <v>1149</v>
      </c>
      <c r="C116" s="225"/>
      <c r="D116" s="226"/>
    </row>
    <row r="117" spans="1:4" ht="30.75" customHeight="1">
      <c r="A117" s="404"/>
      <c r="B117" s="183" t="s">
        <v>1150</v>
      </c>
      <c r="C117" s="225"/>
      <c r="D117" s="226"/>
    </row>
    <row r="118" spans="1:4">
      <c r="A118" s="404"/>
      <c r="B118" s="183" t="s">
        <v>1151</v>
      </c>
      <c r="C118" s="184"/>
      <c r="D118" s="204"/>
    </row>
    <row r="119" spans="1:4" ht="45.75" customHeight="1">
      <c r="A119" s="404"/>
      <c r="B119" s="183" t="s">
        <v>1152</v>
      </c>
      <c r="C119" s="227"/>
      <c r="D119" s="228"/>
    </row>
    <row r="120" spans="1:4">
      <c r="A120" s="404"/>
      <c r="B120" s="183" t="s">
        <v>1153</v>
      </c>
      <c r="C120" s="184"/>
      <c r="D120" s="204"/>
    </row>
    <row r="121" spans="1:4">
      <c r="A121" s="404"/>
      <c r="B121" s="183" t="s">
        <v>1154</v>
      </c>
      <c r="C121" s="184"/>
      <c r="D121" s="204"/>
    </row>
    <row r="122" spans="1:4" ht="28">
      <c r="A122" s="404"/>
      <c r="B122" s="183" t="s">
        <v>1155</v>
      </c>
      <c r="C122" s="184"/>
      <c r="D122" s="204"/>
    </row>
    <row r="123" spans="1:4" ht="28">
      <c r="A123" s="404"/>
      <c r="B123" s="183" t="s">
        <v>1156</v>
      </c>
      <c r="C123" s="184"/>
      <c r="D123" s="204"/>
    </row>
    <row r="124" spans="1:4">
      <c r="A124" s="405"/>
      <c r="B124" s="203" t="s">
        <v>1157</v>
      </c>
      <c r="C124" s="205"/>
      <c r="D124" s="206"/>
    </row>
    <row r="125" spans="1:4" ht="42">
      <c r="A125" s="196" t="s">
        <v>19</v>
      </c>
      <c r="B125" s="523" t="s">
        <v>1158</v>
      </c>
      <c r="C125" s="526" t="s">
        <v>589</v>
      </c>
      <c r="D125" s="199"/>
    </row>
    <row r="126" spans="1:4" ht="42">
      <c r="A126" s="196" t="s">
        <v>24</v>
      </c>
      <c r="B126" s="523" t="s">
        <v>1158</v>
      </c>
      <c r="C126" s="526" t="s">
        <v>589</v>
      </c>
      <c r="D126" s="199"/>
    </row>
    <row r="127" spans="1:4" ht="28">
      <c r="A127" s="196" t="s">
        <v>29</v>
      </c>
      <c r="B127" s="554" t="s">
        <v>1531</v>
      </c>
      <c r="C127" s="198" t="s">
        <v>563</v>
      </c>
      <c r="D127" s="199"/>
    </row>
    <row r="128" spans="1:4">
      <c r="A128" s="196" t="s">
        <v>32</v>
      </c>
      <c r="B128" s="516"/>
      <c r="C128" s="198"/>
      <c r="D128" s="199"/>
    </row>
    <row r="129" spans="1:4">
      <c r="A129" s="196" t="s">
        <v>33</v>
      </c>
      <c r="B129" s="197"/>
      <c r="C129" s="198"/>
      <c r="D129" s="199"/>
    </row>
    <row r="130" spans="1:4">
      <c r="A130" s="510"/>
    </row>
    <row r="131" spans="1:4" ht="42">
      <c r="A131" s="190">
        <v>2.4</v>
      </c>
      <c r="B131" s="183" t="s">
        <v>1159</v>
      </c>
      <c r="C131" s="207" t="s">
        <v>204</v>
      </c>
      <c r="D131" s="208" t="s">
        <v>204</v>
      </c>
    </row>
    <row r="132" spans="1:4">
      <c r="A132" s="196" t="s">
        <v>19</v>
      </c>
      <c r="B132" s="515" t="s">
        <v>1160</v>
      </c>
      <c r="C132" s="519" t="s">
        <v>563</v>
      </c>
      <c r="D132" s="199"/>
    </row>
    <row r="133" spans="1:4" ht="28">
      <c r="A133" s="196" t="s">
        <v>24</v>
      </c>
      <c r="B133" s="197" t="s">
        <v>1161</v>
      </c>
      <c r="C133" s="198" t="s">
        <v>589</v>
      </c>
      <c r="D133" s="199"/>
    </row>
    <row r="134" spans="1:4" ht="28">
      <c r="A134" s="196" t="s">
        <v>29</v>
      </c>
      <c r="B134" s="197" t="s">
        <v>1530</v>
      </c>
      <c r="C134" s="198" t="s">
        <v>563</v>
      </c>
      <c r="D134" s="199"/>
    </row>
    <row r="135" spans="1:4">
      <c r="A135" s="196" t="s">
        <v>32</v>
      </c>
      <c r="B135" s="516"/>
      <c r="C135" s="198"/>
      <c r="D135" s="199"/>
    </row>
    <row r="136" spans="1:4">
      <c r="A136" s="196" t="s">
        <v>33</v>
      </c>
      <c r="B136" s="197"/>
      <c r="C136" s="198"/>
      <c r="D136" s="199"/>
    </row>
    <row r="137" spans="1:4">
      <c r="A137" s="510"/>
    </row>
    <row r="138" spans="1:4" ht="75.75" customHeight="1">
      <c r="A138" s="403">
        <v>2.5</v>
      </c>
      <c r="B138" s="183" t="s">
        <v>1162</v>
      </c>
      <c r="C138" s="221"/>
      <c r="D138" s="222"/>
    </row>
    <row r="139" spans="1:4" ht="70.5" customHeight="1">
      <c r="A139" s="405"/>
      <c r="B139" s="203" t="s">
        <v>1163</v>
      </c>
      <c r="C139" s="223"/>
      <c r="D139" s="224"/>
    </row>
    <row r="140" spans="1:4" ht="252">
      <c r="A140" s="196" t="s">
        <v>19</v>
      </c>
      <c r="B140" s="180" t="s">
        <v>1164</v>
      </c>
      <c r="C140" s="198" t="s">
        <v>563</v>
      </c>
      <c r="D140" s="199"/>
    </row>
    <row r="141" spans="1:4" ht="28">
      <c r="A141" s="196" t="s">
        <v>24</v>
      </c>
      <c r="B141" s="197" t="s">
        <v>1165</v>
      </c>
      <c r="C141" s="198" t="s">
        <v>589</v>
      </c>
      <c r="D141" s="199"/>
    </row>
    <row r="142" spans="1:4" ht="28">
      <c r="A142" s="196" t="s">
        <v>29</v>
      </c>
      <c r="B142" s="197" t="s">
        <v>1532</v>
      </c>
      <c r="C142" s="198" t="s">
        <v>563</v>
      </c>
      <c r="D142" s="199"/>
    </row>
    <row r="143" spans="1:4">
      <c r="A143" s="196" t="s">
        <v>32</v>
      </c>
      <c r="B143" s="197"/>
      <c r="C143" s="198"/>
      <c r="D143" s="199"/>
    </row>
    <row r="144" spans="1:4">
      <c r="A144" s="196" t="s">
        <v>33</v>
      </c>
      <c r="B144" s="197"/>
      <c r="C144" s="198"/>
      <c r="D144" s="199"/>
    </row>
    <row r="145" spans="1:4">
      <c r="A145" s="510"/>
    </row>
    <row r="146" spans="1:4" ht="56">
      <c r="A146" s="403">
        <v>2.6</v>
      </c>
      <c r="B146" s="203" t="s">
        <v>1166</v>
      </c>
      <c r="C146" s="221"/>
      <c r="D146" s="222"/>
    </row>
    <row r="147" spans="1:4" ht="28">
      <c r="A147" s="196" t="s">
        <v>19</v>
      </c>
      <c r="B147" s="197" t="s">
        <v>1167</v>
      </c>
      <c r="C147" s="198" t="s">
        <v>589</v>
      </c>
      <c r="D147" s="199"/>
    </row>
    <row r="148" spans="1:4" ht="28">
      <c r="A148" s="196" t="s">
        <v>24</v>
      </c>
      <c r="B148" s="197" t="s">
        <v>1167</v>
      </c>
      <c r="C148" s="198" t="s">
        <v>589</v>
      </c>
      <c r="D148" s="199"/>
    </row>
    <row r="149" spans="1:4">
      <c r="A149" s="196" t="s">
        <v>29</v>
      </c>
      <c r="B149" s="197" t="s">
        <v>1533</v>
      </c>
      <c r="C149" s="198" t="s">
        <v>563</v>
      </c>
      <c r="D149" s="199"/>
    </row>
    <row r="150" spans="1:4">
      <c r="A150" s="196" t="s">
        <v>32</v>
      </c>
      <c r="B150" s="197"/>
      <c r="C150" s="198"/>
      <c r="D150" s="199"/>
    </row>
    <row r="151" spans="1:4">
      <c r="A151" s="196" t="s">
        <v>33</v>
      </c>
      <c r="B151" s="197"/>
      <c r="C151" s="198"/>
      <c r="D151" s="199"/>
    </row>
    <row r="152" spans="1:4">
      <c r="A152" s="510"/>
    </row>
    <row r="153" spans="1:4" ht="84">
      <c r="A153" s="403">
        <v>2.7</v>
      </c>
      <c r="B153" s="214" t="s">
        <v>1168</v>
      </c>
      <c r="C153" s="221"/>
      <c r="D153" s="222"/>
    </row>
    <row r="154" spans="1:4" ht="42">
      <c r="A154" s="196" t="s">
        <v>19</v>
      </c>
      <c r="B154" s="197" t="s">
        <v>1169</v>
      </c>
      <c r="C154" s="198" t="s">
        <v>589</v>
      </c>
      <c r="D154" s="199"/>
    </row>
    <row r="155" spans="1:4" ht="42">
      <c r="A155" s="196" t="s">
        <v>24</v>
      </c>
      <c r="B155" s="197" t="s">
        <v>1169</v>
      </c>
      <c r="C155" s="198" t="s">
        <v>589</v>
      </c>
      <c r="D155" s="199"/>
    </row>
    <row r="156" spans="1:4">
      <c r="A156" s="196" t="s">
        <v>29</v>
      </c>
      <c r="B156" s="197" t="s">
        <v>1533</v>
      </c>
      <c r="C156" s="198" t="s">
        <v>563</v>
      </c>
      <c r="D156" s="199"/>
    </row>
    <row r="157" spans="1:4">
      <c r="A157" s="196" t="s">
        <v>32</v>
      </c>
      <c r="B157" s="197"/>
      <c r="C157" s="198"/>
      <c r="D157" s="199"/>
    </row>
    <row r="158" spans="1:4">
      <c r="A158" s="196" t="s">
        <v>33</v>
      </c>
      <c r="B158" s="197"/>
      <c r="C158" s="198"/>
      <c r="D158" s="199"/>
    </row>
    <row r="159" spans="1:4">
      <c r="A159" s="510"/>
    </row>
    <row r="160" spans="1:4" ht="42" customHeight="1">
      <c r="A160" s="190">
        <v>2.8</v>
      </c>
      <c r="B160" s="191" t="s">
        <v>1170</v>
      </c>
      <c r="C160" s="217"/>
      <c r="D160" s="218"/>
    </row>
    <row r="161" spans="1:4" ht="42">
      <c r="A161" s="196" t="s">
        <v>19</v>
      </c>
      <c r="B161" s="197" t="s">
        <v>1171</v>
      </c>
      <c r="C161" s="198" t="s">
        <v>589</v>
      </c>
      <c r="D161" s="199"/>
    </row>
    <row r="162" spans="1:4" ht="42">
      <c r="A162" s="196" t="s">
        <v>24</v>
      </c>
      <c r="B162" s="197" t="s">
        <v>1171</v>
      </c>
      <c r="C162" s="198" t="s">
        <v>589</v>
      </c>
      <c r="D162" s="199"/>
    </row>
    <row r="163" spans="1:4" ht="42">
      <c r="A163" s="196" t="s">
        <v>29</v>
      </c>
      <c r="B163" s="197" t="s">
        <v>1171</v>
      </c>
      <c r="C163" s="198" t="s">
        <v>563</v>
      </c>
      <c r="D163" s="199"/>
    </row>
    <row r="164" spans="1:4">
      <c r="A164" s="196" t="s">
        <v>32</v>
      </c>
      <c r="B164" s="197"/>
      <c r="C164" s="198"/>
      <c r="D164" s="199"/>
    </row>
    <row r="165" spans="1:4">
      <c r="A165" s="196" t="s">
        <v>33</v>
      </c>
      <c r="B165" s="197"/>
      <c r="C165" s="198"/>
      <c r="D165" s="199"/>
    </row>
    <row r="166" spans="1:4">
      <c r="A166" s="510"/>
    </row>
    <row r="167" spans="1:4" ht="56">
      <c r="A167" s="403">
        <v>3.1</v>
      </c>
      <c r="B167" s="200" t="s">
        <v>1172</v>
      </c>
      <c r="C167" s="209"/>
      <c r="D167" s="210"/>
    </row>
    <row r="168" spans="1:4" ht="42">
      <c r="A168" s="404"/>
      <c r="B168" s="183" t="s">
        <v>1173</v>
      </c>
      <c r="C168" s="184"/>
      <c r="D168" s="204"/>
    </row>
    <row r="169" spans="1:4" ht="28">
      <c r="A169" s="404"/>
      <c r="B169" s="183" t="s">
        <v>1174</v>
      </c>
      <c r="C169" s="184"/>
      <c r="D169" s="204"/>
    </row>
    <row r="170" spans="1:4" ht="112">
      <c r="A170" s="405"/>
      <c r="B170" s="203" t="s">
        <v>1175</v>
      </c>
      <c r="C170" s="205"/>
      <c r="D170" s="206"/>
    </row>
    <row r="171" spans="1:4" ht="70">
      <c r="A171" s="196" t="s">
        <v>19</v>
      </c>
      <c r="B171" s="515" t="s">
        <v>1176</v>
      </c>
      <c r="C171" s="519" t="s">
        <v>589</v>
      </c>
      <c r="D171" s="199"/>
    </row>
    <row r="172" spans="1:4" ht="70">
      <c r="A172" s="196" t="s">
        <v>24</v>
      </c>
      <c r="B172" s="515" t="s">
        <v>1177</v>
      </c>
      <c r="C172" s="519" t="s">
        <v>589</v>
      </c>
      <c r="D172" s="199"/>
    </row>
    <row r="173" spans="1:4" ht="42">
      <c r="A173" s="196" t="s">
        <v>29</v>
      </c>
      <c r="B173" s="197" t="s">
        <v>1534</v>
      </c>
      <c r="C173" s="198" t="s">
        <v>563</v>
      </c>
      <c r="D173" s="199"/>
    </row>
    <row r="174" spans="1:4">
      <c r="A174" s="196" t="s">
        <v>32</v>
      </c>
      <c r="B174" s="197"/>
      <c r="C174" s="198"/>
      <c r="D174" s="199"/>
    </row>
    <row r="175" spans="1:4">
      <c r="A175" s="196" t="s">
        <v>33</v>
      </c>
      <c r="B175" s="197"/>
      <c r="C175" s="198"/>
      <c r="D175" s="199"/>
    </row>
    <row r="176" spans="1:4">
      <c r="A176" s="510"/>
    </row>
    <row r="177" spans="1:4" ht="42">
      <c r="A177" s="403">
        <v>3.2</v>
      </c>
      <c r="B177" s="203" t="s">
        <v>1178</v>
      </c>
      <c r="C177" s="209"/>
      <c r="D177" s="210"/>
    </row>
    <row r="178" spans="1:4" ht="42">
      <c r="A178" s="404"/>
      <c r="B178" s="183" t="s">
        <v>1179</v>
      </c>
      <c r="C178" s="184"/>
      <c r="D178" s="204"/>
    </row>
    <row r="179" spans="1:4" ht="56">
      <c r="A179" s="404"/>
      <c r="B179" s="183" t="s">
        <v>1180</v>
      </c>
      <c r="C179" s="184"/>
      <c r="D179" s="204"/>
    </row>
    <row r="180" spans="1:4" ht="28">
      <c r="A180" s="405"/>
      <c r="B180" s="211" t="s">
        <v>1181</v>
      </c>
      <c r="C180" s="205"/>
      <c r="D180" s="206"/>
    </row>
    <row r="181" spans="1:4" ht="28">
      <c r="A181" s="196" t="s">
        <v>19</v>
      </c>
      <c r="B181" s="197" t="s">
        <v>1182</v>
      </c>
      <c r="C181" s="198" t="s">
        <v>589</v>
      </c>
      <c r="D181" s="199"/>
    </row>
    <row r="182" spans="1:4" ht="28">
      <c r="A182" s="196" t="s">
        <v>24</v>
      </c>
      <c r="B182" s="197" t="s">
        <v>1182</v>
      </c>
      <c r="C182" s="198" t="s">
        <v>589</v>
      </c>
      <c r="D182" s="199"/>
    </row>
    <row r="183" spans="1:4" ht="28">
      <c r="A183" s="196" t="s">
        <v>29</v>
      </c>
      <c r="B183" s="197" t="s">
        <v>1182</v>
      </c>
      <c r="C183" s="198" t="s">
        <v>563</v>
      </c>
      <c r="D183" s="199"/>
    </row>
    <row r="184" spans="1:4">
      <c r="A184" s="196" t="s">
        <v>32</v>
      </c>
      <c r="B184" s="197"/>
      <c r="C184" s="198"/>
      <c r="D184" s="199"/>
    </row>
    <row r="185" spans="1:4">
      <c r="A185" s="196" t="s">
        <v>33</v>
      </c>
      <c r="B185" s="197"/>
      <c r="C185" s="198"/>
      <c r="D185" s="199"/>
    </row>
    <row r="186" spans="1:4">
      <c r="A186" s="510"/>
    </row>
    <row r="187" spans="1:4" ht="56">
      <c r="A187" s="403">
        <v>4.0999999999999996</v>
      </c>
      <c r="B187" s="200" t="s">
        <v>1183</v>
      </c>
      <c r="C187" s="209"/>
      <c r="D187" s="210"/>
    </row>
    <row r="188" spans="1:4" ht="28">
      <c r="A188" s="196" t="s">
        <v>19</v>
      </c>
      <c r="B188" s="197" t="s">
        <v>1184</v>
      </c>
      <c r="C188" s="198" t="s">
        <v>589</v>
      </c>
      <c r="D188" s="199"/>
    </row>
    <row r="189" spans="1:4" ht="28">
      <c r="A189" s="196" t="s">
        <v>24</v>
      </c>
      <c r="B189" s="197" t="s">
        <v>1184</v>
      </c>
      <c r="C189" s="198" t="s">
        <v>589</v>
      </c>
      <c r="D189" s="199"/>
    </row>
    <row r="190" spans="1:4" ht="28">
      <c r="A190" s="196" t="s">
        <v>29</v>
      </c>
      <c r="B190" s="197" t="s">
        <v>1184</v>
      </c>
      <c r="C190" s="198" t="s">
        <v>563</v>
      </c>
      <c r="D190" s="199"/>
    </row>
    <row r="191" spans="1:4">
      <c r="A191" s="196" t="s">
        <v>32</v>
      </c>
      <c r="B191" s="197"/>
      <c r="C191" s="198"/>
      <c r="D191" s="199"/>
    </row>
    <row r="192" spans="1:4">
      <c r="A192" s="196" t="s">
        <v>33</v>
      </c>
      <c r="B192" s="197"/>
      <c r="C192" s="198"/>
      <c r="D192" s="199"/>
    </row>
    <row r="193" spans="1:4">
      <c r="A193" s="510"/>
    </row>
    <row r="194" spans="1:4" ht="42">
      <c r="A194" s="190">
        <v>4.2</v>
      </c>
      <c r="B194" s="191" t="s">
        <v>1185</v>
      </c>
      <c r="C194" s="207"/>
      <c r="D194" s="208"/>
    </row>
    <row r="195" spans="1:4" ht="42">
      <c r="A195" s="196" t="s">
        <v>19</v>
      </c>
      <c r="B195" s="197" t="s">
        <v>1186</v>
      </c>
      <c r="C195" s="198" t="s">
        <v>589</v>
      </c>
      <c r="D195" s="199"/>
    </row>
    <row r="196" spans="1:4" ht="42">
      <c r="A196" s="196" t="s">
        <v>24</v>
      </c>
      <c r="B196" s="197" t="s">
        <v>1186</v>
      </c>
      <c r="C196" s="198" t="s">
        <v>589</v>
      </c>
      <c r="D196" s="199"/>
    </row>
    <row r="197" spans="1:4" ht="42">
      <c r="A197" s="196" t="s">
        <v>29</v>
      </c>
      <c r="B197" s="197" t="s">
        <v>1186</v>
      </c>
      <c r="C197" s="198" t="s">
        <v>563</v>
      </c>
      <c r="D197" s="199"/>
    </row>
    <row r="198" spans="1:4">
      <c r="A198" s="196" t="s">
        <v>32</v>
      </c>
      <c r="B198" s="197"/>
      <c r="C198" s="198"/>
      <c r="D198" s="199"/>
    </row>
    <row r="199" spans="1:4">
      <c r="A199" s="196" t="s">
        <v>33</v>
      </c>
      <c r="B199" s="197"/>
      <c r="C199" s="198"/>
      <c r="D199" s="199"/>
    </row>
    <row r="201" spans="1:4" ht="42">
      <c r="A201" s="190">
        <v>4.3</v>
      </c>
      <c r="B201" s="191" t="s">
        <v>1187</v>
      </c>
      <c r="C201" s="207"/>
      <c r="D201" s="208"/>
    </row>
    <row r="202" spans="1:4" ht="28">
      <c r="A202" s="196" t="s">
        <v>19</v>
      </c>
      <c r="B202" s="197" t="s">
        <v>1188</v>
      </c>
      <c r="C202" s="198" t="s">
        <v>589</v>
      </c>
      <c r="D202" s="199"/>
    </row>
    <row r="203" spans="1:4" ht="28">
      <c r="A203" s="196" t="s">
        <v>24</v>
      </c>
      <c r="B203" s="197" t="s">
        <v>1188</v>
      </c>
      <c r="C203" s="198" t="s">
        <v>589</v>
      </c>
      <c r="D203" s="199"/>
    </row>
    <row r="204" spans="1:4" ht="28">
      <c r="A204" s="196" t="s">
        <v>29</v>
      </c>
      <c r="B204" s="197" t="s">
        <v>1188</v>
      </c>
      <c r="C204" s="198" t="s">
        <v>563</v>
      </c>
      <c r="D204" s="199"/>
    </row>
    <row r="205" spans="1:4">
      <c r="A205" s="196" t="s">
        <v>32</v>
      </c>
      <c r="B205" s="197"/>
      <c r="C205" s="198"/>
      <c r="D205" s="199"/>
    </row>
    <row r="206" spans="1:4">
      <c r="A206" s="196" t="s">
        <v>33</v>
      </c>
      <c r="B206" s="197"/>
      <c r="C206" s="198"/>
      <c r="D206" s="199"/>
    </row>
    <row r="207" spans="1:4">
      <c r="A207" s="510"/>
    </row>
    <row r="208" spans="1:4" ht="70">
      <c r="A208" s="403">
        <v>5.0999999999999996</v>
      </c>
      <c r="B208" s="200" t="s">
        <v>1189</v>
      </c>
      <c r="C208" s="209"/>
      <c r="D208" s="210"/>
    </row>
    <row r="209" spans="1:4" ht="56">
      <c r="A209" s="196" t="s">
        <v>19</v>
      </c>
      <c r="B209" s="523" t="s">
        <v>1190</v>
      </c>
      <c r="C209" s="526" t="s">
        <v>589</v>
      </c>
      <c r="D209" s="199"/>
    </row>
    <row r="210" spans="1:4" ht="56">
      <c r="A210" s="196" t="s">
        <v>24</v>
      </c>
      <c r="B210" s="523" t="s">
        <v>1191</v>
      </c>
      <c r="C210" s="526" t="s">
        <v>589</v>
      </c>
      <c r="D210" s="199"/>
    </row>
    <row r="211" spans="1:4" ht="42">
      <c r="A211" s="196" t="s">
        <v>29</v>
      </c>
      <c r="B211" s="197" t="s">
        <v>1535</v>
      </c>
      <c r="C211" s="198" t="s">
        <v>563</v>
      </c>
      <c r="D211" s="199"/>
    </row>
    <row r="212" spans="1:4">
      <c r="A212" s="196" t="s">
        <v>32</v>
      </c>
      <c r="B212" s="197"/>
      <c r="C212" s="198"/>
      <c r="D212" s="199"/>
    </row>
    <row r="213" spans="1:4">
      <c r="A213" s="196" t="s">
        <v>33</v>
      </c>
      <c r="B213" s="197"/>
      <c r="C213" s="198"/>
      <c r="D213" s="199"/>
    </row>
    <row r="214" spans="1:4">
      <c r="A214" s="510"/>
    </row>
    <row r="215" spans="1:4" ht="42">
      <c r="A215" s="190">
        <v>5.2</v>
      </c>
      <c r="B215" s="191" t="s">
        <v>1192</v>
      </c>
      <c r="C215" s="207"/>
      <c r="D215" s="208"/>
    </row>
    <row r="216" spans="1:4">
      <c r="A216" s="196" t="s">
        <v>19</v>
      </c>
      <c r="B216" s="523" t="s">
        <v>1193</v>
      </c>
      <c r="C216" s="526" t="s">
        <v>589</v>
      </c>
      <c r="D216" s="199"/>
    </row>
    <row r="217" spans="1:4">
      <c r="A217" s="196" t="s">
        <v>24</v>
      </c>
      <c r="B217" s="523" t="s">
        <v>1193</v>
      </c>
      <c r="C217" s="526" t="s">
        <v>589</v>
      </c>
      <c r="D217" s="199"/>
    </row>
    <row r="218" spans="1:4" ht="42">
      <c r="A218" s="196" t="s">
        <v>29</v>
      </c>
      <c r="B218" s="197" t="s">
        <v>1535</v>
      </c>
      <c r="C218" s="198" t="s">
        <v>563</v>
      </c>
      <c r="D218" s="199"/>
    </row>
    <row r="219" spans="1:4">
      <c r="A219" s="196" t="s">
        <v>32</v>
      </c>
      <c r="B219" s="197"/>
      <c r="C219" s="198"/>
      <c r="D219" s="199"/>
    </row>
    <row r="220" spans="1:4">
      <c r="A220" s="196" t="s">
        <v>33</v>
      </c>
      <c r="B220" s="197"/>
      <c r="C220" s="198"/>
      <c r="D220" s="199"/>
    </row>
    <row r="221" spans="1:4">
      <c r="A221" s="510"/>
    </row>
    <row r="222" spans="1:4" ht="56">
      <c r="A222" s="190">
        <v>5.3</v>
      </c>
      <c r="B222" s="191" t="s">
        <v>1194</v>
      </c>
      <c r="C222" s="207"/>
      <c r="D222" s="208"/>
    </row>
    <row r="223" spans="1:4" ht="28">
      <c r="A223" s="196" t="s">
        <v>19</v>
      </c>
      <c r="B223" s="523" t="s">
        <v>1195</v>
      </c>
      <c r="C223" s="526" t="s">
        <v>589</v>
      </c>
      <c r="D223" s="199"/>
    </row>
    <row r="224" spans="1:4">
      <c r="A224" s="196" t="s">
        <v>24</v>
      </c>
      <c r="B224" s="523" t="s">
        <v>1196</v>
      </c>
      <c r="C224" s="526" t="s">
        <v>589</v>
      </c>
      <c r="D224" s="199"/>
    </row>
    <row r="225" spans="1:4" ht="42">
      <c r="A225" s="196" t="s">
        <v>29</v>
      </c>
      <c r="B225" s="197" t="s">
        <v>1535</v>
      </c>
      <c r="C225" s="198" t="s">
        <v>563</v>
      </c>
      <c r="D225" s="199"/>
    </row>
    <row r="226" spans="1:4">
      <c r="A226" s="196" t="s">
        <v>32</v>
      </c>
      <c r="B226" s="197"/>
      <c r="C226" s="198"/>
      <c r="D226" s="199"/>
    </row>
    <row r="227" spans="1:4">
      <c r="A227" s="196" t="s">
        <v>33</v>
      </c>
      <c r="B227" s="197"/>
      <c r="C227" s="198"/>
      <c r="D227" s="199"/>
    </row>
    <row r="228" spans="1:4">
      <c r="A228" s="510"/>
    </row>
    <row r="229" spans="1:4" ht="56">
      <c r="A229" s="190">
        <v>5.4</v>
      </c>
      <c r="B229" s="191" t="s">
        <v>1197</v>
      </c>
      <c r="C229" s="207"/>
      <c r="D229" s="208"/>
    </row>
    <row r="230" spans="1:4" ht="56">
      <c r="A230" s="196" t="s">
        <v>19</v>
      </c>
      <c r="B230" s="523" t="s">
        <v>1198</v>
      </c>
      <c r="C230" s="526" t="s">
        <v>589</v>
      </c>
      <c r="D230" s="199"/>
    </row>
    <row r="231" spans="1:4" ht="70">
      <c r="A231" s="196" t="s">
        <v>24</v>
      </c>
      <c r="B231" s="525" t="s">
        <v>1199</v>
      </c>
      <c r="C231" s="527" t="s">
        <v>1200</v>
      </c>
      <c r="D231" s="520" t="s">
        <v>992</v>
      </c>
    </row>
    <row r="232" spans="1:4" ht="112">
      <c r="A232" s="196" t="s">
        <v>29</v>
      </c>
      <c r="B232" s="197" t="s">
        <v>1618</v>
      </c>
      <c r="C232" s="198" t="s">
        <v>563</v>
      </c>
      <c r="D232" s="199"/>
    </row>
    <row r="233" spans="1:4">
      <c r="A233" s="196" t="s">
        <v>32</v>
      </c>
      <c r="B233" s="197"/>
      <c r="C233" s="198"/>
      <c r="D233" s="199"/>
    </row>
    <row r="234" spans="1:4">
      <c r="A234" s="196" t="s">
        <v>33</v>
      </c>
      <c r="B234" s="197"/>
      <c r="C234" s="198"/>
      <c r="D234" s="199"/>
    </row>
    <row r="235" spans="1:4">
      <c r="A235" s="510"/>
    </row>
    <row r="236" spans="1:4" ht="42">
      <c r="A236" s="190">
        <v>5.5</v>
      </c>
      <c r="B236" s="191" t="s">
        <v>1201</v>
      </c>
      <c r="C236" s="207"/>
      <c r="D236" s="208"/>
    </row>
    <row r="237" spans="1:4">
      <c r="A237" s="196" t="s">
        <v>19</v>
      </c>
      <c r="B237" s="197" t="s">
        <v>1202</v>
      </c>
      <c r="C237" s="198" t="s">
        <v>589</v>
      </c>
      <c r="D237" s="199"/>
    </row>
    <row r="238" spans="1:4">
      <c r="A238" s="196" t="s">
        <v>24</v>
      </c>
      <c r="B238" s="197" t="s">
        <v>1202</v>
      </c>
      <c r="C238" s="198" t="s">
        <v>589</v>
      </c>
      <c r="D238" s="199"/>
    </row>
    <row r="239" spans="1:4">
      <c r="A239" s="196" t="s">
        <v>29</v>
      </c>
      <c r="B239" s="197" t="s">
        <v>1536</v>
      </c>
      <c r="C239" s="198" t="s">
        <v>563</v>
      </c>
      <c r="D239" s="199"/>
    </row>
    <row r="240" spans="1:4">
      <c r="A240" s="196" t="s">
        <v>32</v>
      </c>
      <c r="B240" s="197"/>
      <c r="C240" s="198"/>
      <c r="D240" s="199"/>
    </row>
    <row r="241" spans="1:4">
      <c r="A241" s="196" t="s">
        <v>33</v>
      </c>
      <c r="B241" s="197"/>
      <c r="C241" s="198"/>
      <c r="D241" s="199"/>
    </row>
    <row r="242" spans="1:4">
      <c r="A242" s="510"/>
    </row>
    <row r="243" spans="1:4" ht="43.5" customHeight="1">
      <c r="A243" s="403">
        <v>5.6</v>
      </c>
      <c r="B243" s="274" t="s">
        <v>1203</v>
      </c>
      <c r="C243" s="221"/>
      <c r="D243" s="222"/>
    </row>
    <row r="244" spans="1:4">
      <c r="A244" s="404"/>
      <c r="B244" s="521" t="s">
        <v>1204</v>
      </c>
      <c r="C244" s="184"/>
      <c r="D244" s="204"/>
    </row>
    <row r="245" spans="1:4">
      <c r="A245" s="404"/>
      <c r="B245" s="521" t="s">
        <v>1205</v>
      </c>
      <c r="C245" s="184"/>
      <c r="D245" s="204"/>
    </row>
    <row r="246" spans="1:4">
      <c r="A246" s="404"/>
      <c r="B246" s="521" t="s">
        <v>1206</v>
      </c>
      <c r="C246" s="184"/>
      <c r="D246" s="204"/>
    </row>
    <row r="247" spans="1:4">
      <c r="A247" s="404"/>
      <c r="B247" s="521" t="s">
        <v>1207</v>
      </c>
      <c r="C247" s="184"/>
      <c r="D247" s="204"/>
    </row>
    <row r="248" spans="1:4" ht="28">
      <c r="A248" s="405"/>
      <c r="B248" s="275" t="s">
        <v>1208</v>
      </c>
      <c r="C248" s="229"/>
      <c r="D248" s="230"/>
    </row>
    <row r="249" spans="1:4" ht="42">
      <c r="A249" s="196" t="s">
        <v>19</v>
      </c>
      <c r="B249" s="523" t="s">
        <v>1209</v>
      </c>
      <c r="C249" s="526" t="s">
        <v>589</v>
      </c>
      <c r="D249" s="199"/>
    </row>
    <row r="250" spans="1:4" ht="42">
      <c r="A250" s="196" t="s">
        <v>24</v>
      </c>
      <c r="B250" s="523" t="s">
        <v>1209</v>
      </c>
      <c r="C250" s="526" t="s">
        <v>589</v>
      </c>
      <c r="D250" s="199"/>
    </row>
    <row r="251" spans="1:4" ht="42">
      <c r="A251" s="196" t="s">
        <v>29</v>
      </c>
      <c r="B251" s="197" t="s">
        <v>1535</v>
      </c>
      <c r="C251" s="198" t="s">
        <v>563</v>
      </c>
      <c r="D251" s="199"/>
    </row>
    <row r="252" spans="1:4">
      <c r="A252" s="196" t="s">
        <v>32</v>
      </c>
      <c r="B252" s="197"/>
      <c r="C252" s="198"/>
      <c r="D252" s="199"/>
    </row>
    <row r="253" spans="1:4">
      <c r="A253" s="196" t="s">
        <v>33</v>
      </c>
      <c r="B253" s="197"/>
      <c r="C253" s="198"/>
      <c r="D253" s="199"/>
    </row>
    <row r="254" spans="1:4">
      <c r="A254" s="510"/>
    </row>
    <row r="255" spans="1:4" ht="42">
      <c r="A255" s="212">
        <v>5.7</v>
      </c>
      <c r="B255" s="213" t="s">
        <v>1210</v>
      </c>
      <c r="C255" s="219" t="s">
        <v>1211</v>
      </c>
      <c r="D255" s="220" t="s">
        <v>1211</v>
      </c>
    </row>
    <row r="256" spans="1:4">
      <c r="A256" s="510"/>
    </row>
  </sheetData>
  <mergeCells count="2">
    <mergeCell ref="A94:A105"/>
    <mergeCell ref="A2:B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F1733-EEED-41F6-A9DB-20EE17BDAC41}">
  <dimension ref="A1:D39"/>
  <sheetViews>
    <sheetView workbookViewId="0">
      <selection activeCell="B17" sqref="B17"/>
    </sheetView>
  </sheetViews>
  <sheetFormatPr defaultRowHeight="14"/>
  <cols>
    <col min="2" max="2" width="78.36328125" customWidth="1"/>
  </cols>
  <sheetData>
    <row r="1" spans="1:4" s="186" customFormat="1">
      <c r="A1" s="182" t="s">
        <v>1212</v>
      </c>
      <c r="B1" s="183"/>
      <c r="C1" s="184"/>
      <c r="D1" s="185"/>
    </row>
    <row r="2" spans="1:4" s="186" customFormat="1" ht="49.5" customHeight="1">
      <c r="A2" s="608" t="s">
        <v>1213</v>
      </c>
      <c r="B2" s="609"/>
      <c r="C2" s="609"/>
      <c r="D2" s="609"/>
    </row>
    <row r="3" spans="1:4" s="186" customFormat="1" ht="28">
      <c r="A3" s="187" t="s">
        <v>1091</v>
      </c>
      <c r="B3" s="188" t="s">
        <v>1214</v>
      </c>
      <c r="C3" s="189" t="s">
        <v>1093</v>
      </c>
      <c r="D3" s="188" t="s">
        <v>556</v>
      </c>
    </row>
    <row r="4" spans="1:4" s="186" customFormat="1">
      <c r="A4" s="190">
        <v>1.1000000000000001</v>
      </c>
      <c r="B4" s="191" t="s">
        <v>1215</v>
      </c>
      <c r="C4" s="215"/>
      <c r="D4" s="216"/>
    </row>
    <row r="5" spans="1:4" s="186" customFormat="1">
      <c r="A5" s="192" t="s">
        <v>19</v>
      </c>
      <c r="B5" s="193"/>
      <c r="C5" s="194"/>
      <c r="D5" s="195"/>
    </row>
    <row r="6" spans="1:4" s="186" customFormat="1">
      <c r="A6" s="196" t="s">
        <v>24</v>
      </c>
      <c r="B6" s="197"/>
      <c r="C6" s="198"/>
      <c r="D6" s="199"/>
    </row>
    <row r="7" spans="1:4" s="186" customFormat="1">
      <c r="A7" s="196" t="s">
        <v>29</v>
      </c>
      <c r="B7" s="197"/>
      <c r="C7" s="198"/>
      <c r="D7" s="199"/>
    </row>
    <row r="8" spans="1:4" s="186" customFormat="1">
      <c r="A8" s="196" t="s">
        <v>32</v>
      </c>
      <c r="B8" s="197"/>
      <c r="C8" s="198"/>
      <c r="D8" s="199"/>
    </row>
    <row r="9" spans="1:4" s="186" customFormat="1">
      <c r="A9" s="196" t="s">
        <v>33</v>
      </c>
      <c r="B9" s="197"/>
      <c r="C9" s="198"/>
      <c r="D9" s="199"/>
    </row>
    <row r="10" spans="1:4" ht="28">
      <c r="A10" s="190">
        <v>1.2</v>
      </c>
      <c r="B10" s="191" t="s">
        <v>1216</v>
      </c>
      <c r="C10" s="215"/>
      <c r="D10" s="216"/>
    </row>
    <row r="11" spans="1:4">
      <c r="A11" s="192" t="s">
        <v>19</v>
      </c>
      <c r="B11" s="193"/>
      <c r="C11" s="194"/>
      <c r="D11" s="195"/>
    </row>
    <row r="12" spans="1:4">
      <c r="A12" s="196" t="s">
        <v>24</v>
      </c>
      <c r="B12" s="197"/>
      <c r="C12" s="198"/>
      <c r="D12" s="199"/>
    </row>
    <row r="13" spans="1:4">
      <c r="A13" s="196" t="s">
        <v>29</v>
      </c>
      <c r="B13" s="197"/>
      <c r="C13" s="198"/>
      <c r="D13" s="199"/>
    </row>
    <row r="14" spans="1:4">
      <c r="A14" s="196" t="s">
        <v>32</v>
      </c>
      <c r="B14" s="197"/>
      <c r="C14" s="198"/>
      <c r="D14" s="199"/>
    </row>
    <row r="15" spans="1:4">
      <c r="A15" s="196" t="s">
        <v>33</v>
      </c>
      <c r="B15" s="197"/>
      <c r="C15" s="198"/>
      <c r="D15" s="199"/>
    </row>
    <row r="16" spans="1:4" ht="30.75" customHeight="1">
      <c r="A16" s="190">
        <v>1.3</v>
      </c>
      <c r="B16" s="191" t="s">
        <v>1217</v>
      </c>
      <c r="C16" s="215"/>
      <c r="D16" s="216"/>
    </row>
    <row r="17" spans="1:4">
      <c r="A17" s="192" t="s">
        <v>19</v>
      </c>
      <c r="B17" s="193"/>
      <c r="C17" s="194"/>
      <c r="D17" s="195"/>
    </row>
    <row r="18" spans="1:4">
      <c r="A18" s="196" t="s">
        <v>24</v>
      </c>
      <c r="B18" s="197"/>
      <c r="C18" s="198"/>
      <c r="D18" s="199"/>
    </row>
    <row r="19" spans="1:4">
      <c r="A19" s="196" t="s">
        <v>29</v>
      </c>
      <c r="B19" s="197"/>
      <c r="C19" s="198"/>
      <c r="D19" s="199"/>
    </row>
    <row r="20" spans="1:4">
      <c r="A20" s="196" t="s">
        <v>32</v>
      </c>
      <c r="B20" s="197"/>
      <c r="C20" s="198"/>
      <c r="D20" s="199"/>
    </row>
    <row r="21" spans="1:4">
      <c r="A21" s="196" t="s">
        <v>33</v>
      </c>
      <c r="B21" s="197"/>
      <c r="C21" s="198"/>
      <c r="D21" s="199"/>
    </row>
    <row r="22" spans="1:4" ht="28">
      <c r="A22" s="190">
        <v>1.4</v>
      </c>
      <c r="B22" s="191" t="s">
        <v>1218</v>
      </c>
      <c r="C22" s="215"/>
      <c r="D22" s="216"/>
    </row>
    <row r="23" spans="1:4">
      <c r="A23" s="192" t="s">
        <v>19</v>
      </c>
      <c r="B23" s="193"/>
      <c r="C23" s="194"/>
      <c r="D23" s="195"/>
    </row>
    <row r="24" spans="1:4">
      <c r="A24" s="196" t="s">
        <v>24</v>
      </c>
      <c r="B24" s="197"/>
      <c r="C24" s="198"/>
      <c r="D24" s="199"/>
    </row>
    <row r="25" spans="1:4">
      <c r="A25" s="196" t="s">
        <v>29</v>
      </c>
      <c r="B25" s="197"/>
      <c r="C25" s="198"/>
      <c r="D25" s="199"/>
    </row>
    <row r="26" spans="1:4">
      <c r="A26" s="196" t="s">
        <v>32</v>
      </c>
      <c r="B26" s="197"/>
      <c r="C26" s="198"/>
      <c r="D26" s="199"/>
    </row>
    <row r="27" spans="1:4">
      <c r="A27" s="196" t="s">
        <v>33</v>
      </c>
      <c r="B27" s="197"/>
      <c r="C27" s="198"/>
      <c r="D27" s="199"/>
    </row>
    <row r="28" spans="1:4">
      <c r="A28" s="190">
        <v>1.5</v>
      </c>
      <c r="B28" s="191" t="s">
        <v>1219</v>
      </c>
      <c r="C28" s="215"/>
      <c r="D28" s="216"/>
    </row>
    <row r="29" spans="1:4">
      <c r="A29" s="192" t="s">
        <v>19</v>
      </c>
      <c r="B29" s="193"/>
      <c r="C29" s="194"/>
      <c r="D29" s="195"/>
    </row>
    <row r="30" spans="1:4">
      <c r="A30" s="196" t="s">
        <v>24</v>
      </c>
      <c r="B30" s="197"/>
      <c r="C30" s="198"/>
      <c r="D30" s="199"/>
    </row>
    <row r="31" spans="1:4">
      <c r="A31" s="196" t="s">
        <v>29</v>
      </c>
      <c r="B31" s="197"/>
      <c r="C31" s="198"/>
      <c r="D31" s="199"/>
    </row>
    <row r="32" spans="1:4">
      <c r="A32" s="196" t="s">
        <v>32</v>
      </c>
      <c r="B32" s="197"/>
      <c r="C32" s="198"/>
      <c r="D32" s="199"/>
    </row>
    <row r="33" spans="1:4">
      <c r="A33" s="196" t="s">
        <v>33</v>
      </c>
      <c r="B33" s="197"/>
      <c r="C33" s="198"/>
      <c r="D33" s="199"/>
    </row>
    <row r="34" spans="1:4" ht="182">
      <c r="A34" s="190">
        <v>1.1000000000000001</v>
      </c>
      <c r="B34" s="191" t="s">
        <v>1220</v>
      </c>
      <c r="C34" s="215"/>
      <c r="D34" s="216"/>
    </row>
    <row r="35" spans="1:4">
      <c r="A35" s="192" t="s">
        <v>19</v>
      </c>
      <c r="B35" s="193"/>
      <c r="C35" s="194"/>
      <c r="D35" s="195"/>
    </row>
    <row r="36" spans="1:4">
      <c r="A36" s="196" t="s">
        <v>24</v>
      </c>
      <c r="B36" s="197"/>
      <c r="C36" s="198"/>
      <c r="D36" s="199"/>
    </row>
    <row r="37" spans="1:4">
      <c r="A37" s="196" t="s">
        <v>29</v>
      </c>
      <c r="B37" s="197"/>
      <c r="C37" s="198"/>
      <c r="D37" s="199"/>
    </row>
    <row r="38" spans="1:4">
      <c r="A38" s="196" t="s">
        <v>32</v>
      </c>
      <c r="B38" s="197"/>
      <c r="C38" s="198"/>
      <c r="D38" s="199"/>
    </row>
    <row r="39" spans="1:4">
      <c r="A39" s="196" t="s">
        <v>33</v>
      </c>
      <c r="B39" s="197"/>
      <c r="C39" s="198"/>
      <c r="D39" s="199"/>
    </row>
  </sheetData>
  <mergeCells count="1">
    <mergeCell ref="A2:D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789F8-C766-4C28-BC1F-566731DEA367}">
  <sheetPr>
    <tabColor rgb="FF92D050"/>
  </sheetPr>
  <dimension ref="A1:X30"/>
  <sheetViews>
    <sheetView topLeftCell="I8" zoomScaleNormal="100" zoomScaleSheetLayoutView="85" workbookViewId="0">
      <selection activeCell="N24" sqref="N24"/>
    </sheetView>
  </sheetViews>
  <sheetFormatPr defaultColWidth="8.6328125" defaultRowHeight="12.5"/>
  <cols>
    <col min="1" max="1" width="4.36328125" style="81" customWidth="1"/>
    <col min="2" max="2" width="9.7265625" style="81" customWidth="1"/>
    <col min="3" max="3" width="28.453125" style="81" customWidth="1"/>
    <col min="4" max="4" width="14.453125" style="81" customWidth="1"/>
    <col min="5" max="5" width="13.6328125" style="81" customWidth="1"/>
    <col min="6" max="6" width="19.54296875" style="81" customWidth="1"/>
    <col min="7" max="7" width="17.36328125" style="33" customWidth="1"/>
    <col min="8" max="10" width="19" style="81" customWidth="1"/>
    <col min="11" max="11" width="11.6328125" style="81" customWidth="1"/>
    <col min="12" max="12" width="23.54296875" style="81" customWidth="1"/>
    <col min="13" max="13" width="19" style="81" customWidth="1"/>
    <col min="14" max="14" width="13.36328125" style="81" customWidth="1"/>
    <col min="15" max="15" width="10.6328125" style="81" customWidth="1"/>
    <col min="16" max="16" width="11.36328125" style="81" customWidth="1"/>
    <col min="17" max="19" width="13.6328125" style="81" customWidth="1"/>
    <col min="20" max="20" width="11.36328125" style="81" customWidth="1"/>
    <col min="21" max="21" width="18.36328125" style="81" customWidth="1"/>
    <col min="22" max="22" width="18.6328125" style="81" customWidth="1"/>
    <col min="23" max="23" width="28" style="81" customWidth="1"/>
    <col min="24" max="24" width="13.6328125" style="81" customWidth="1"/>
    <col min="25" max="16384" width="8.6328125" style="81"/>
  </cols>
  <sheetData>
    <row r="1" spans="1:24" s="276" customFormat="1" ht="25.5" hidden="1" customHeight="1">
      <c r="G1" s="277"/>
      <c r="L1" s="278" t="s">
        <v>1221</v>
      </c>
      <c r="V1" s="276" t="s">
        <v>1222</v>
      </c>
      <c r="W1" s="279" t="s">
        <v>1223</v>
      </c>
      <c r="X1" s="276" t="s">
        <v>1224</v>
      </c>
    </row>
    <row r="2" spans="1:24" s="276" customFormat="1" ht="37.5" hidden="1">
      <c r="G2" s="277"/>
      <c r="L2" s="278" t="s">
        <v>1221</v>
      </c>
      <c r="V2" s="276" t="s">
        <v>1225</v>
      </c>
      <c r="W2" s="279" t="s">
        <v>154</v>
      </c>
      <c r="X2" s="276" t="s">
        <v>1226</v>
      </c>
    </row>
    <row r="3" spans="1:24" s="276" customFormat="1" ht="25" hidden="1">
      <c r="G3" s="277"/>
      <c r="L3" s="278" t="s">
        <v>1221</v>
      </c>
      <c r="V3" s="276" t="s">
        <v>1227</v>
      </c>
      <c r="W3" s="279" t="s">
        <v>156</v>
      </c>
      <c r="X3" s="276" t="s">
        <v>1228</v>
      </c>
    </row>
    <row r="4" spans="1:24" s="276" customFormat="1" hidden="1">
      <c r="G4" s="277"/>
      <c r="L4" s="278" t="s">
        <v>1221</v>
      </c>
      <c r="V4" s="276" t="s">
        <v>1229</v>
      </c>
      <c r="W4" s="279" t="s">
        <v>157</v>
      </c>
    </row>
    <row r="5" spans="1:24" s="276" customFormat="1" hidden="1">
      <c r="G5" s="277"/>
      <c r="L5" s="278" t="s">
        <v>1221</v>
      </c>
      <c r="V5" s="276" t="s">
        <v>1230</v>
      </c>
      <c r="W5" s="279" t="s">
        <v>158</v>
      </c>
    </row>
    <row r="6" spans="1:24" s="276" customFormat="1" hidden="1">
      <c r="G6" s="277"/>
      <c r="L6" s="278" t="s">
        <v>1221</v>
      </c>
      <c r="W6" s="279" t="s">
        <v>159</v>
      </c>
    </row>
    <row r="7" spans="1:24" s="276" customFormat="1" hidden="1">
      <c r="G7" s="277"/>
      <c r="L7" s="278" t="s">
        <v>1221</v>
      </c>
      <c r="W7" s="279" t="s">
        <v>160</v>
      </c>
    </row>
    <row r="8" spans="1:24" s="232" customFormat="1" ht="27" customHeight="1" thickBot="1">
      <c r="A8" s="231" t="s">
        <v>1231</v>
      </c>
      <c r="B8" s="233"/>
      <c r="C8" s="231"/>
      <c r="D8" s="280"/>
      <c r="E8" s="280"/>
      <c r="F8" s="232" t="s">
        <v>1232</v>
      </c>
      <c r="L8" s="231" t="s">
        <v>1233</v>
      </c>
      <c r="M8" s="233"/>
      <c r="P8" s="233"/>
      <c r="Q8" s="233"/>
      <c r="R8" s="233"/>
      <c r="S8" s="233"/>
      <c r="T8" s="233"/>
      <c r="U8" s="233"/>
      <c r="V8" s="233"/>
    </row>
    <row r="9" spans="1:24" s="232" customFormat="1" ht="40.5" customHeight="1" thickBot="1">
      <c r="A9" s="231"/>
      <c r="B9" s="281"/>
      <c r="C9" s="282" t="s">
        <v>1234</v>
      </c>
      <c r="D9" s="283"/>
      <c r="E9" s="284"/>
      <c r="F9" s="610" t="s">
        <v>1235</v>
      </c>
      <c r="G9" s="611"/>
      <c r="H9" s="611"/>
      <c r="I9" s="611"/>
      <c r="J9" s="612"/>
      <c r="K9" s="285"/>
      <c r="L9" s="231" t="s">
        <v>1236</v>
      </c>
      <c r="M9" s="233"/>
      <c r="P9" s="233"/>
      <c r="Q9" s="233"/>
      <c r="R9" s="233"/>
      <c r="S9" s="233"/>
      <c r="T9" s="233"/>
      <c r="U9" s="233"/>
      <c r="V9" s="231"/>
    </row>
    <row r="10" spans="1:24" s="235" customFormat="1" ht="26.25" customHeight="1" thickBot="1">
      <c r="A10" s="286"/>
      <c r="B10" s="287" t="s">
        <v>1237</v>
      </c>
      <c r="C10" s="288" t="s">
        <v>1238</v>
      </c>
      <c r="D10" s="289" t="s">
        <v>1239</v>
      </c>
      <c r="E10" s="289" t="s">
        <v>1240</v>
      </c>
      <c r="F10" s="290" t="s">
        <v>1241</v>
      </c>
      <c r="G10" s="290" t="s">
        <v>1242</v>
      </c>
      <c r="H10" s="290" t="s">
        <v>1243</v>
      </c>
      <c r="I10" s="290" t="s">
        <v>1244</v>
      </c>
      <c r="J10" s="291" t="s">
        <v>85</v>
      </c>
      <c r="K10" s="292" t="s">
        <v>1245</v>
      </c>
      <c r="L10" s="293" t="s">
        <v>1246</v>
      </c>
      <c r="M10" s="234" t="s">
        <v>1247</v>
      </c>
      <c r="N10" s="234" t="s">
        <v>190</v>
      </c>
      <c r="O10" s="234" t="s">
        <v>1248</v>
      </c>
      <c r="P10" s="234" t="s">
        <v>1249</v>
      </c>
      <c r="Q10" s="234" t="s">
        <v>1250</v>
      </c>
      <c r="R10" s="234" t="s">
        <v>1251</v>
      </c>
      <c r="S10" s="234" t="s">
        <v>1252</v>
      </c>
      <c r="T10" s="234" t="s">
        <v>1253</v>
      </c>
      <c r="U10" s="234" t="s">
        <v>1254</v>
      </c>
      <c r="W10" s="235" t="s">
        <v>1255</v>
      </c>
      <c r="X10" s="294" t="s">
        <v>167</v>
      </c>
    </row>
    <row r="11" spans="1:24" s="298" customFormat="1">
      <c r="A11" s="294"/>
      <c r="B11" s="295"/>
      <c r="C11" s="296"/>
      <c r="D11" s="294"/>
      <c r="E11" s="294"/>
      <c r="F11" s="296"/>
      <c r="G11" s="297"/>
      <c r="H11" s="296"/>
      <c r="I11" s="296"/>
      <c r="J11" s="296"/>
      <c r="K11" s="296"/>
      <c r="L11" s="294"/>
      <c r="M11" s="294"/>
      <c r="N11" s="294"/>
      <c r="O11" s="294"/>
      <c r="P11" s="294"/>
      <c r="Q11" s="294"/>
      <c r="R11" s="294"/>
      <c r="S11" s="294"/>
      <c r="T11" s="294"/>
      <c r="U11" s="295"/>
      <c r="X11" s="294" t="s">
        <v>1256</v>
      </c>
    </row>
    <row r="12" spans="1:24" ht="28">
      <c r="A12" s="80">
        <v>1</v>
      </c>
      <c r="B12" s="528" t="s">
        <v>1257</v>
      </c>
      <c r="C12" s="529" t="s">
        <v>1258</v>
      </c>
      <c r="D12" s="80" t="s">
        <v>19</v>
      </c>
      <c r="E12" s="80" t="s">
        <v>543</v>
      </c>
      <c r="F12" s="529" t="s">
        <v>1543</v>
      </c>
      <c r="G12" s="329" t="s">
        <v>1544</v>
      </c>
      <c r="H12" s="529" t="s">
        <v>1545</v>
      </c>
      <c r="I12" s="529" t="s">
        <v>1546</v>
      </c>
      <c r="J12" s="529" t="s">
        <v>5</v>
      </c>
      <c r="K12" s="80">
        <v>1</v>
      </c>
      <c r="L12" s="80" t="s">
        <v>1258</v>
      </c>
      <c r="M12" s="80"/>
      <c r="N12" s="80" t="s">
        <v>1224</v>
      </c>
      <c r="O12" s="80">
        <v>65.2</v>
      </c>
      <c r="P12" s="80" t="s">
        <v>1230</v>
      </c>
      <c r="Q12" s="80" t="s">
        <v>1259</v>
      </c>
      <c r="R12" s="80" t="s">
        <v>167</v>
      </c>
      <c r="S12" s="80" t="s">
        <v>1260</v>
      </c>
      <c r="T12" s="80" t="s">
        <v>249</v>
      </c>
      <c r="U12" s="79" t="s">
        <v>1261</v>
      </c>
      <c r="W12" s="81" t="s">
        <v>160</v>
      </c>
      <c r="X12" s="80" t="s">
        <v>1262</v>
      </c>
    </row>
    <row r="13" spans="1:24" ht="28">
      <c r="A13" s="80">
        <v>2</v>
      </c>
      <c r="B13" s="528" t="s">
        <v>1263</v>
      </c>
      <c r="C13" s="80" t="s">
        <v>1264</v>
      </c>
      <c r="D13" s="80" t="s">
        <v>19</v>
      </c>
      <c r="E13" s="80" t="s">
        <v>543</v>
      </c>
      <c r="F13" s="529" t="s">
        <v>1543</v>
      </c>
      <c r="G13" s="329" t="s">
        <v>1544</v>
      </c>
      <c r="H13" s="529" t="s">
        <v>1545</v>
      </c>
      <c r="I13" s="529" t="s">
        <v>1546</v>
      </c>
      <c r="J13" s="80" t="s">
        <v>5</v>
      </c>
      <c r="K13" s="80">
        <v>1</v>
      </c>
      <c r="L13" s="80" t="s">
        <v>1264</v>
      </c>
      <c r="M13" s="80"/>
      <c r="N13" s="80" t="s">
        <v>1224</v>
      </c>
      <c r="O13" s="80">
        <v>4.5999999999999996</v>
      </c>
      <c r="P13" s="80" t="s">
        <v>1230</v>
      </c>
      <c r="Q13" s="80" t="s">
        <v>1259</v>
      </c>
      <c r="R13" s="294" t="s">
        <v>167</v>
      </c>
      <c r="S13" s="80" t="s">
        <v>1260</v>
      </c>
      <c r="T13" s="80" t="s">
        <v>249</v>
      </c>
      <c r="U13" s="79" t="s">
        <v>1265</v>
      </c>
      <c r="W13" s="81" t="s">
        <v>160</v>
      </c>
    </row>
    <row r="14" spans="1:24" ht="28">
      <c r="A14" s="80">
        <v>3</v>
      </c>
      <c r="B14" s="528" t="s">
        <v>1266</v>
      </c>
      <c r="C14" s="80" t="s">
        <v>1267</v>
      </c>
      <c r="D14" s="80" t="s">
        <v>19</v>
      </c>
      <c r="E14" s="80" t="s">
        <v>543</v>
      </c>
      <c r="F14" s="529" t="s">
        <v>1543</v>
      </c>
      <c r="G14" s="329" t="s">
        <v>1544</v>
      </c>
      <c r="H14" s="529" t="s">
        <v>1545</v>
      </c>
      <c r="I14" s="529" t="s">
        <v>1546</v>
      </c>
      <c r="J14" s="80" t="s">
        <v>5</v>
      </c>
      <c r="K14" s="80">
        <v>1</v>
      </c>
      <c r="L14" s="80" t="s">
        <v>1267</v>
      </c>
      <c r="M14" s="80"/>
      <c r="N14" s="80" t="s">
        <v>1224</v>
      </c>
      <c r="O14" s="80">
        <v>14.4</v>
      </c>
      <c r="P14" s="80" t="s">
        <v>1230</v>
      </c>
      <c r="Q14" s="80" t="s">
        <v>1259</v>
      </c>
      <c r="R14" s="294" t="s">
        <v>167</v>
      </c>
      <c r="S14" s="80" t="s">
        <v>1260</v>
      </c>
      <c r="T14" s="80" t="s">
        <v>249</v>
      </c>
      <c r="U14" s="79" t="s">
        <v>1261</v>
      </c>
      <c r="W14" s="81" t="s">
        <v>160</v>
      </c>
    </row>
    <row r="15" spans="1:24" ht="28">
      <c r="A15" s="80">
        <v>4</v>
      </c>
      <c r="B15" s="528" t="s">
        <v>1268</v>
      </c>
      <c r="C15" s="80" t="s">
        <v>1269</v>
      </c>
      <c r="D15" s="80" t="s">
        <v>19</v>
      </c>
      <c r="E15" s="80" t="s">
        <v>543</v>
      </c>
      <c r="F15" s="529" t="s">
        <v>1543</v>
      </c>
      <c r="G15" s="329" t="s">
        <v>1544</v>
      </c>
      <c r="H15" s="529" t="s">
        <v>1545</v>
      </c>
      <c r="I15" s="529" t="s">
        <v>1546</v>
      </c>
      <c r="J15" s="80" t="s">
        <v>5</v>
      </c>
      <c r="K15" s="80">
        <v>1</v>
      </c>
      <c r="L15" s="80" t="s">
        <v>1269</v>
      </c>
      <c r="M15" s="80"/>
      <c r="N15" s="80" t="s">
        <v>1224</v>
      </c>
      <c r="O15" s="80">
        <v>23.9</v>
      </c>
      <c r="P15" s="80" t="s">
        <v>1230</v>
      </c>
      <c r="Q15" s="80" t="s">
        <v>1259</v>
      </c>
      <c r="R15" s="294" t="s">
        <v>167</v>
      </c>
      <c r="S15" s="80" t="s">
        <v>1260</v>
      </c>
      <c r="T15" s="80" t="s">
        <v>249</v>
      </c>
      <c r="U15" s="79" t="s">
        <v>1270</v>
      </c>
      <c r="W15" s="81" t="s">
        <v>160</v>
      </c>
    </row>
    <row r="16" spans="1:24" ht="28">
      <c r="A16" s="80">
        <v>5</v>
      </c>
      <c r="B16" s="528" t="s">
        <v>1271</v>
      </c>
      <c r="C16" s="80" t="s">
        <v>1272</v>
      </c>
      <c r="D16" s="80" t="s">
        <v>19</v>
      </c>
      <c r="E16" s="80" t="s">
        <v>543</v>
      </c>
      <c r="F16" s="529" t="s">
        <v>1543</v>
      </c>
      <c r="G16" s="329" t="s">
        <v>1544</v>
      </c>
      <c r="H16" s="529" t="s">
        <v>1545</v>
      </c>
      <c r="I16" s="529" t="s">
        <v>1546</v>
      </c>
      <c r="J16" s="80" t="s">
        <v>5</v>
      </c>
      <c r="K16" s="80">
        <v>1</v>
      </c>
      <c r="L16" s="80" t="s">
        <v>1272</v>
      </c>
      <c r="M16" s="80"/>
      <c r="N16" s="80" t="s">
        <v>1224</v>
      </c>
      <c r="O16" s="80">
        <v>22.4</v>
      </c>
      <c r="P16" s="80" t="s">
        <v>1230</v>
      </c>
      <c r="Q16" s="80" t="s">
        <v>1259</v>
      </c>
      <c r="R16" s="294" t="s">
        <v>167</v>
      </c>
      <c r="S16" s="80" t="s">
        <v>1260</v>
      </c>
      <c r="T16" s="80" t="s">
        <v>249</v>
      </c>
      <c r="U16" s="79" t="s">
        <v>1273</v>
      </c>
      <c r="W16" s="81" t="s">
        <v>160</v>
      </c>
    </row>
    <row r="17" spans="1:23" ht="28">
      <c r="A17" s="80">
        <v>6</v>
      </c>
      <c r="B17" s="528" t="s">
        <v>1274</v>
      </c>
      <c r="C17" s="80" t="s">
        <v>1275</v>
      </c>
      <c r="D17" s="80" t="s">
        <v>19</v>
      </c>
      <c r="E17" s="80" t="s">
        <v>543</v>
      </c>
      <c r="F17" s="529" t="s">
        <v>1543</v>
      </c>
      <c r="G17" s="329" t="s">
        <v>1544</v>
      </c>
      <c r="H17" s="529" t="s">
        <v>1545</v>
      </c>
      <c r="I17" s="529" t="s">
        <v>1546</v>
      </c>
      <c r="J17" s="80" t="s">
        <v>5</v>
      </c>
      <c r="K17" s="80">
        <v>1</v>
      </c>
      <c r="L17" s="80" t="s">
        <v>1275</v>
      </c>
      <c r="M17" s="80"/>
      <c r="N17" s="80" t="s">
        <v>1224</v>
      </c>
      <c r="O17" s="80">
        <v>37.5</v>
      </c>
      <c r="P17" s="80" t="s">
        <v>1230</v>
      </c>
      <c r="Q17" s="80" t="s">
        <v>1259</v>
      </c>
      <c r="R17" s="294" t="s">
        <v>167</v>
      </c>
      <c r="S17" s="80" t="s">
        <v>1260</v>
      </c>
      <c r="T17" s="80" t="s">
        <v>249</v>
      </c>
      <c r="U17" s="79" t="s">
        <v>1276</v>
      </c>
      <c r="W17" s="81" t="s">
        <v>160</v>
      </c>
    </row>
    <row r="18" spans="1:23" ht="28">
      <c r="A18" s="80">
        <v>7</v>
      </c>
      <c r="B18" s="528" t="s">
        <v>1277</v>
      </c>
      <c r="C18" s="80" t="s">
        <v>1278</v>
      </c>
      <c r="D18" s="80" t="s">
        <v>19</v>
      </c>
      <c r="E18" s="80" t="s">
        <v>543</v>
      </c>
      <c r="F18" s="529" t="s">
        <v>1543</v>
      </c>
      <c r="G18" s="329" t="s">
        <v>1544</v>
      </c>
      <c r="H18" s="529" t="s">
        <v>1545</v>
      </c>
      <c r="I18" s="529" t="s">
        <v>1546</v>
      </c>
      <c r="J18" s="80" t="s">
        <v>5</v>
      </c>
      <c r="K18" s="80">
        <v>1</v>
      </c>
      <c r="L18" s="80" t="s">
        <v>1278</v>
      </c>
      <c r="M18" s="80"/>
      <c r="N18" s="80" t="s">
        <v>1224</v>
      </c>
      <c r="O18" s="80">
        <v>46.2</v>
      </c>
      <c r="P18" s="80" t="s">
        <v>1230</v>
      </c>
      <c r="Q18" s="80" t="s">
        <v>1259</v>
      </c>
      <c r="R18" s="294" t="s">
        <v>167</v>
      </c>
      <c r="S18" s="80" t="s">
        <v>1260</v>
      </c>
      <c r="T18" s="80" t="s">
        <v>249</v>
      </c>
      <c r="U18" s="79" t="s">
        <v>1279</v>
      </c>
      <c r="W18" s="81" t="s">
        <v>160</v>
      </c>
    </row>
    <row r="19" spans="1:23" ht="28">
      <c r="A19" s="80">
        <v>8</v>
      </c>
      <c r="B19" s="528" t="s">
        <v>1280</v>
      </c>
      <c r="C19" s="80" t="s">
        <v>1281</v>
      </c>
      <c r="D19" s="80" t="s">
        <v>19</v>
      </c>
      <c r="E19" s="80" t="s">
        <v>543</v>
      </c>
      <c r="F19" s="529" t="s">
        <v>1543</v>
      </c>
      <c r="G19" s="329" t="s">
        <v>1544</v>
      </c>
      <c r="H19" s="529" t="s">
        <v>1545</v>
      </c>
      <c r="I19" s="529" t="s">
        <v>1546</v>
      </c>
      <c r="J19" s="80" t="s">
        <v>5</v>
      </c>
      <c r="K19" s="80">
        <v>1</v>
      </c>
      <c r="L19" s="80" t="s">
        <v>1281</v>
      </c>
      <c r="M19" s="80"/>
      <c r="N19" s="80" t="s">
        <v>1224</v>
      </c>
      <c r="O19" s="80">
        <v>6.2</v>
      </c>
      <c r="P19" s="80" t="s">
        <v>1230</v>
      </c>
      <c r="Q19" s="80" t="s">
        <v>1259</v>
      </c>
      <c r="R19" s="294" t="s">
        <v>167</v>
      </c>
      <c r="S19" s="80" t="s">
        <v>1260</v>
      </c>
      <c r="T19" s="80" t="s">
        <v>249</v>
      </c>
      <c r="U19" s="79"/>
      <c r="W19" s="81" t="s">
        <v>160</v>
      </c>
    </row>
    <row r="20" spans="1:23" ht="28">
      <c r="A20" s="80">
        <v>9</v>
      </c>
      <c r="B20" s="528" t="s">
        <v>1282</v>
      </c>
      <c r="C20" s="80" t="s">
        <v>1283</v>
      </c>
      <c r="D20" s="80" t="s">
        <v>19</v>
      </c>
      <c r="E20" s="80" t="s">
        <v>543</v>
      </c>
      <c r="F20" s="529" t="s">
        <v>1543</v>
      </c>
      <c r="G20" s="329" t="s">
        <v>1544</v>
      </c>
      <c r="H20" s="529" t="s">
        <v>1545</v>
      </c>
      <c r="I20" s="529" t="s">
        <v>1546</v>
      </c>
      <c r="J20" s="80" t="s">
        <v>5</v>
      </c>
      <c r="K20" s="80">
        <v>1</v>
      </c>
      <c r="L20" s="80" t="s">
        <v>1283</v>
      </c>
      <c r="M20" s="80"/>
      <c r="N20" s="80" t="s">
        <v>1224</v>
      </c>
      <c r="O20" s="80">
        <v>13.6</v>
      </c>
      <c r="P20" s="80" t="s">
        <v>1230</v>
      </c>
      <c r="Q20" s="80" t="s">
        <v>1259</v>
      </c>
      <c r="R20" s="294" t="s">
        <v>167</v>
      </c>
      <c r="S20" s="80" t="s">
        <v>1260</v>
      </c>
      <c r="T20" s="80" t="s">
        <v>249</v>
      </c>
      <c r="U20" s="79" t="s">
        <v>1261</v>
      </c>
      <c r="W20" s="81" t="s">
        <v>160</v>
      </c>
    </row>
    <row r="21" spans="1:23" ht="28">
      <c r="A21" s="80">
        <v>10</v>
      </c>
      <c r="B21" s="528" t="s">
        <v>1284</v>
      </c>
      <c r="C21" s="80" t="s">
        <v>1285</v>
      </c>
      <c r="D21" s="80" t="s">
        <v>19</v>
      </c>
      <c r="E21" s="80" t="s">
        <v>543</v>
      </c>
      <c r="F21" s="529" t="s">
        <v>1543</v>
      </c>
      <c r="G21" s="329" t="s">
        <v>1544</v>
      </c>
      <c r="H21" s="529" t="s">
        <v>1545</v>
      </c>
      <c r="I21" s="529" t="s">
        <v>1546</v>
      </c>
      <c r="J21" s="80" t="s">
        <v>5</v>
      </c>
      <c r="K21" s="80">
        <v>1</v>
      </c>
      <c r="L21" s="80" t="s">
        <v>1285</v>
      </c>
      <c r="M21" s="80"/>
      <c r="N21" s="80" t="s">
        <v>1224</v>
      </c>
      <c r="O21" s="80">
        <v>33.9</v>
      </c>
      <c r="P21" s="80" t="s">
        <v>1230</v>
      </c>
      <c r="Q21" s="80" t="s">
        <v>1259</v>
      </c>
      <c r="R21" s="294" t="s">
        <v>167</v>
      </c>
      <c r="S21" s="80" t="s">
        <v>1260</v>
      </c>
      <c r="T21" s="80" t="s">
        <v>249</v>
      </c>
      <c r="U21" s="79" t="s">
        <v>1286</v>
      </c>
      <c r="W21" s="81" t="s">
        <v>160</v>
      </c>
    </row>
    <row r="22" spans="1:23" ht="28">
      <c r="A22" s="80">
        <v>11</v>
      </c>
      <c r="B22" s="528" t="s">
        <v>1287</v>
      </c>
      <c r="C22" s="80" t="s">
        <v>1288</v>
      </c>
      <c r="D22" s="80" t="s">
        <v>19</v>
      </c>
      <c r="E22" s="80" t="s">
        <v>543</v>
      </c>
      <c r="F22" s="529" t="s">
        <v>1543</v>
      </c>
      <c r="G22" s="329" t="s">
        <v>1544</v>
      </c>
      <c r="H22" s="529" t="s">
        <v>1545</v>
      </c>
      <c r="I22" s="529" t="s">
        <v>1546</v>
      </c>
      <c r="J22" s="80" t="s">
        <v>5</v>
      </c>
      <c r="K22" s="80">
        <v>1</v>
      </c>
      <c r="L22" s="80" t="s">
        <v>1288</v>
      </c>
      <c r="M22" s="80"/>
      <c r="N22" s="80" t="s">
        <v>1224</v>
      </c>
      <c r="O22" s="80">
        <v>12.7</v>
      </c>
      <c r="P22" s="80" t="s">
        <v>1230</v>
      </c>
      <c r="Q22" s="80" t="s">
        <v>1259</v>
      </c>
      <c r="R22" s="294" t="s">
        <v>167</v>
      </c>
      <c r="S22" s="80" t="s">
        <v>1260</v>
      </c>
      <c r="T22" s="80" t="s">
        <v>249</v>
      </c>
      <c r="U22" s="79" t="s">
        <v>1273</v>
      </c>
      <c r="W22" s="81" t="s">
        <v>160</v>
      </c>
    </row>
    <row r="23" spans="1:23" ht="28">
      <c r="A23" s="80">
        <v>12</v>
      </c>
      <c r="B23" s="528" t="s">
        <v>1289</v>
      </c>
      <c r="C23" s="80" t="s">
        <v>1290</v>
      </c>
      <c r="D23" s="80" t="s">
        <v>19</v>
      </c>
      <c r="E23" s="80" t="s">
        <v>543</v>
      </c>
      <c r="F23" s="529" t="s">
        <v>1543</v>
      </c>
      <c r="G23" s="329" t="s">
        <v>1544</v>
      </c>
      <c r="H23" s="529" t="s">
        <v>1545</v>
      </c>
      <c r="I23" s="529" t="s">
        <v>1546</v>
      </c>
      <c r="J23" s="80" t="s">
        <v>5</v>
      </c>
      <c r="K23" s="80">
        <v>1</v>
      </c>
      <c r="L23" s="80" t="s">
        <v>1290</v>
      </c>
      <c r="M23" s="80"/>
      <c r="N23" s="80" t="s">
        <v>1224</v>
      </c>
      <c r="O23" s="80">
        <v>18.100000000000001</v>
      </c>
      <c r="P23" s="80" t="s">
        <v>1230</v>
      </c>
      <c r="Q23" s="80" t="s">
        <v>1259</v>
      </c>
      <c r="R23" s="294" t="s">
        <v>167</v>
      </c>
      <c r="S23" s="80" t="s">
        <v>1260</v>
      </c>
      <c r="T23" s="80" t="s">
        <v>249</v>
      </c>
      <c r="U23" s="79" t="s">
        <v>1276</v>
      </c>
      <c r="W23" s="81" t="s">
        <v>160</v>
      </c>
    </row>
    <row r="24" spans="1:23" ht="28">
      <c r="A24" s="80">
        <v>13</v>
      </c>
      <c r="B24" s="555" t="s">
        <v>1537</v>
      </c>
      <c r="C24" s="80" t="s">
        <v>1291</v>
      </c>
      <c r="D24" s="651">
        <v>45331</v>
      </c>
      <c r="E24" s="80"/>
      <c r="F24" s="529" t="s">
        <v>1543</v>
      </c>
      <c r="G24" s="329" t="s">
        <v>1544</v>
      </c>
      <c r="H24" s="529" t="s">
        <v>1545</v>
      </c>
      <c r="I24" s="529" t="s">
        <v>1546</v>
      </c>
      <c r="J24" s="80" t="s">
        <v>5</v>
      </c>
      <c r="K24" s="80">
        <v>1</v>
      </c>
      <c r="L24" s="80" t="s">
        <v>1291</v>
      </c>
      <c r="M24" s="80"/>
      <c r="N24" s="80" t="s">
        <v>1224</v>
      </c>
      <c r="O24" s="80">
        <v>23.7</v>
      </c>
      <c r="P24" s="80" t="s">
        <v>1230</v>
      </c>
      <c r="Q24" s="80" t="s">
        <v>1259</v>
      </c>
      <c r="R24" s="294" t="s">
        <v>167</v>
      </c>
      <c r="S24" s="80" t="s">
        <v>1260</v>
      </c>
      <c r="T24" s="80"/>
      <c r="U24" s="79"/>
    </row>
    <row r="25" spans="1:23" ht="28">
      <c r="A25" s="80">
        <v>16</v>
      </c>
      <c r="B25" s="555" t="s">
        <v>1538</v>
      </c>
      <c r="C25" s="80" t="s">
        <v>1292</v>
      </c>
      <c r="D25" s="651">
        <v>45331</v>
      </c>
      <c r="E25" s="80"/>
      <c r="F25" s="529" t="s">
        <v>1543</v>
      </c>
      <c r="G25" s="329" t="s">
        <v>1544</v>
      </c>
      <c r="H25" s="529" t="s">
        <v>1545</v>
      </c>
      <c r="I25" s="529" t="s">
        <v>1546</v>
      </c>
      <c r="J25" s="80" t="s">
        <v>5</v>
      </c>
      <c r="K25" s="80">
        <v>1</v>
      </c>
      <c r="L25" s="80" t="s">
        <v>1292</v>
      </c>
      <c r="M25" s="80"/>
      <c r="N25" s="80" t="s">
        <v>1224</v>
      </c>
      <c r="O25" s="80">
        <v>19.28</v>
      </c>
      <c r="P25" s="80" t="s">
        <v>1230</v>
      </c>
      <c r="Q25" s="80" t="s">
        <v>1259</v>
      </c>
      <c r="R25" s="294" t="s">
        <v>167</v>
      </c>
      <c r="S25" s="80" t="s">
        <v>1260</v>
      </c>
      <c r="T25" s="80"/>
      <c r="U25" s="79"/>
    </row>
    <row r="26" spans="1:23" ht="28">
      <c r="A26" s="80">
        <v>17</v>
      </c>
      <c r="B26" s="555" t="s">
        <v>1539</v>
      </c>
      <c r="C26" s="80" t="s">
        <v>1293</v>
      </c>
      <c r="D26" s="651">
        <v>45331</v>
      </c>
      <c r="E26" s="80"/>
      <c r="F26" s="529" t="s">
        <v>1543</v>
      </c>
      <c r="G26" s="329" t="s">
        <v>1544</v>
      </c>
      <c r="H26" s="529" t="s">
        <v>1545</v>
      </c>
      <c r="I26" s="529" t="s">
        <v>1546</v>
      </c>
      <c r="J26" s="80" t="s">
        <v>5</v>
      </c>
      <c r="K26" s="80">
        <v>1</v>
      </c>
      <c r="L26" s="80" t="s">
        <v>1293</v>
      </c>
      <c r="M26" s="80"/>
      <c r="N26" s="80" t="s">
        <v>1224</v>
      </c>
      <c r="O26" s="80">
        <v>11.03</v>
      </c>
      <c r="P26" s="80" t="s">
        <v>1230</v>
      </c>
      <c r="Q26" s="80" t="s">
        <v>1259</v>
      </c>
      <c r="R26" s="294" t="s">
        <v>167</v>
      </c>
      <c r="S26" s="80" t="s">
        <v>1260</v>
      </c>
      <c r="T26" s="80"/>
      <c r="U26" s="79"/>
    </row>
    <row r="27" spans="1:23" ht="28">
      <c r="A27" s="80">
        <v>18</v>
      </c>
      <c r="B27" s="555" t="s">
        <v>1540</v>
      </c>
      <c r="C27" s="80" t="s">
        <v>1294</v>
      </c>
      <c r="D27" s="651">
        <v>45331</v>
      </c>
      <c r="E27" s="80"/>
      <c r="F27" s="529" t="s">
        <v>1543</v>
      </c>
      <c r="G27" s="329" t="s">
        <v>1544</v>
      </c>
      <c r="H27" s="529" t="s">
        <v>1545</v>
      </c>
      <c r="I27" s="529" t="s">
        <v>1546</v>
      </c>
      <c r="J27" s="80" t="s">
        <v>5</v>
      </c>
      <c r="K27" s="80">
        <v>1</v>
      </c>
      <c r="L27" s="80" t="s">
        <v>1294</v>
      </c>
      <c r="M27" s="80"/>
      <c r="N27" s="80" t="s">
        <v>1224</v>
      </c>
      <c r="O27" s="80">
        <v>15.69</v>
      </c>
      <c r="P27" s="80" t="s">
        <v>1230</v>
      </c>
      <c r="Q27" s="80" t="s">
        <v>1259</v>
      </c>
      <c r="R27" s="294" t="s">
        <v>167</v>
      </c>
      <c r="S27" s="80" t="s">
        <v>1260</v>
      </c>
      <c r="T27" s="80"/>
      <c r="U27" s="79"/>
    </row>
    <row r="28" spans="1:23" ht="28">
      <c r="A28" s="80">
        <v>19</v>
      </c>
      <c r="B28" s="555" t="s">
        <v>1541</v>
      </c>
      <c r="C28" s="80" t="s">
        <v>1295</v>
      </c>
      <c r="D28" s="651">
        <v>45331</v>
      </c>
      <c r="E28" s="80"/>
      <c r="F28" s="529" t="s">
        <v>1543</v>
      </c>
      <c r="G28" s="329" t="s">
        <v>1544</v>
      </c>
      <c r="H28" s="529" t="s">
        <v>1545</v>
      </c>
      <c r="I28" s="529" t="s">
        <v>1546</v>
      </c>
      <c r="J28" s="80" t="s">
        <v>5</v>
      </c>
      <c r="K28" s="80">
        <v>1</v>
      </c>
      <c r="L28" s="80" t="s">
        <v>1295</v>
      </c>
      <c r="M28" s="80"/>
      <c r="N28" s="80" t="s">
        <v>1224</v>
      </c>
      <c r="O28" s="80">
        <v>45</v>
      </c>
      <c r="P28" s="80" t="s">
        <v>1230</v>
      </c>
      <c r="Q28" s="80" t="s">
        <v>1259</v>
      </c>
      <c r="R28" s="294" t="s">
        <v>167</v>
      </c>
      <c r="S28" s="80" t="s">
        <v>1260</v>
      </c>
      <c r="T28" s="80"/>
      <c r="U28" s="79" t="s">
        <v>1547</v>
      </c>
    </row>
    <row r="29" spans="1:23" ht="28">
      <c r="A29" s="80">
        <v>20</v>
      </c>
      <c r="B29" s="555" t="s">
        <v>1542</v>
      </c>
      <c r="C29" s="556" t="s">
        <v>1296</v>
      </c>
      <c r="D29" s="651">
        <v>45331</v>
      </c>
      <c r="E29" s="80"/>
      <c r="F29" s="529" t="s">
        <v>1543</v>
      </c>
      <c r="G29" s="329" t="s">
        <v>1544</v>
      </c>
      <c r="H29" s="529" t="s">
        <v>1545</v>
      </c>
      <c r="I29" s="529" t="s">
        <v>1546</v>
      </c>
      <c r="J29" s="80" t="s">
        <v>5</v>
      </c>
      <c r="K29" s="82">
        <v>1</v>
      </c>
      <c r="L29" s="80" t="s">
        <v>1296</v>
      </c>
      <c r="M29" s="80"/>
      <c r="N29" s="80" t="s">
        <v>1224</v>
      </c>
      <c r="O29" s="80">
        <v>73.199999999999989</v>
      </c>
      <c r="P29" s="80" t="s">
        <v>1230</v>
      </c>
      <c r="Q29" s="80" t="s">
        <v>1259</v>
      </c>
      <c r="R29" s="294" t="s">
        <v>167</v>
      </c>
      <c r="S29" s="80" t="s">
        <v>1260</v>
      </c>
      <c r="T29" s="80"/>
      <c r="U29" s="79" t="s">
        <v>1547</v>
      </c>
    </row>
    <row r="30" spans="1:23">
      <c r="A30" s="82" t="s">
        <v>1297</v>
      </c>
      <c r="O30" s="276">
        <f>SUM(O12:O29)</f>
        <v>486.59999999999991</v>
      </c>
      <c r="R30" s="294"/>
    </row>
  </sheetData>
  <autoFilter ref="A2:K2" xr:uid="{E7AAFF2E-6CD8-4F25-A607-AC5BF2BC1C54}"/>
  <mergeCells count="1">
    <mergeCell ref="F9:J9"/>
  </mergeCells>
  <phoneticPr fontId="5" type="noConversion"/>
  <dataValidations count="3">
    <dataValidation type="list" allowBlank="1" showInputMessage="1" showErrorMessage="1" sqref="R11:R30" xr:uid="{6627B3E2-FD87-4230-81B2-DC1097A32F98}">
      <formula1>$X$10:$X$12</formula1>
    </dataValidation>
    <dataValidation type="list" allowBlank="1" showInputMessage="1" showErrorMessage="1" sqref="N11:N28" xr:uid="{6D6F984C-6ACD-4E94-9FCF-C36F6CAE1AB4}">
      <formula1>$X$1:$X$3</formula1>
    </dataValidation>
    <dataValidation type="list" allowBlank="1" showInputMessage="1" showErrorMessage="1" sqref="P11:P28" xr:uid="{03715AB0-CF35-441C-BF31-8634B2E29621}">
      <formula1>$V$2:$V$5</formula1>
    </dataValidation>
  </dataValidations>
  <pageMargins left="0.75" right="0.75" top="1" bottom="1" header="0.5" footer="0.5"/>
  <pageSetup paperSize="9"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F5EAF-CD73-44C5-BA0D-5D200AB3DA57}">
  <dimension ref="A1:K28"/>
  <sheetViews>
    <sheetView topLeftCell="A10" zoomScaleNormal="100" workbookViewId="0">
      <selection activeCell="C18" sqref="C18"/>
    </sheetView>
  </sheetViews>
  <sheetFormatPr defaultColWidth="8.6328125" defaultRowHeight="12.5"/>
  <cols>
    <col min="1" max="1" width="16.6328125" style="531" customWidth="1"/>
    <col min="2" max="2" width="32.6328125" style="531" customWidth="1"/>
    <col min="3" max="16384" width="8.6328125" style="531"/>
  </cols>
  <sheetData>
    <row r="1" spans="1:11" ht="15.5">
      <c r="A1" s="530" t="s">
        <v>1298</v>
      </c>
    </row>
    <row r="2" spans="1:11">
      <c r="A2" s="532" t="s">
        <v>1299</v>
      </c>
      <c r="B2" s="532" t="s">
        <v>1300</v>
      </c>
    </row>
    <row r="3" spans="1:11">
      <c r="A3" s="532" t="s">
        <v>1301</v>
      </c>
      <c r="B3" s="532" t="s">
        <v>1302</v>
      </c>
    </row>
    <row r="4" spans="1:11" ht="87.75" customHeight="1">
      <c r="A4" s="532" t="s">
        <v>1303</v>
      </c>
      <c r="B4" s="533" t="s">
        <v>1304</v>
      </c>
    </row>
    <row r="5" spans="1:11">
      <c r="A5" s="532" t="s">
        <v>1305</v>
      </c>
      <c r="B5" s="534">
        <v>42268</v>
      </c>
    </row>
    <row r="6" spans="1:11" ht="32.15" customHeight="1">
      <c r="A6" s="614" t="s">
        <v>1306</v>
      </c>
      <c r="B6" s="614"/>
      <c r="C6" s="614"/>
      <c r="D6" s="614"/>
      <c r="E6" s="614"/>
      <c r="F6" s="614"/>
      <c r="G6" s="614"/>
      <c r="H6" s="614"/>
      <c r="I6" s="614"/>
      <c r="J6" s="614"/>
      <c r="K6" s="614"/>
    </row>
    <row r="7" spans="1:11" s="536" customFormat="1" ht="13">
      <c r="A7" s="535" t="s">
        <v>1307</v>
      </c>
      <c r="B7" s="615" t="s">
        <v>1308</v>
      </c>
      <c r="C7" s="615"/>
      <c r="D7" s="615"/>
      <c r="E7" s="615"/>
      <c r="F7" s="615"/>
      <c r="G7" s="615"/>
      <c r="H7" s="615"/>
      <c r="I7" s="615"/>
      <c r="J7" s="615"/>
      <c r="K7" s="615"/>
    </row>
    <row r="8" spans="1:11" s="536" customFormat="1" ht="27" customHeight="1">
      <c r="A8" s="535"/>
      <c r="B8" s="615" t="s">
        <v>1309</v>
      </c>
      <c r="C8" s="615"/>
      <c r="D8" s="615"/>
      <c r="E8" s="615"/>
      <c r="F8" s="615"/>
      <c r="G8" s="615"/>
      <c r="H8" s="615"/>
      <c r="I8" s="615"/>
      <c r="J8" s="615"/>
      <c r="K8" s="615"/>
    </row>
    <row r="9" spans="1:11" s="536" customFormat="1" ht="16.25" customHeight="1">
      <c r="A9" s="535"/>
      <c r="B9" s="615" t="s">
        <v>1310</v>
      </c>
      <c r="C9" s="615"/>
      <c r="D9" s="615"/>
      <c r="E9" s="615"/>
      <c r="F9" s="615"/>
      <c r="G9" s="615"/>
      <c r="H9" s="615"/>
      <c r="I9" s="615"/>
      <c r="J9" s="615"/>
      <c r="K9" s="615"/>
    </row>
    <row r="10" spans="1:11" s="536" customFormat="1" ht="40.5" customHeight="1">
      <c r="A10" s="535"/>
      <c r="B10" s="615" t="s">
        <v>1311</v>
      </c>
      <c r="C10" s="615"/>
      <c r="D10" s="615"/>
      <c r="E10" s="615"/>
      <c r="F10" s="615"/>
      <c r="G10" s="615"/>
      <c r="H10" s="615"/>
      <c r="I10" s="615"/>
      <c r="J10" s="615"/>
      <c r="K10" s="615"/>
    </row>
    <row r="11" spans="1:11" ht="14">
      <c r="A11" s="537" t="s">
        <v>1312</v>
      </c>
      <c r="B11" s="538" t="s">
        <v>1313</v>
      </c>
      <c r="E11" s="539"/>
      <c r="G11" s="539"/>
    </row>
    <row r="12" spans="1:11" ht="14">
      <c r="A12" s="537" t="s">
        <v>1314</v>
      </c>
      <c r="B12" s="538" t="s">
        <v>1315</v>
      </c>
      <c r="E12" s="539"/>
      <c r="G12" s="539"/>
    </row>
    <row r="13" spans="1:11" ht="14">
      <c r="A13" s="537" t="s">
        <v>1316</v>
      </c>
      <c r="B13" s="538" t="s">
        <v>1317</v>
      </c>
      <c r="E13" s="539"/>
      <c r="G13" s="539"/>
    </row>
    <row r="14" spans="1:11">
      <c r="E14" s="539"/>
      <c r="G14" s="539"/>
    </row>
    <row r="15" spans="1:11" ht="13">
      <c r="A15" s="616" t="s">
        <v>1318</v>
      </c>
      <c r="B15" s="617"/>
      <c r="C15" s="540" t="s">
        <v>19</v>
      </c>
      <c r="D15" s="540" t="s">
        <v>24</v>
      </c>
      <c r="E15" s="540" t="s">
        <v>29</v>
      </c>
      <c r="F15" s="540" t="s">
        <v>32</v>
      </c>
      <c r="G15" s="540" t="s">
        <v>33</v>
      </c>
    </row>
    <row r="16" spans="1:11" ht="13">
      <c r="A16" s="541" t="s">
        <v>110</v>
      </c>
      <c r="B16" s="541" t="s">
        <v>1319</v>
      </c>
      <c r="C16" s="542"/>
      <c r="D16" s="542"/>
      <c r="E16" s="542"/>
      <c r="F16" s="542"/>
      <c r="G16" s="542"/>
    </row>
    <row r="17" spans="1:8" ht="13">
      <c r="A17" s="543"/>
      <c r="B17" s="541" t="s">
        <v>1320</v>
      </c>
      <c r="C17" s="542"/>
      <c r="D17" s="542"/>
      <c r="E17" s="542"/>
      <c r="F17" s="542"/>
      <c r="G17" s="542"/>
    </row>
    <row r="20" spans="1:8" ht="13">
      <c r="A20" s="541" t="s">
        <v>1321</v>
      </c>
      <c r="B20" s="541" t="s">
        <v>1322</v>
      </c>
      <c r="C20" s="541" t="s">
        <v>19</v>
      </c>
      <c r="D20" s="541" t="s">
        <v>1323</v>
      </c>
      <c r="E20" s="541" t="s">
        <v>1006</v>
      </c>
    </row>
    <row r="21" spans="1:8">
      <c r="A21" s="531" t="s">
        <v>1324</v>
      </c>
      <c r="B21" s="542"/>
      <c r="C21" s="531">
        <f>ROUNDUP((0.6*SQRT(B21)),0)</f>
        <v>0</v>
      </c>
      <c r="D21" s="531">
        <f>ROUNDUP((0.4*SQRT(B21)),0)</f>
        <v>0</v>
      </c>
      <c r="E21" s="531">
        <f>ROUNDUP((0.6*SQRT(B21)),0)</f>
        <v>0</v>
      </c>
    </row>
    <row r="22" spans="1:8">
      <c r="A22" s="531" t="s">
        <v>1325</v>
      </c>
      <c r="B22" s="542">
        <v>18</v>
      </c>
      <c r="C22" s="531">
        <f>ROUNDUP((0.5*SQRT(B22)),0)</f>
        <v>3</v>
      </c>
      <c r="D22" s="531">
        <f>ROUNDUP((0.3*SQRT(B22)),0)</f>
        <v>2</v>
      </c>
      <c r="E22" s="531">
        <f>ROUNDUP((0.3*SQRT(B22)),0)</f>
        <v>2</v>
      </c>
    </row>
    <row r="24" spans="1:8" ht="58.5" customHeight="1">
      <c r="A24" s="613" t="s">
        <v>1326</v>
      </c>
      <c r="B24" s="613"/>
      <c r="C24" s="613"/>
      <c r="D24" s="613"/>
      <c r="E24" s="613"/>
      <c r="F24" s="613"/>
      <c r="G24" s="613"/>
    </row>
    <row r="26" spans="1:8" ht="105.75" customHeight="1">
      <c r="A26" s="613" t="s">
        <v>1327</v>
      </c>
      <c r="B26" s="613"/>
      <c r="C26" s="613"/>
      <c r="D26" s="613"/>
      <c r="E26" s="613"/>
      <c r="F26" s="613"/>
      <c r="G26" s="613"/>
    </row>
    <row r="28" spans="1:8" ht="159" customHeight="1">
      <c r="A28" s="613" t="s">
        <v>1328</v>
      </c>
      <c r="B28" s="613"/>
      <c r="C28" s="613"/>
      <c r="D28" s="613"/>
      <c r="E28" s="613"/>
      <c r="F28" s="613"/>
      <c r="G28" s="613"/>
      <c r="H28" s="613"/>
    </row>
  </sheetData>
  <mergeCells count="9">
    <mergeCell ref="A24:G24"/>
    <mergeCell ref="A26:G26"/>
    <mergeCell ref="A28:H28"/>
    <mergeCell ref="A6:K6"/>
    <mergeCell ref="B7:K7"/>
    <mergeCell ref="B8:K8"/>
    <mergeCell ref="B9:K9"/>
    <mergeCell ref="B10:K10"/>
    <mergeCell ref="A15:B1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FF64C-731E-4E07-AA4D-C4352EF126BE}">
  <sheetPr>
    <tabColor rgb="FF92D050"/>
  </sheetPr>
  <dimension ref="A1:B43"/>
  <sheetViews>
    <sheetView view="pageBreakPreview" zoomScaleNormal="100" zoomScaleSheetLayoutView="100" workbookViewId="0">
      <selection activeCell="B1" sqref="B1"/>
    </sheetView>
  </sheetViews>
  <sheetFormatPr defaultColWidth="9" defaultRowHeight="12.5"/>
  <cols>
    <col min="1" max="1" width="40.453125" style="39" customWidth="1"/>
    <col min="2" max="2" width="46.453125" style="39" customWidth="1"/>
    <col min="3" max="16384" width="9" style="33"/>
  </cols>
  <sheetData>
    <row r="1" spans="1:2" ht="163.5" customHeight="1">
      <c r="A1" s="84"/>
      <c r="B1" s="31" t="s">
        <v>1329</v>
      </c>
    </row>
    <row r="2" spans="1:2" ht="14">
      <c r="A2" s="85" t="s">
        <v>1330</v>
      </c>
      <c r="B2" s="86"/>
    </row>
    <row r="3" spans="1:2" ht="14">
      <c r="A3" s="87" t="s">
        <v>1331</v>
      </c>
      <c r="B3" s="88" t="str">
        <f>Cover!D3</f>
        <v>Irish Forest Owners</v>
      </c>
    </row>
    <row r="4" spans="1:2" ht="14">
      <c r="A4" s="87" t="s">
        <v>1332</v>
      </c>
      <c r="B4" s="88" t="str">
        <f>Cover!D8</f>
        <v>SA-PEFC-FM-006268</v>
      </c>
    </row>
    <row r="5" spans="1:2" ht="14">
      <c r="A5" s="87" t="s">
        <v>85</v>
      </c>
      <c r="B5" s="88" t="s">
        <v>5</v>
      </c>
    </row>
    <row r="6" spans="1:2" ht="14">
      <c r="A6" s="87" t="s">
        <v>1333</v>
      </c>
      <c r="B6" s="88">
        <v>18</v>
      </c>
    </row>
    <row r="7" spans="1:2" ht="14">
      <c r="A7" s="87" t="s">
        <v>1334</v>
      </c>
      <c r="B7" s="88">
        <v>486.6</v>
      </c>
    </row>
    <row r="8" spans="1:2" ht="14">
      <c r="A8" s="89" t="s">
        <v>1335</v>
      </c>
      <c r="B8" s="548" t="s">
        <v>249</v>
      </c>
    </row>
    <row r="9" spans="1:2" ht="14">
      <c r="A9" s="48"/>
      <c r="B9" s="48"/>
    </row>
    <row r="10" spans="1:2" ht="14">
      <c r="A10" s="90" t="s">
        <v>1336</v>
      </c>
      <c r="B10" s="91"/>
    </row>
    <row r="11" spans="1:2" ht="14">
      <c r="A11" s="92" t="s">
        <v>1337</v>
      </c>
      <c r="B11" s="93" t="s">
        <v>29</v>
      </c>
    </row>
    <row r="12" spans="1:2" ht="14">
      <c r="A12" s="92" t="s">
        <v>1338</v>
      </c>
      <c r="B12" s="93" t="s">
        <v>31</v>
      </c>
    </row>
    <row r="13" spans="1:2" ht="14">
      <c r="A13" s="92" t="s">
        <v>1339</v>
      </c>
      <c r="B13" s="93" t="s">
        <v>1624</v>
      </c>
    </row>
    <row r="14" spans="1:2" ht="28">
      <c r="A14" s="94" t="s">
        <v>1340</v>
      </c>
      <c r="B14" s="95"/>
    </row>
    <row r="15" spans="1:2" ht="14">
      <c r="A15" s="48"/>
      <c r="B15" s="48"/>
    </row>
    <row r="16" spans="1:2" s="48" customFormat="1" ht="14">
      <c r="A16" s="90" t="s">
        <v>1341</v>
      </c>
      <c r="B16" s="91"/>
    </row>
    <row r="17" spans="1:2" s="48" customFormat="1" ht="14">
      <c r="A17" s="92" t="s">
        <v>1342</v>
      </c>
      <c r="B17" s="93">
        <v>0</v>
      </c>
    </row>
    <row r="18" spans="1:2" s="48" customFormat="1" ht="14">
      <c r="A18" s="92" t="s">
        <v>1343</v>
      </c>
      <c r="B18" s="93">
        <v>1</v>
      </c>
    </row>
    <row r="19" spans="1:2" s="48" customFormat="1" ht="14">
      <c r="A19" s="92" t="s">
        <v>1344</v>
      </c>
      <c r="B19" s="93">
        <v>3</v>
      </c>
    </row>
    <row r="20" spans="1:2" s="48" customFormat="1" ht="14">
      <c r="A20" s="92" t="s">
        <v>1345</v>
      </c>
      <c r="B20" s="93">
        <v>0</v>
      </c>
    </row>
    <row r="21" spans="1:2" s="48" customFormat="1" ht="14">
      <c r="A21" s="92" t="s">
        <v>1346</v>
      </c>
      <c r="B21" s="93" t="s">
        <v>1600</v>
      </c>
    </row>
    <row r="22" spans="1:2" s="48" customFormat="1" ht="14">
      <c r="A22" s="96" t="s">
        <v>1347</v>
      </c>
      <c r="B22" s="97" t="s">
        <v>1348</v>
      </c>
    </row>
    <row r="23" spans="1:2" s="48" customFormat="1" ht="14"/>
    <row r="24" spans="1:2" s="48" customFormat="1" ht="14">
      <c r="A24" s="85" t="s">
        <v>1349</v>
      </c>
      <c r="B24" s="98"/>
    </row>
    <row r="25" spans="1:2" s="48" customFormat="1" ht="42">
      <c r="A25" s="618" t="s">
        <v>1350</v>
      </c>
      <c r="B25" s="99" t="s">
        <v>1351</v>
      </c>
    </row>
    <row r="26" spans="1:2" s="48" customFormat="1" ht="14">
      <c r="A26" s="619"/>
      <c r="B26" s="99"/>
    </row>
    <row r="27" spans="1:2" s="48" customFormat="1" ht="14">
      <c r="A27" s="87"/>
      <c r="B27" s="100"/>
    </row>
    <row r="28" spans="1:2" s="48" customFormat="1" ht="14">
      <c r="A28" s="89" t="s">
        <v>1352</v>
      </c>
      <c r="B28" s="572">
        <v>45736</v>
      </c>
    </row>
    <row r="29" spans="1:2" s="48" customFormat="1" ht="14">
      <c r="B29" s="52"/>
    </row>
    <row r="30" spans="1:2" s="48" customFormat="1" ht="14">
      <c r="A30" s="85" t="s">
        <v>1353</v>
      </c>
      <c r="B30" s="98"/>
    </row>
    <row r="31" spans="1:2" s="39" customFormat="1" ht="14">
      <c r="A31" s="619" t="s">
        <v>1354</v>
      </c>
      <c r="B31" s="99" t="s">
        <v>1355</v>
      </c>
    </row>
    <row r="32" spans="1:2" s="39" customFormat="1" ht="14">
      <c r="A32" s="619"/>
      <c r="B32" s="99"/>
    </row>
    <row r="33" spans="1:2" s="39" customFormat="1" ht="14">
      <c r="A33" s="619"/>
      <c r="B33" s="236"/>
    </row>
    <row r="34" spans="1:2" s="39" customFormat="1" ht="45.75" customHeight="1">
      <c r="A34" s="87" t="s">
        <v>1331</v>
      </c>
      <c r="B34" s="39" t="s">
        <v>1626</v>
      </c>
    </row>
    <row r="35" spans="1:2" s="39" customFormat="1" ht="58.5" customHeight="1">
      <c r="A35" s="101" t="s">
        <v>1356</v>
      </c>
      <c r="B35" s="299" t="s">
        <v>28</v>
      </c>
    </row>
    <row r="36" spans="1:2" ht="14">
      <c r="A36" s="89" t="s">
        <v>1352</v>
      </c>
      <c r="B36" s="652">
        <v>45741</v>
      </c>
    </row>
    <row r="37" spans="1:2" s="102" customFormat="1" ht="10.5" customHeight="1">
      <c r="A37" s="48"/>
      <c r="B37" s="48"/>
    </row>
    <row r="38" spans="1:2" s="102" customFormat="1" ht="10.5" customHeight="1">
      <c r="A38" s="620" t="s">
        <v>1357</v>
      </c>
      <c r="B38" s="620"/>
    </row>
    <row r="39" spans="1:2" s="102" customFormat="1" ht="10.5">
      <c r="A39" s="587" t="s">
        <v>37</v>
      </c>
      <c r="B39" s="587"/>
    </row>
    <row r="40" spans="1:2" s="102" customFormat="1" ht="10.5">
      <c r="A40" s="587" t="s">
        <v>1358</v>
      </c>
      <c r="B40" s="587"/>
    </row>
    <row r="41" spans="1:2" s="102" customFormat="1" ht="10.5">
      <c r="A41" s="103"/>
      <c r="B41" s="103"/>
    </row>
    <row r="42" spans="1:2" s="102" customFormat="1" ht="10.5">
      <c r="A42" s="587" t="s">
        <v>39</v>
      </c>
      <c r="B42" s="587"/>
    </row>
    <row r="43" spans="1:2">
      <c r="A43" s="587" t="s">
        <v>40</v>
      </c>
      <c r="B43" s="587"/>
    </row>
  </sheetData>
  <mergeCells count="7">
    <mergeCell ref="A43:B43"/>
    <mergeCell ref="A25:A26"/>
    <mergeCell ref="A42:B42"/>
    <mergeCell ref="A38:B38"/>
    <mergeCell ref="A39:B39"/>
    <mergeCell ref="A31:A33"/>
    <mergeCell ref="A40:B40"/>
  </mergeCells>
  <phoneticPr fontId="5" type="noConversion"/>
  <pageMargins left="0.75" right="0.75" top="1" bottom="1" header="0.5" footer="0.5"/>
  <pageSetup paperSize="9" scale="82" orientation="portrait" horizontalDpi="4294967294"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9A037-E270-4869-81CF-6502EE019F3D}">
  <sheetPr>
    <tabColor rgb="FF92D050"/>
  </sheetPr>
  <dimension ref="A1:BN110"/>
  <sheetViews>
    <sheetView view="pageBreakPreview" zoomScaleNormal="100" zoomScaleSheetLayoutView="100" workbookViewId="0">
      <selection activeCell="C18" sqref="C18"/>
    </sheetView>
  </sheetViews>
  <sheetFormatPr defaultColWidth="8" defaultRowHeight="12.5"/>
  <cols>
    <col min="1" max="1" width="23.453125" style="107" customWidth="1"/>
    <col min="2" max="2" width="21.6328125" style="107" customWidth="1"/>
    <col min="3" max="3" width="15.453125" style="106" customWidth="1"/>
    <col min="4" max="4" width="24.453125" style="106" customWidth="1"/>
    <col min="5" max="12" width="8" style="106" customWidth="1"/>
    <col min="13" max="16384" width="8" style="107"/>
  </cols>
  <sheetData>
    <row r="1" spans="1:66" ht="143.25" customHeight="1">
      <c r="A1" s="272"/>
      <c r="B1" s="621" t="s">
        <v>1359</v>
      </c>
      <c r="C1" s="621"/>
      <c r="D1" s="104"/>
      <c r="E1" s="105"/>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row>
    <row r="2" spans="1:66" ht="9.75" customHeight="1">
      <c r="A2" s="108"/>
      <c r="B2" s="108"/>
      <c r="C2" s="109"/>
      <c r="D2" s="109"/>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row>
    <row r="3" spans="1:66">
      <c r="A3" s="622" t="s">
        <v>1360</v>
      </c>
      <c r="B3" s="622"/>
      <c r="C3" s="622"/>
      <c r="D3" s="622"/>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row>
    <row r="4" spans="1:66" ht="14.25" customHeight="1">
      <c r="A4" s="622"/>
      <c r="B4" s="622"/>
      <c r="C4" s="622"/>
      <c r="D4" s="622"/>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row>
    <row r="5" spans="1:66" ht="25.5" customHeight="1">
      <c r="A5" s="622" t="s">
        <v>1361</v>
      </c>
      <c r="B5" s="622"/>
      <c r="C5" s="622"/>
      <c r="D5" s="622"/>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row>
    <row r="6" spans="1:66" ht="14">
      <c r="A6" s="623" t="s">
        <v>1330</v>
      </c>
      <c r="B6" s="623"/>
      <c r="C6" s="623"/>
      <c r="D6" s="110"/>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row>
    <row r="7" spans="1:66" ht="14">
      <c r="A7" s="110" t="s">
        <v>1331</v>
      </c>
      <c r="B7" s="625" t="str">
        <f>'1 Basic info'!C11</f>
        <v xml:space="preserve">Irish Forest Owners </v>
      </c>
      <c r="C7" s="625"/>
      <c r="D7" s="625"/>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row>
    <row r="8" spans="1:66" ht="14">
      <c r="A8" s="110" t="s">
        <v>1362</v>
      </c>
      <c r="B8" s="625" t="str">
        <f>'1 Basic info'!C15</f>
        <v>Ballycourcy, Enniscorthy, Wexford, Y21EC56</v>
      </c>
      <c r="C8" s="625"/>
      <c r="D8" s="625"/>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row>
    <row r="9" spans="1:66" ht="14">
      <c r="A9" s="110" t="s">
        <v>85</v>
      </c>
      <c r="B9" s="111" t="str">
        <f>'1 Basic info'!C16</f>
        <v>Ireland</v>
      </c>
      <c r="C9" s="111"/>
      <c r="D9" s="111"/>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row>
    <row r="10" spans="1:66" ht="14">
      <c r="A10" s="110" t="s">
        <v>1332</v>
      </c>
      <c r="B10" s="625" t="str">
        <f>Cover!D8</f>
        <v>SA-PEFC-FM-006268</v>
      </c>
      <c r="C10" s="625"/>
      <c r="D10" s="111"/>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row>
    <row r="11" spans="1:66" ht="14">
      <c r="A11" s="110" t="s">
        <v>109</v>
      </c>
      <c r="B11" s="625" t="str">
        <f>'1 Basic info'!C25</f>
        <v>Group</v>
      </c>
      <c r="C11" s="625"/>
      <c r="D11" s="111"/>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row>
    <row r="12" spans="1:66" ht="14">
      <c r="A12" s="110" t="s">
        <v>1363</v>
      </c>
      <c r="B12" s="112">
        <f>Cover!D10</f>
        <v>45027</v>
      </c>
      <c r="C12" s="111" t="s">
        <v>1364</v>
      </c>
      <c r="D12" s="112">
        <f>Cover!D11</f>
        <v>46853</v>
      </c>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row>
    <row r="13" spans="1:66" ht="9.75" customHeight="1">
      <c r="A13" s="110"/>
      <c r="B13" s="111"/>
      <c r="C13" s="113"/>
      <c r="D13" s="111"/>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row>
    <row r="14" spans="1:66" ht="18" customHeight="1">
      <c r="A14" s="623" t="s">
        <v>1365</v>
      </c>
      <c r="B14" s="623"/>
      <c r="C14" s="623"/>
      <c r="D14" s="623"/>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row>
    <row r="15" spans="1:66" s="117" customFormat="1" ht="14">
      <c r="A15" s="114" t="s">
        <v>1366</v>
      </c>
      <c r="B15" s="115" t="s">
        <v>1367</v>
      </c>
      <c r="C15" s="115" t="s">
        <v>1368</v>
      </c>
      <c r="D15" s="115" t="s">
        <v>1369</v>
      </c>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row>
    <row r="16" spans="1:66" s="120" customFormat="1" ht="25">
      <c r="A16" s="121" t="s">
        <v>1370</v>
      </c>
      <c r="B16" s="121" t="s">
        <v>1260</v>
      </c>
      <c r="C16" s="121">
        <v>1000</v>
      </c>
      <c r="D16" s="121" t="s">
        <v>1371</v>
      </c>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row>
    <row r="17" spans="1:66" s="120" customFormat="1" ht="25">
      <c r="A17" s="121" t="s">
        <v>1370</v>
      </c>
      <c r="B17" s="121" t="s">
        <v>1372</v>
      </c>
      <c r="C17" s="121">
        <v>2000</v>
      </c>
      <c r="D17" s="121" t="s">
        <v>1371</v>
      </c>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c r="BK17" s="119"/>
      <c r="BL17" s="119"/>
      <c r="BM17" s="119"/>
      <c r="BN17" s="119"/>
    </row>
    <row r="18" spans="1:66" s="120" customFormat="1" hidden="1">
      <c r="A18" s="118"/>
      <c r="B18" s="118"/>
      <c r="C18" s="118"/>
      <c r="D18" s="118"/>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row>
    <row r="19" spans="1:66" s="120" customFormat="1" hidden="1">
      <c r="A19" s="118"/>
      <c r="B19" s="118"/>
      <c r="C19" s="118"/>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row>
    <row r="20" spans="1:66" hidden="1">
      <c r="A20" s="121"/>
      <c r="B20" s="121"/>
      <c r="C20" s="121"/>
      <c r="D20" s="121"/>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row>
    <row r="21" spans="1:66" hidden="1">
      <c r="A21" s="121"/>
      <c r="B21" s="121"/>
      <c r="C21" s="121"/>
      <c r="D21" s="121"/>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row>
    <row r="22" spans="1:66" hidden="1">
      <c r="A22" s="121"/>
      <c r="B22" s="121"/>
      <c r="C22" s="121"/>
      <c r="D22" s="121"/>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row>
    <row r="23" spans="1:66" hidden="1">
      <c r="A23" s="121"/>
      <c r="B23" s="121"/>
      <c r="C23" s="121"/>
      <c r="D23" s="121"/>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row>
    <row r="24" spans="1:66" ht="17.25" hidden="1" customHeight="1">
      <c r="A24" s="121"/>
      <c r="B24" s="121"/>
      <c r="C24" s="121"/>
      <c r="D24" s="121"/>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row>
    <row r="25" spans="1:66" ht="15" hidden="1" customHeight="1">
      <c r="A25" s="121"/>
      <c r="B25" s="122"/>
      <c r="C25" s="121"/>
      <c r="D25" s="122"/>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row>
    <row r="26" spans="1:66" ht="14">
      <c r="A26" s="111"/>
      <c r="B26" s="123"/>
      <c r="C26" s="111"/>
      <c r="D26" s="123"/>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row>
    <row r="27" spans="1:66" ht="14">
      <c r="A27" s="124" t="s">
        <v>1353</v>
      </c>
      <c r="B27" s="125"/>
      <c r="C27" s="126"/>
      <c r="D27" s="127"/>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row>
    <row r="28" spans="1:66" ht="15.75" customHeight="1">
      <c r="A28" s="626" t="s">
        <v>1331</v>
      </c>
      <c r="B28" s="625"/>
      <c r="C28" s="627"/>
      <c r="D28" s="628"/>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row>
    <row r="29" spans="1:66" ht="26.25" customHeight="1">
      <c r="A29" s="626" t="s">
        <v>1373</v>
      </c>
      <c r="B29" s="625"/>
      <c r="C29" s="629"/>
      <c r="D29" s="630"/>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row>
    <row r="30" spans="1:66" ht="14">
      <c r="A30" s="631" t="s">
        <v>1352</v>
      </c>
      <c r="B30" s="632"/>
      <c r="C30" s="128"/>
      <c r="D30" s="129"/>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row>
    <row r="31" spans="1:66" ht="14">
      <c r="A31" s="110"/>
      <c r="B31" s="110"/>
      <c r="C31" s="113"/>
      <c r="D31" s="110"/>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row>
    <row r="32" spans="1:66">
      <c r="A32" s="633" t="s">
        <v>36</v>
      </c>
      <c r="B32" s="633"/>
      <c r="C32" s="633"/>
      <c r="D32" s="633"/>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row>
    <row r="33" spans="1:66">
      <c r="A33" s="624" t="s">
        <v>37</v>
      </c>
      <c r="B33" s="624"/>
      <c r="C33" s="624"/>
      <c r="D33" s="624"/>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row>
    <row r="34" spans="1:66">
      <c r="A34" s="624" t="s">
        <v>1374</v>
      </c>
      <c r="B34" s="624"/>
      <c r="C34" s="624"/>
      <c r="D34" s="624"/>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row>
    <row r="35" spans="1:66" ht="13.5" customHeight="1">
      <c r="A35" s="130"/>
      <c r="B35" s="130"/>
      <c r="C35" s="130"/>
      <c r="D35" s="130"/>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row>
    <row r="36" spans="1:66">
      <c r="A36" s="624" t="s">
        <v>39</v>
      </c>
      <c r="B36" s="624"/>
      <c r="C36" s="624"/>
      <c r="D36" s="624"/>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row>
    <row r="37" spans="1:66">
      <c r="A37" s="624" t="s">
        <v>40</v>
      </c>
      <c r="B37" s="624"/>
      <c r="C37" s="624"/>
      <c r="D37" s="624"/>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row>
    <row r="38" spans="1:66">
      <c r="A38" s="624" t="s">
        <v>1375</v>
      </c>
      <c r="B38" s="624"/>
      <c r="C38" s="624"/>
      <c r="D38" s="624"/>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row>
    <row r="39" spans="1:66">
      <c r="A39" s="106"/>
      <c r="B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row>
    <row r="40" spans="1:66">
      <c r="A40" s="106"/>
      <c r="B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row>
    <row r="41" spans="1:66">
      <c r="A41" s="106"/>
      <c r="B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row>
    <row r="42" spans="1:66">
      <c r="A42" s="106"/>
      <c r="B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row>
    <row r="43" spans="1:66" s="106" customFormat="1"/>
    <row r="44" spans="1:66" s="106" customFormat="1"/>
    <row r="45" spans="1:66" s="106" customFormat="1"/>
    <row r="46" spans="1:66" s="106" customFormat="1"/>
    <row r="47" spans="1:66" s="106" customFormat="1"/>
    <row r="48" spans="1:66" s="106" customFormat="1"/>
    <row r="49" spans="1:31" s="106" customFormat="1"/>
    <row r="50" spans="1:31" s="106" customFormat="1"/>
    <row r="51" spans="1:31" s="106" customFormat="1"/>
    <row r="52" spans="1:31" s="106" customFormat="1"/>
    <row r="53" spans="1:31" s="106" customFormat="1"/>
    <row r="54" spans="1:31" s="106" customFormat="1"/>
    <row r="55" spans="1:31" s="106" customFormat="1"/>
    <row r="56" spans="1:31" s="106" customFormat="1"/>
    <row r="57" spans="1:31" s="106" customFormat="1"/>
    <row r="58" spans="1:31" s="106" customFormat="1"/>
    <row r="59" spans="1:31" s="106" customFormat="1"/>
    <row r="60" spans="1:31" s="106" customFormat="1"/>
    <row r="61" spans="1:31" s="106" customFormat="1"/>
    <row r="62" spans="1:31">
      <c r="A62" s="106"/>
      <c r="B62" s="106"/>
      <c r="M62" s="106"/>
      <c r="N62" s="106"/>
      <c r="O62" s="106"/>
      <c r="P62" s="106"/>
      <c r="Q62" s="106"/>
      <c r="R62" s="106"/>
      <c r="S62" s="106"/>
      <c r="T62" s="106"/>
      <c r="U62" s="106"/>
      <c r="V62" s="106"/>
      <c r="W62" s="106"/>
      <c r="X62" s="106"/>
      <c r="Y62" s="106"/>
      <c r="Z62" s="106"/>
      <c r="AA62" s="106"/>
      <c r="AB62" s="106"/>
      <c r="AC62" s="106"/>
      <c r="AD62" s="106"/>
      <c r="AE62" s="106"/>
    </row>
    <row r="63" spans="1:31">
      <c r="A63" s="106"/>
      <c r="B63" s="106"/>
      <c r="M63" s="106"/>
      <c r="N63" s="106"/>
      <c r="O63" s="106"/>
      <c r="P63" s="106"/>
      <c r="Q63" s="106"/>
      <c r="R63" s="106"/>
      <c r="S63" s="106"/>
      <c r="T63" s="106"/>
      <c r="U63" s="106"/>
      <c r="V63" s="106"/>
      <c r="W63" s="106"/>
      <c r="X63" s="106"/>
      <c r="Y63" s="106"/>
      <c r="Z63" s="106"/>
      <c r="AA63" s="106"/>
      <c r="AB63" s="106"/>
      <c r="AC63" s="106"/>
      <c r="AD63" s="106"/>
      <c r="AE63" s="106"/>
    </row>
    <row r="64" spans="1:31">
      <c r="A64" s="106"/>
      <c r="B64" s="106"/>
      <c r="M64" s="106"/>
      <c r="N64" s="106"/>
      <c r="O64" s="106"/>
      <c r="P64" s="106"/>
      <c r="Q64" s="106"/>
      <c r="R64" s="106"/>
      <c r="S64" s="106"/>
      <c r="T64" s="106"/>
      <c r="U64" s="106"/>
      <c r="V64" s="106"/>
      <c r="W64" s="106"/>
      <c r="X64" s="106"/>
      <c r="Y64" s="106"/>
      <c r="Z64" s="106"/>
      <c r="AA64" s="106"/>
      <c r="AB64" s="106"/>
      <c r="AC64" s="106"/>
      <c r="AD64" s="106"/>
      <c r="AE64" s="106"/>
    </row>
    <row r="65" spans="1:31">
      <c r="A65" s="106"/>
      <c r="B65" s="106"/>
      <c r="M65" s="106"/>
      <c r="N65" s="106"/>
      <c r="O65" s="106"/>
      <c r="P65" s="106"/>
      <c r="Q65" s="106"/>
      <c r="R65" s="106"/>
      <c r="S65" s="106"/>
      <c r="T65" s="106"/>
      <c r="U65" s="106"/>
      <c r="V65" s="106"/>
      <c r="W65" s="106"/>
      <c r="X65" s="106"/>
      <c r="Y65" s="106"/>
      <c r="Z65" s="106"/>
      <c r="AA65" s="106"/>
      <c r="AB65" s="106"/>
      <c r="AC65" s="106"/>
      <c r="AD65" s="106"/>
      <c r="AE65" s="106"/>
    </row>
    <row r="66" spans="1:31">
      <c r="A66" s="106"/>
      <c r="B66" s="106"/>
      <c r="M66" s="106"/>
      <c r="N66" s="106"/>
      <c r="O66" s="106"/>
      <c r="P66" s="106"/>
      <c r="Q66" s="106"/>
      <c r="R66" s="106"/>
      <c r="S66" s="106"/>
      <c r="T66" s="106"/>
      <c r="U66" s="106"/>
      <c r="V66" s="106"/>
      <c r="W66" s="106"/>
      <c r="X66" s="106"/>
      <c r="Y66" s="106"/>
      <c r="Z66" s="106"/>
      <c r="AA66" s="106"/>
      <c r="AB66" s="106"/>
      <c r="AC66" s="106"/>
      <c r="AD66" s="106"/>
      <c r="AE66" s="106"/>
    </row>
    <row r="67" spans="1:31">
      <c r="A67" s="106"/>
      <c r="B67" s="106"/>
      <c r="M67" s="106"/>
      <c r="N67" s="106"/>
      <c r="O67" s="106"/>
      <c r="P67" s="106"/>
      <c r="Q67" s="106"/>
      <c r="R67" s="106"/>
      <c r="S67" s="106"/>
      <c r="T67" s="106"/>
      <c r="U67" s="106"/>
      <c r="V67" s="106"/>
      <c r="W67" s="106"/>
      <c r="X67" s="106"/>
      <c r="Y67" s="106"/>
      <c r="Z67" s="106"/>
      <c r="AA67" s="106"/>
      <c r="AB67" s="106"/>
      <c r="AC67" s="106"/>
      <c r="AD67" s="106"/>
      <c r="AE67" s="106"/>
    </row>
    <row r="68" spans="1:31">
      <c r="A68" s="106"/>
      <c r="B68" s="106"/>
      <c r="M68" s="106"/>
      <c r="N68" s="106"/>
      <c r="O68" s="106"/>
      <c r="P68" s="106"/>
      <c r="Q68" s="106"/>
      <c r="R68" s="106"/>
      <c r="S68" s="106"/>
      <c r="T68" s="106"/>
      <c r="U68" s="106"/>
      <c r="V68" s="106"/>
      <c r="W68" s="106"/>
      <c r="X68" s="106"/>
      <c r="Y68" s="106"/>
      <c r="Z68" s="106"/>
      <c r="AA68" s="106"/>
      <c r="AB68" s="106"/>
      <c r="AC68" s="106"/>
      <c r="AD68" s="106"/>
      <c r="AE68" s="106"/>
    </row>
    <row r="69" spans="1:31">
      <c r="A69" s="106"/>
      <c r="B69" s="106"/>
      <c r="M69" s="106"/>
      <c r="N69" s="106"/>
      <c r="O69" s="106"/>
      <c r="P69" s="106"/>
      <c r="Q69" s="106"/>
      <c r="R69" s="106"/>
      <c r="S69" s="106"/>
      <c r="T69" s="106"/>
      <c r="U69" s="106"/>
      <c r="V69" s="106"/>
      <c r="W69" s="106"/>
      <c r="X69" s="106"/>
      <c r="Y69" s="106"/>
      <c r="Z69" s="106"/>
      <c r="AA69" s="106"/>
      <c r="AB69" s="106"/>
      <c r="AC69" s="106"/>
      <c r="AD69" s="106"/>
      <c r="AE69" s="106"/>
    </row>
    <row r="70" spans="1:31">
      <c r="A70" s="106"/>
      <c r="B70" s="106"/>
      <c r="M70" s="106"/>
      <c r="N70" s="106"/>
      <c r="O70" s="106"/>
      <c r="P70" s="106"/>
      <c r="Q70" s="106"/>
      <c r="R70" s="106"/>
      <c r="S70" s="106"/>
      <c r="T70" s="106"/>
      <c r="U70" s="106"/>
      <c r="V70" s="106"/>
      <c r="W70" s="106"/>
      <c r="X70" s="106"/>
      <c r="Y70" s="106"/>
      <c r="Z70" s="106"/>
      <c r="AA70" s="106"/>
      <c r="AB70" s="106"/>
      <c r="AC70" s="106"/>
      <c r="AD70" s="106"/>
      <c r="AE70" s="106"/>
    </row>
    <row r="71" spans="1:31">
      <c r="A71" s="106"/>
      <c r="B71" s="106"/>
      <c r="M71" s="106"/>
      <c r="N71" s="106"/>
      <c r="O71" s="106"/>
      <c r="P71" s="106"/>
      <c r="Q71" s="106"/>
      <c r="R71" s="106"/>
      <c r="S71" s="106"/>
      <c r="T71" s="106"/>
      <c r="U71" s="106"/>
      <c r="V71" s="106"/>
      <c r="W71" s="106"/>
      <c r="X71" s="106"/>
      <c r="Y71" s="106"/>
      <c r="Z71" s="106"/>
      <c r="AA71" s="106"/>
      <c r="AB71" s="106"/>
      <c r="AC71" s="106"/>
      <c r="AD71" s="106"/>
      <c r="AE71" s="106"/>
    </row>
    <row r="72" spans="1:31">
      <c r="A72" s="106"/>
      <c r="B72" s="106"/>
      <c r="M72" s="106"/>
      <c r="N72" s="106"/>
      <c r="O72" s="106"/>
      <c r="P72" s="106"/>
      <c r="Q72" s="106"/>
      <c r="R72" s="106"/>
      <c r="S72" s="106"/>
      <c r="T72" s="106"/>
      <c r="U72" s="106"/>
      <c r="V72" s="106"/>
      <c r="W72" s="106"/>
      <c r="X72" s="106"/>
      <c r="Y72" s="106"/>
      <c r="Z72" s="106"/>
      <c r="AA72" s="106"/>
      <c r="AB72" s="106"/>
      <c r="AC72" s="106"/>
      <c r="AD72" s="106"/>
      <c r="AE72" s="106"/>
    </row>
    <row r="73" spans="1:31">
      <c r="A73" s="106"/>
      <c r="B73" s="106"/>
      <c r="M73" s="106"/>
      <c r="N73" s="106"/>
      <c r="O73" s="106"/>
      <c r="P73" s="106"/>
      <c r="Q73" s="106"/>
      <c r="R73" s="106"/>
      <c r="S73" s="106"/>
      <c r="T73" s="106"/>
      <c r="U73" s="106"/>
      <c r="V73" s="106"/>
      <c r="W73" s="106"/>
      <c r="X73" s="106"/>
      <c r="Y73" s="106"/>
      <c r="Z73" s="106"/>
      <c r="AA73" s="106"/>
      <c r="AB73" s="106"/>
      <c r="AC73" s="106"/>
      <c r="AD73" s="106"/>
      <c r="AE73" s="106"/>
    </row>
    <row r="74" spans="1:31">
      <c r="A74" s="106"/>
      <c r="B74" s="106"/>
      <c r="M74" s="106"/>
      <c r="N74" s="106"/>
      <c r="O74" s="106"/>
      <c r="P74" s="106"/>
      <c r="Q74" s="106"/>
      <c r="R74" s="106"/>
      <c r="S74" s="106"/>
      <c r="T74" s="106"/>
      <c r="U74" s="106"/>
      <c r="V74" s="106"/>
      <c r="W74" s="106"/>
      <c r="X74" s="106"/>
      <c r="Y74" s="106"/>
      <c r="Z74" s="106"/>
      <c r="AA74" s="106"/>
      <c r="AB74" s="106"/>
      <c r="AC74" s="106"/>
      <c r="AD74" s="106"/>
      <c r="AE74" s="106"/>
    </row>
    <row r="75" spans="1:31">
      <c r="A75" s="106"/>
      <c r="B75" s="106"/>
      <c r="M75" s="106"/>
      <c r="N75" s="106"/>
      <c r="O75" s="106"/>
      <c r="P75" s="106"/>
      <c r="Q75" s="106"/>
      <c r="R75" s="106"/>
      <c r="S75" s="106"/>
      <c r="T75" s="106"/>
      <c r="U75" s="106"/>
      <c r="V75" s="106"/>
      <c r="W75" s="106"/>
      <c r="X75" s="106"/>
      <c r="Y75" s="106"/>
      <c r="Z75" s="106"/>
      <c r="AA75" s="106"/>
      <c r="AB75" s="106"/>
      <c r="AC75" s="106"/>
      <c r="AD75" s="106"/>
      <c r="AE75" s="106"/>
    </row>
    <row r="76" spans="1:31">
      <c r="A76" s="106"/>
      <c r="B76" s="106"/>
      <c r="M76" s="106"/>
      <c r="N76" s="106"/>
      <c r="O76" s="106"/>
      <c r="P76" s="106"/>
      <c r="Q76" s="106"/>
      <c r="R76" s="106"/>
      <c r="S76" s="106"/>
      <c r="T76" s="106"/>
      <c r="U76" s="106"/>
      <c r="V76" s="106"/>
      <c r="W76" s="106"/>
      <c r="X76" s="106"/>
      <c r="Y76" s="106"/>
      <c r="Z76" s="106"/>
      <c r="AA76" s="106"/>
      <c r="AB76" s="106"/>
      <c r="AC76" s="106"/>
      <c r="AD76" s="106"/>
      <c r="AE76" s="106"/>
    </row>
    <row r="77" spans="1:31">
      <c r="A77" s="106"/>
      <c r="B77" s="106"/>
      <c r="M77" s="106"/>
      <c r="N77" s="106"/>
      <c r="O77" s="106"/>
      <c r="P77" s="106"/>
      <c r="Q77" s="106"/>
      <c r="R77" s="106"/>
      <c r="S77" s="106"/>
      <c r="T77" s="106"/>
      <c r="U77" s="106"/>
      <c r="V77" s="106"/>
      <c r="W77" s="106"/>
      <c r="X77" s="106"/>
      <c r="Y77" s="106"/>
      <c r="Z77" s="106"/>
      <c r="AA77" s="106"/>
      <c r="AB77" s="106"/>
      <c r="AC77" s="106"/>
      <c r="AD77" s="106"/>
      <c r="AE77" s="106"/>
    </row>
    <row r="78" spans="1:31">
      <c r="A78" s="106"/>
      <c r="B78" s="106"/>
      <c r="M78" s="106"/>
      <c r="N78" s="106"/>
      <c r="O78" s="106"/>
      <c r="P78" s="106"/>
      <c r="Q78" s="106"/>
      <c r="R78" s="106"/>
      <c r="S78" s="106"/>
      <c r="T78" s="106"/>
      <c r="U78" s="106"/>
      <c r="V78" s="106"/>
      <c r="W78" s="106"/>
      <c r="X78" s="106"/>
      <c r="Y78" s="106"/>
      <c r="Z78" s="106"/>
      <c r="AA78" s="106"/>
      <c r="AB78" s="106"/>
      <c r="AC78" s="106"/>
      <c r="AD78" s="106"/>
      <c r="AE78" s="106"/>
    </row>
    <row r="79" spans="1:31">
      <c r="A79" s="106"/>
      <c r="B79" s="106"/>
      <c r="M79" s="106"/>
      <c r="N79" s="106"/>
      <c r="O79" s="106"/>
      <c r="P79" s="106"/>
      <c r="Q79" s="106"/>
      <c r="R79" s="106"/>
      <c r="S79" s="106"/>
      <c r="T79" s="106"/>
      <c r="U79" s="106"/>
      <c r="V79" s="106"/>
      <c r="W79" s="106"/>
      <c r="X79" s="106"/>
      <c r="Y79" s="106"/>
      <c r="Z79" s="106"/>
      <c r="AA79" s="106"/>
      <c r="AB79" s="106"/>
      <c r="AC79" s="106"/>
      <c r="AD79" s="106"/>
      <c r="AE79" s="106"/>
    </row>
    <row r="80" spans="1:31">
      <c r="A80" s="106"/>
      <c r="B80" s="106"/>
      <c r="M80" s="106"/>
      <c r="N80" s="106"/>
      <c r="O80" s="106"/>
      <c r="P80" s="106"/>
      <c r="Q80" s="106"/>
      <c r="R80" s="106"/>
      <c r="S80" s="106"/>
      <c r="T80" s="106"/>
      <c r="U80" s="106"/>
      <c r="V80" s="106"/>
      <c r="W80" s="106"/>
      <c r="X80" s="106"/>
      <c r="Y80" s="106"/>
      <c r="Z80" s="106"/>
      <c r="AA80" s="106"/>
      <c r="AB80" s="106"/>
      <c r="AC80" s="106"/>
      <c r="AD80" s="106"/>
      <c r="AE80" s="106"/>
    </row>
    <row r="81" spans="1:31">
      <c r="A81" s="106"/>
      <c r="B81" s="106"/>
      <c r="M81" s="106"/>
      <c r="N81" s="106"/>
      <c r="O81" s="106"/>
      <c r="P81" s="106"/>
      <c r="Q81" s="106"/>
      <c r="R81" s="106"/>
      <c r="S81" s="106"/>
      <c r="T81" s="106"/>
      <c r="U81" s="106"/>
      <c r="V81" s="106"/>
      <c r="W81" s="106"/>
      <c r="X81" s="106"/>
      <c r="Y81" s="106"/>
      <c r="Z81" s="106"/>
      <c r="AA81" s="106"/>
      <c r="AB81" s="106"/>
      <c r="AC81" s="106"/>
      <c r="AD81" s="106"/>
      <c r="AE81" s="106"/>
    </row>
    <row r="82" spans="1:31">
      <c r="A82" s="106"/>
      <c r="B82" s="106"/>
      <c r="M82" s="106"/>
      <c r="N82" s="106"/>
      <c r="O82" s="106"/>
      <c r="P82" s="106"/>
      <c r="Q82" s="106"/>
      <c r="R82" s="106"/>
      <c r="S82" s="106"/>
      <c r="T82" s="106"/>
      <c r="U82" s="106"/>
      <c r="V82" s="106"/>
      <c r="W82" s="106"/>
      <c r="X82" s="106"/>
      <c r="Y82" s="106"/>
      <c r="Z82" s="106"/>
      <c r="AA82" s="106"/>
      <c r="AB82" s="106"/>
      <c r="AC82" s="106"/>
      <c r="AD82" s="106"/>
      <c r="AE82" s="106"/>
    </row>
    <row r="83" spans="1:31">
      <c r="A83" s="106"/>
      <c r="B83" s="106"/>
      <c r="M83" s="106"/>
      <c r="N83" s="106"/>
      <c r="O83" s="106"/>
      <c r="P83" s="106"/>
      <c r="Q83" s="106"/>
      <c r="R83" s="106"/>
      <c r="S83" s="106"/>
      <c r="T83" s="106"/>
      <c r="U83" s="106"/>
      <c r="V83" s="106"/>
      <c r="W83" s="106"/>
      <c r="X83" s="106"/>
      <c r="Y83" s="106"/>
      <c r="Z83" s="106"/>
      <c r="AA83" s="106"/>
      <c r="AB83" s="106"/>
      <c r="AC83" s="106"/>
      <c r="AD83" s="106"/>
      <c r="AE83" s="106"/>
    </row>
    <row r="84" spans="1:31">
      <c r="A84" s="106"/>
      <c r="B84" s="106"/>
      <c r="M84" s="106"/>
      <c r="N84" s="106"/>
      <c r="O84" s="106"/>
      <c r="P84" s="106"/>
      <c r="Q84" s="106"/>
      <c r="R84" s="106"/>
      <c r="S84" s="106"/>
      <c r="T84" s="106"/>
      <c r="U84" s="106"/>
      <c r="V84" s="106"/>
      <c r="W84" s="106"/>
      <c r="X84" s="106"/>
      <c r="Y84" s="106"/>
      <c r="Z84" s="106"/>
      <c r="AA84" s="106"/>
      <c r="AB84" s="106"/>
      <c r="AC84" s="106"/>
      <c r="AD84" s="106"/>
      <c r="AE84" s="106"/>
    </row>
    <row r="85" spans="1:31">
      <c r="A85" s="106"/>
      <c r="B85" s="106"/>
      <c r="M85" s="106"/>
      <c r="N85" s="106"/>
      <c r="O85" s="106"/>
      <c r="P85" s="106"/>
      <c r="Q85" s="106"/>
      <c r="R85" s="106"/>
      <c r="S85" s="106"/>
      <c r="T85" s="106"/>
      <c r="U85" s="106"/>
      <c r="V85" s="106"/>
      <c r="W85" s="106"/>
      <c r="X85" s="106"/>
      <c r="Y85" s="106"/>
      <c r="Z85" s="106"/>
      <c r="AA85" s="106"/>
      <c r="AB85" s="106"/>
      <c r="AC85" s="106"/>
      <c r="AD85" s="106"/>
      <c r="AE85" s="106"/>
    </row>
    <row r="86" spans="1:31">
      <c r="A86" s="106"/>
      <c r="B86" s="106"/>
      <c r="M86" s="106"/>
      <c r="N86" s="106"/>
      <c r="O86" s="106"/>
      <c r="P86" s="106"/>
      <c r="Q86" s="106"/>
      <c r="R86" s="106"/>
      <c r="S86" s="106"/>
      <c r="T86" s="106"/>
      <c r="U86" s="106"/>
      <c r="V86" s="106"/>
      <c r="W86" s="106"/>
      <c r="X86" s="106"/>
      <c r="Y86" s="106"/>
      <c r="Z86" s="106"/>
      <c r="AA86" s="106"/>
      <c r="AB86" s="106"/>
      <c r="AC86" s="106"/>
      <c r="AD86" s="106"/>
      <c r="AE86" s="106"/>
    </row>
    <row r="87" spans="1:31">
      <c r="A87" s="106"/>
      <c r="B87" s="106"/>
      <c r="M87" s="106"/>
      <c r="N87" s="106"/>
      <c r="O87" s="106"/>
      <c r="P87" s="106"/>
      <c r="Q87" s="106"/>
      <c r="R87" s="106"/>
      <c r="S87" s="106"/>
      <c r="T87" s="106"/>
      <c r="U87" s="106"/>
      <c r="V87" s="106"/>
      <c r="W87" s="106"/>
      <c r="X87" s="106"/>
      <c r="Y87" s="106"/>
      <c r="Z87" s="106"/>
      <c r="AA87" s="106"/>
      <c r="AB87" s="106"/>
      <c r="AC87" s="106"/>
      <c r="AD87" s="106"/>
      <c r="AE87" s="106"/>
    </row>
    <row r="88" spans="1:31">
      <c r="A88" s="106"/>
      <c r="B88" s="106"/>
      <c r="M88" s="106"/>
      <c r="N88" s="106"/>
      <c r="O88" s="106"/>
      <c r="P88" s="106"/>
      <c r="Q88" s="106"/>
      <c r="R88" s="106"/>
      <c r="S88" s="106"/>
      <c r="T88" s="106"/>
      <c r="U88" s="106"/>
      <c r="V88" s="106"/>
      <c r="W88" s="106"/>
      <c r="X88" s="106"/>
      <c r="Y88" s="106"/>
      <c r="Z88" s="106"/>
      <c r="AA88" s="106"/>
      <c r="AB88" s="106"/>
      <c r="AC88" s="106"/>
      <c r="AD88" s="106"/>
      <c r="AE88" s="106"/>
    </row>
    <row r="89" spans="1:31">
      <c r="A89" s="106"/>
      <c r="B89" s="106"/>
      <c r="M89" s="106"/>
      <c r="N89" s="106"/>
      <c r="O89" s="106"/>
      <c r="P89" s="106"/>
      <c r="Q89" s="106"/>
      <c r="R89" s="106"/>
      <c r="S89" s="106"/>
      <c r="T89" s="106"/>
      <c r="U89" s="106"/>
      <c r="V89" s="106"/>
      <c r="W89" s="106"/>
      <c r="X89" s="106"/>
      <c r="Y89" s="106"/>
      <c r="Z89" s="106"/>
      <c r="AA89" s="106"/>
      <c r="AB89" s="106"/>
      <c r="AC89" s="106"/>
      <c r="AD89" s="106"/>
      <c r="AE89" s="106"/>
    </row>
    <row r="90" spans="1:31">
      <c r="A90" s="106"/>
      <c r="B90" s="106"/>
      <c r="M90" s="106"/>
      <c r="N90" s="106"/>
      <c r="O90" s="106"/>
      <c r="P90" s="106"/>
      <c r="Q90" s="106"/>
      <c r="R90" s="106"/>
      <c r="S90" s="106"/>
      <c r="T90" s="106"/>
      <c r="U90" s="106"/>
      <c r="V90" s="106"/>
      <c r="W90" s="106"/>
      <c r="X90" s="106"/>
      <c r="Y90" s="106"/>
      <c r="Z90" s="106"/>
      <c r="AA90" s="106"/>
      <c r="AB90" s="106"/>
      <c r="AC90" s="106"/>
      <c r="AD90" s="106"/>
      <c r="AE90" s="106"/>
    </row>
    <row r="91" spans="1:31">
      <c r="A91" s="106"/>
      <c r="B91" s="106"/>
      <c r="M91" s="106"/>
      <c r="N91" s="106"/>
      <c r="O91" s="106"/>
      <c r="P91" s="106"/>
      <c r="Q91" s="106"/>
      <c r="R91" s="106"/>
      <c r="S91" s="106"/>
      <c r="T91" s="106"/>
      <c r="U91" s="106"/>
      <c r="V91" s="106"/>
      <c r="W91" s="106"/>
      <c r="X91" s="106"/>
      <c r="Y91" s="106"/>
      <c r="Z91" s="106"/>
      <c r="AA91" s="106"/>
      <c r="AB91" s="106"/>
      <c r="AC91" s="106"/>
      <c r="AD91" s="106"/>
      <c r="AE91" s="106"/>
    </row>
    <row r="92" spans="1:31">
      <c r="A92" s="106"/>
      <c r="B92" s="106"/>
      <c r="M92" s="106"/>
      <c r="N92" s="106"/>
      <c r="O92" s="106"/>
      <c r="P92" s="106"/>
      <c r="Q92" s="106"/>
      <c r="R92" s="106"/>
      <c r="S92" s="106"/>
      <c r="T92" s="106"/>
      <c r="U92" s="106"/>
      <c r="V92" s="106"/>
      <c r="W92" s="106"/>
      <c r="X92" s="106"/>
      <c r="Y92" s="106"/>
      <c r="Z92" s="106"/>
      <c r="AA92" s="106"/>
      <c r="AB92" s="106"/>
      <c r="AC92" s="106"/>
      <c r="AD92" s="106"/>
      <c r="AE92" s="106"/>
    </row>
    <row r="93" spans="1:31">
      <c r="A93" s="106"/>
      <c r="B93" s="106"/>
      <c r="M93" s="106"/>
      <c r="N93" s="106"/>
      <c r="O93" s="106"/>
      <c r="P93" s="106"/>
      <c r="Q93" s="106"/>
      <c r="R93" s="106"/>
      <c r="S93" s="106"/>
      <c r="T93" s="106"/>
      <c r="U93" s="106"/>
      <c r="V93" s="106"/>
      <c r="W93" s="106"/>
      <c r="X93" s="106"/>
      <c r="Y93" s="106"/>
      <c r="Z93" s="106"/>
      <c r="AA93" s="106"/>
      <c r="AB93" s="106"/>
      <c r="AC93" s="106"/>
      <c r="AD93" s="106"/>
      <c r="AE93" s="106"/>
    </row>
    <row r="94" spans="1:31">
      <c r="A94" s="106"/>
      <c r="B94" s="106"/>
      <c r="M94" s="106"/>
      <c r="N94" s="106"/>
      <c r="O94" s="106"/>
      <c r="P94" s="106"/>
      <c r="Q94" s="106"/>
      <c r="R94" s="106"/>
      <c r="S94" s="106"/>
      <c r="T94" s="106"/>
      <c r="U94" s="106"/>
      <c r="V94" s="106"/>
      <c r="W94" s="106"/>
      <c r="X94" s="106"/>
      <c r="Y94" s="106"/>
      <c r="Z94" s="106"/>
      <c r="AA94" s="106"/>
      <c r="AB94" s="106"/>
      <c r="AC94" s="106"/>
      <c r="AD94" s="106"/>
      <c r="AE94" s="106"/>
    </row>
    <row r="95" spans="1:31">
      <c r="A95" s="106"/>
      <c r="B95" s="106"/>
      <c r="M95" s="106"/>
      <c r="N95" s="106"/>
      <c r="O95" s="106"/>
      <c r="P95" s="106"/>
      <c r="Q95" s="106"/>
      <c r="R95" s="106"/>
      <c r="S95" s="106"/>
      <c r="T95" s="106"/>
      <c r="U95" s="106"/>
      <c r="V95" s="106"/>
      <c r="W95" s="106"/>
      <c r="X95" s="106"/>
      <c r="Y95" s="106"/>
      <c r="Z95" s="106"/>
      <c r="AA95" s="106"/>
      <c r="AB95" s="106"/>
      <c r="AC95" s="106"/>
      <c r="AD95" s="106"/>
      <c r="AE95" s="106"/>
    </row>
    <row r="96" spans="1:31">
      <c r="A96" s="106"/>
      <c r="B96" s="106"/>
      <c r="M96" s="106"/>
      <c r="N96" s="106"/>
      <c r="O96" s="106"/>
      <c r="P96" s="106"/>
      <c r="Q96" s="106"/>
      <c r="R96" s="106"/>
      <c r="S96" s="106"/>
      <c r="T96" s="106"/>
      <c r="U96" s="106"/>
      <c r="V96" s="106"/>
      <c r="W96" s="106"/>
      <c r="X96" s="106"/>
      <c r="Y96" s="106"/>
      <c r="Z96" s="106"/>
      <c r="AA96" s="106"/>
      <c r="AB96" s="106"/>
      <c r="AC96" s="106"/>
      <c r="AD96" s="106"/>
      <c r="AE96" s="106"/>
    </row>
    <row r="97" spans="1:31">
      <c r="A97" s="106"/>
      <c r="B97" s="106"/>
      <c r="M97" s="106"/>
      <c r="N97" s="106"/>
      <c r="O97" s="106"/>
      <c r="P97" s="106"/>
      <c r="Q97" s="106"/>
      <c r="R97" s="106"/>
      <c r="S97" s="106"/>
      <c r="T97" s="106"/>
      <c r="U97" s="106"/>
      <c r="V97" s="106"/>
      <c r="W97" s="106"/>
      <c r="X97" s="106"/>
      <c r="Y97" s="106"/>
      <c r="Z97" s="106"/>
      <c r="AA97" s="106"/>
      <c r="AB97" s="106"/>
      <c r="AC97" s="106"/>
      <c r="AD97" s="106"/>
      <c r="AE97" s="106"/>
    </row>
    <row r="98" spans="1:31">
      <c r="A98" s="106"/>
      <c r="B98" s="106"/>
      <c r="M98" s="106"/>
      <c r="N98" s="106"/>
      <c r="O98" s="106"/>
      <c r="P98" s="106"/>
      <c r="Q98" s="106"/>
      <c r="R98" s="106"/>
      <c r="S98" s="106"/>
      <c r="T98" s="106"/>
      <c r="U98" s="106"/>
      <c r="V98" s="106"/>
      <c r="W98" s="106"/>
      <c r="X98" s="106"/>
      <c r="Y98" s="106"/>
      <c r="Z98" s="106"/>
      <c r="AA98" s="106"/>
      <c r="AB98" s="106"/>
      <c r="AC98" s="106"/>
      <c r="AD98" s="106"/>
      <c r="AE98" s="106"/>
    </row>
    <row r="99" spans="1:31">
      <c r="A99" s="106"/>
      <c r="B99" s="106"/>
      <c r="M99" s="106"/>
      <c r="N99" s="106"/>
      <c r="O99" s="106"/>
      <c r="P99" s="106"/>
      <c r="Q99" s="106"/>
      <c r="R99" s="106"/>
      <c r="S99" s="106"/>
      <c r="T99" s="106"/>
      <c r="U99" s="106"/>
      <c r="V99" s="106"/>
      <c r="W99" s="106"/>
      <c r="X99" s="106"/>
      <c r="Y99" s="106"/>
      <c r="Z99" s="106"/>
      <c r="AA99" s="106"/>
      <c r="AB99" s="106"/>
      <c r="AC99" s="106"/>
      <c r="AD99" s="106"/>
      <c r="AE99" s="106"/>
    </row>
    <row r="100" spans="1:31">
      <c r="A100" s="106"/>
      <c r="B100" s="106"/>
      <c r="M100" s="106"/>
      <c r="N100" s="106"/>
      <c r="O100" s="106"/>
      <c r="P100" s="106"/>
      <c r="Q100" s="106"/>
      <c r="R100" s="106"/>
      <c r="S100" s="106"/>
      <c r="T100" s="106"/>
      <c r="U100" s="106"/>
      <c r="V100" s="106"/>
      <c r="W100" s="106"/>
      <c r="X100" s="106"/>
      <c r="Y100" s="106"/>
      <c r="Z100" s="106"/>
      <c r="AA100" s="106"/>
      <c r="AB100" s="106"/>
      <c r="AC100" s="106"/>
      <c r="AD100" s="106"/>
      <c r="AE100" s="106"/>
    </row>
    <row r="101" spans="1:31">
      <c r="A101" s="106"/>
      <c r="B101" s="106"/>
      <c r="M101" s="106"/>
      <c r="N101" s="106"/>
      <c r="O101" s="106"/>
      <c r="P101" s="106"/>
      <c r="Q101" s="106"/>
      <c r="R101" s="106"/>
      <c r="S101" s="106"/>
      <c r="T101" s="106"/>
      <c r="U101" s="106"/>
      <c r="V101" s="106"/>
      <c r="W101" s="106"/>
      <c r="X101" s="106"/>
      <c r="Y101" s="106"/>
      <c r="Z101" s="106"/>
      <c r="AA101" s="106"/>
      <c r="AB101" s="106"/>
      <c r="AC101" s="106"/>
      <c r="AD101" s="106"/>
      <c r="AE101" s="106"/>
    </row>
    <row r="102" spans="1:31">
      <c r="A102" s="106"/>
      <c r="B102" s="106"/>
      <c r="M102" s="106"/>
      <c r="N102" s="106"/>
      <c r="O102" s="106"/>
      <c r="P102" s="106"/>
      <c r="Q102" s="106"/>
      <c r="R102" s="106"/>
      <c r="S102" s="106"/>
      <c r="T102" s="106"/>
      <c r="U102" s="106"/>
      <c r="V102" s="106"/>
      <c r="W102" s="106"/>
      <c r="X102" s="106"/>
      <c r="Y102" s="106"/>
      <c r="Z102" s="106"/>
      <c r="AA102" s="106"/>
      <c r="AB102" s="106"/>
      <c r="AC102" s="106"/>
      <c r="AD102" s="106"/>
      <c r="AE102" s="106"/>
    </row>
    <row r="103" spans="1:31">
      <c r="A103" s="106"/>
      <c r="B103" s="106"/>
      <c r="M103" s="106"/>
      <c r="N103" s="106"/>
      <c r="O103" s="106"/>
      <c r="P103" s="106"/>
      <c r="Q103" s="106"/>
      <c r="R103" s="106"/>
      <c r="S103" s="106"/>
      <c r="T103" s="106"/>
      <c r="U103" s="106"/>
      <c r="V103" s="106"/>
      <c r="W103" s="106"/>
      <c r="X103" s="106"/>
      <c r="Y103" s="106"/>
      <c r="Z103" s="106"/>
      <c r="AA103" s="106"/>
      <c r="AB103" s="106"/>
      <c r="AC103" s="106"/>
      <c r="AD103" s="106"/>
      <c r="AE103" s="106"/>
    </row>
    <row r="104" spans="1:31">
      <c r="A104" s="106"/>
      <c r="B104" s="106"/>
      <c r="M104" s="106"/>
      <c r="N104" s="106"/>
      <c r="O104" s="106"/>
      <c r="P104" s="106"/>
      <c r="Q104" s="106"/>
      <c r="R104" s="106"/>
      <c r="S104" s="106"/>
      <c r="T104" s="106"/>
      <c r="U104" s="106"/>
      <c r="V104" s="106"/>
      <c r="W104" s="106"/>
      <c r="X104" s="106"/>
      <c r="Y104" s="106"/>
      <c r="Z104" s="106"/>
      <c r="AA104" s="106"/>
      <c r="AB104" s="106"/>
      <c r="AC104" s="106"/>
      <c r="AD104" s="106"/>
      <c r="AE104" s="106"/>
    </row>
    <row r="105" spans="1:31">
      <c r="A105" s="106"/>
      <c r="B105" s="106"/>
      <c r="M105" s="106"/>
      <c r="N105" s="106"/>
      <c r="O105" s="106"/>
      <c r="P105" s="106"/>
      <c r="Q105" s="106"/>
      <c r="R105" s="106"/>
      <c r="S105" s="106"/>
      <c r="T105" s="106"/>
      <c r="U105" s="106"/>
      <c r="V105" s="106"/>
      <c r="W105" s="106"/>
      <c r="X105" s="106"/>
      <c r="Y105" s="106"/>
      <c r="Z105" s="106"/>
      <c r="AA105" s="106"/>
      <c r="AB105" s="106"/>
      <c r="AC105" s="106"/>
      <c r="AD105" s="106"/>
      <c r="AE105" s="106"/>
    </row>
    <row r="106" spans="1:31">
      <c r="A106" s="106"/>
      <c r="B106" s="106"/>
      <c r="M106" s="106"/>
      <c r="N106" s="106"/>
      <c r="O106" s="106"/>
      <c r="P106" s="106"/>
      <c r="Q106" s="106"/>
      <c r="R106" s="106"/>
      <c r="S106" s="106"/>
      <c r="T106" s="106"/>
      <c r="U106" s="106"/>
      <c r="V106" s="106"/>
      <c r="W106" s="106"/>
      <c r="X106" s="106"/>
      <c r="Y106" s="106"/>
      <c r="Z106" s="106"/>
      <c r="AA106" s="106"/>
      <c r="AB106" s="106"/>
      <c r="AC106" s="106"/>
      <c r="AD106" s="106"/>
      <c r="AE106" s="106"/>
    </row>
    <row r="107" spans="1:31">
      <c r="A107" s="106"/>
      <c r="B107" s="106"/>
    </row>
    <row r="108" spans="1:31">
      <c r="A108" s="106"/>
      <c r="B108" s="106"/>
    </row>
    <row r="109" spans="1:31">
      <c r="A109" s="106"/>
      <c r="B109" s="106"/>
    </row>
    <row r="110" spans="1:31">
      <c r="A110" s="106"/>
      <c r="B110" s="106"/>
    </row>
  </sheetData>
  <mergeCells count="20">
    <mergeCell ref="A38:D38"/>
    <mergeCell ref="A30:B30"/>
    <mergeCell ref="A32:D32"/>
    <mergeCell ref="A33:D33"/>
    <mergeCell ref="A34:D34"/>
    <mergeCell ref="A37:D37"/>
    <mergeCell ref="B1:C1"/>
    <mergeCell ref="A3:D4"/>
    <mergeCell ref="A5:D5"/>
    <mergeCell ref="A6:C6"/>
    <mergeCell ref="A36:D36"/>
    <mergeCell ref="B7:D7"/>
    <mergeCell ref="B8:D8"/>
    <mergeCell ref="B10:C10"/>
    <mergeCell ref="B11:C11"/>
    <mergeCell ref="A14:D14"/>
    <mergeCell ref="A28:B28"/>
    <mergeCell ref="C28:D28"/>
    <mergeCell ref="A29:B29"/>
    <mergeCell ref="C29:D29"/>
  </mergeCells>
  <phoneticPr fontId="5" type="noConversion"/>
  <pageMargins left="1.19" right="0.75" top="1" bottom="1" header="0.5" footer="0.5"/>
  <pageSetup paperSize="9" scale="9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572D-494B-4FD6-B03A-8075F378D248}">
  <sheetPr filterMode="1">
    <tabColor rgb="FF92D050"/>
  </sheetPr>
  <dimension ref="A1:AA111"/>
  <sheetViews>
    <sheetView zoomScaleNormal="100" zoomScaleSheetLayoutView="100" workbookViewId="0">
      <selection activeCell="C17" sqref="C17"/>
    </sheetView>
  </sheetViews>
  <sheetFormatPr defaultColWidth="9" defaultRowHeight="14"/>
  <cols>
    <col min="1" max="1" width="7.453125" style="334" customWidth="1"/>
    <col min="2" max="2" width="27.36328125" style="335" customWidth="1"/>
    <col min="3" max="3" width="31.453125" style="335" customWidth="1"/>
    <col min="4" max="4" width="41.36328125" style="336" customWidth="1"/>
    <col min="5" max="5" width="2.6328125" style="320" customWidth="1"/>
    <col min="6" max="11" width="9" style="332" hidden="1" customWidth="1"/>
    <col min="12" max="16384" width="9" style="332"/>
  </cols>
  <sheetData>
    <row r="1" spans="1:11" ht="28.5" thickBot="1">
      <c r="A1" s="316">
        <v>1</v>
      </c>
      <c r="B1" s="317" t="s">
        <v>42</v>
      </c>
      <c r="C1" s="318" t="s">
        <v>43</v>
      </c>
      <c r="D1" s="319"/>
      <c r="K1" s="332" t="s">
        <v>44</v>
      </c>
    </row>
    <row r="2" spans="1:11" ht="28">
      <c r="A2" s="321">
        <v>1.1000000000000001</v>
      </c>
      <c r="B2" s="322" t="s">
        <v>45</v>
      </c>
      <c r="C2" s="322" t="s">
        <v>46</v>
      </c>
      <c r="D2" s="323" t="s">
        <v>47</v>
      </c>
      <c r="K2" s="332" t="s">
        <v>44</v>
      </c>
    </row>
    <row r="3" spans="1:11" ht="28">
      <c r="A3" s="324" t="s">
        <v>48</v>
      </c>
      <c r="B3" s="325" t="s">
        <v>49</v>
      </c>
      <c r="C3" s="326" t="s">
        <v>50</v>
      </c>
      <c r="D3" s="327" t="s">
        <v>51</v>
      </c>
      <c r="K3" s="332" t="s">
        <v>44</v>
      </c>
    </row>
    <row r="4" spans="1:11" ht="58.5" customHeight="1">
      <c r="A4" s="324" t="s">
        <v>52</v>
      </c>
      <c r="B4" s="328" t="s">
        <v>53</v>
      </c>
      <c r="C4" s="329" t="s">
        <v>54</v>
      </c>
      <c r="D4" s="327"/>
      <c r="K4" s="332" t="s">
        <v>44</v>
      </c>
    </row>
    <row r="5" spans="1:11" s="48" customFormat="1" ht="79.5" hidden="1" customHeight="1">
      <c r="A5" s="132" t="s">
        <v>55</v>
      </c>
      <c r="B5" s="330" t="s">
        <v>56</v>
      </c>
      <c r="C5" s="50"/>
      <c r="D5" s="331" t="s">
        <v>57</v>
      </c>
      <c r="E5" s="145"/>
      <c r="K5" s="48" t="s">
        <v>58</v>
      </c>
    </row>
    <row r="6" spans="1:11" s="48" customFormat="1" ht="69.75" hidden="1" customHeight="1">
      <c r="A6" s="132" t="s">
        <v>59</v>
      </c>
      <c r="B6" s="330" t="s">
        <v>60</v>
      </c>
      <c r="C6" s="50"/>
      <c r="D6" s="331" t="s">
        <v>57</v>
      </c>
      <c r="E6" s="145"/>
      <c r="K6" s="48" t="s">
        <v>58</v>
      </c>
    </row>
    <row r="7" spans="1:11" ht="115.5" hidden="1" customHeight="1">
      <c r="A7" s="324" t="s">
        <v>61</v>
      </c>
      <c r="B7" s="370" t="s">
        <v>62</v>
      </c>
      <c r="C7" s="371"/>
      <c r="D7" s="372" t="s">
        <v>63</v>
      </c>
      <c r="K7" s="332" t="s">
        <v>64</v>
      </c>
    </row>
    <row r="8" spans="1:11" s="32" customFormat="1" ht="70" hidden="1">
      <c r="A8" s="248" t="s">
        <v>65</v>
      </c>
      <c r="B8" s="333" t="s">
        <v>66</v>
      </c>
      <c r="C8" s="50"/>
      <c r="D8" s="258" t="s">
        <v>67</v>
      </c>
      <c r="E8" s="145"/>
      <c r="K8" s="32" t="s">
        <v>58</v>
      </c>
    </row>
    <row r="9" spans="1:11">
      <c r="K9" s="332" t="s">
        <v>44</v>
      </c>
    </row>
    <row r="10" spans="1:11" ht="14.5" thickBot="1">
      <c r="A10" s="321">
        <v>1.2</v>
      </c>
      <c r="B10" s="337" t="s">
        <v>68</v>
      </c>
      <c r="C10" s="337"/>
      <c r="D10" s="338"/>
      <c r="K10" s="332" t="s">
        <v>44</v>
      </c>
    </row>
    <row r="11" spans="1:11" ht="28.5" thickBot="1">
      <c r="A11" s="339" t="s">
        <v>69</v>
      </c>
      <c r="B11" s="340" t="s">
        <v>70</v>
      </c>
      <c r="C11" s="329" t="s">
        <v>71</v>
      </c>
      <c r="D11" s="341"/>
      <c r="K11" s="332" t="s">
        <v>44</v>
      </c>
    </row>
    <row r="12" spans="1:11" ht="28.5" thickBot="1">
      <c r="A12" s="339" t="s">
        <v>72</v>
      </c>
      <c r="B12" s="340" t="s">
        <v>73</v>
      </c>
      <c r="C12" s="329" t="s">
        <v>74</v>
      </c>
      <c r="D12" s="341"/>
      <c r="K12" s="332" t="s">
        <v>44</v>
      </c>
    </row>
    <row r="13" spans="1:11" ht="14.5" thickBot="1">
      <c r="A13" s="339" t="s">
        <v>75</v>
      </c>
      <c r="B13" s="335" t="s">
        <v>76</v>
      </c>
      <c r="C13" s="329">
        <v>685577</v>
      </c>
      <c r="D13" s="341"/>
      <c r="K13" s="332" t="s">
        <v>44</v>
      </c>
    </row>
    <row r="14" spans="1:11" ht="14.5" thickBot="1">
      <c r="A14" s="339" t="s">
        <v>77</v>
      </c>
      <c r="B14" s="340" t="s">
        <v>78</v>
      </c>
      <c r="C14" s="329" t="s">
        <v>79</v>
      </c>
      <c r="D14" s="341"/>
      <c r="K14" s="332" t="s">
        <v>44</v>
      </c>
    </row>
    <row r="15" spans="1:11" ht="28.5" thickBot="1">
      <c r="A15" s="339" t="s">
        <v>80</v>
      </c>
      <c r="B15" s="340" t="s">
        <v>81</v>
      </c>
      <c r="C15" s="329" t="s">
        <v>74</v>
      </c>
      <c r="D15" s="342" t="s">
        <v>82</v>
      </c>
      <c r="G15" s="332" t="s">
        <v>83</v>
      </c>
      <c r="K15" s="332" t="s">
        <v>44</v>
      </c>
    </row>
    <row r="16" spans="1:11" ht="14.5" thickBot="1">
      <c r="A16" s="339" t="s">
        <v>84</v>
      </c>
      <c r="B16" s="340" t="s">
        <v>85</v>
      </c>
      <c r="C16" s="329" t="s">
        <v>5</v>
      </c>
      <c r="D16" s="341"/>
      <c r="G16" s="332" t="s">
        <v>86</v>
      </c>
      <c r="K16" s="332" t="s">
        <v>44</v>
      </c>
    </row>
    <row r="17" spans="1:11" ht="14.5" thickBot="1">
      <c r="A17" s="339" t="s">
        <v>87</v>
      </c>
      <c r="B17" s="340" t="s">
        <v>88</v>
      </c>
      <c r="C17" s="329" t="s">
        <v>89</v>
      </c>
      <c r="D17" s="341"/>
      <c r="G17" s="332" t="s">
        <v>90</v>
      </c>
      <c r="K17" s="332" t="s">
        <v>44</v>
      </c>
    </row>
    <row r="18" spans="1:11" ht="14.5" thickBot="1">
      <c r="A18" s="339" t="s">
        <v>91</v>
      </c>
      <c r="B18" s="340" t="s">
        <v>92</v>
      </c>
      <c r="C18" s="329"/>
      <c r="D18" s="341"/>
      <c r="G18" s="332" t="s">
        <v>93</v>
      </c>
      <c r="K18" s="332" t="s">
        <v>44</v>
      </c>
    </row>
    <row r="19" spans="1:11" ht="25.5" thickBot="1">
      <c r="A19" s="339" t="s">
        <v>94</v>
      </c>
      <c r="B19" s="340" t="s">
        <v>95</v>
      </c>
      <c r="C19" s="407" t="s">
        <v>96</v>
      </c>
      <c r="D19" s="341"/>
      <c r="G19" s="332" t="s">
        <v>97</v>
      </c>
      <c r="K19" s="332" t="s">
        <v>44</v>
      </c>
    </row>
    <row r="20" spans="1:11" ht="14.5" thickBot="1">
      <c r="A20" s="339" t="s">
        <v>98</v>
      </c>
      <c r="B20" s="340" t="s">
        <v>99</v>
      </c>
      <c r="C20" s="407" t="s">
        <v>100</v>
      </c>
      <c r="D20" s="341"/>
      <c r="G20" s="332" t="s">
        <v>101</v>
      </c>
      <c r="K20" s="332" t="s">
        <v>44</v>
      </c>
    </row>
    <row r="21" spans="1:11" ht="48" customHeight="1">
      <c r="A21" s="339" t="s">
        <v>102</v>
      </c>
      <c r="B21" s="335" t="s">
        <v>103</v>
      </c>
      <c r="C21" s="329" t="s">
        <v>79</v>
      </c>
      <c r="D21" s="343" t="s">
        <v>104</v>
      </c>
      <c r="K21" s="332" t="s">
        <v>44</v>
      </c>
    </row>
    <row r="22" spans="1:11" ht="42">
      <c r="A22" s="339" t="s">
        <v>105</v>
      </c>
      <c r="B22" s="344" t="s">
        <v>106</v>
      </c>
      <c r="C22" s="329" t="s">
        <v>1500</v>
      </c>
      <c r="D22" s="343"/>
      <c r="K22" s="332" t="s">
        <v>44</v>
      </c>
    </row>
    <row r="23" spans="1:11">
      <c r="A23" s="339"/>
      <c r="C23" s="329"/>
      <c r="D23" s="341"/>
      <c r="K23" s="332" t="s">
        <v>44</v>
      </c>
    </row>
    <row r="24" spans="1:11" ht="14.5" thickBot="1">
      <c r="A24" s="321">
        <v>1.3</v>
      </c>
      <c r="B24" s="345" t="s">
        <v>107</v>
      </c>
      <c r="C24" s="346"/>
      <c r="D24" s="338"/>
      <c r="K24" s="332" t="s">
        <v>44</v>
      </c>
    </row>
    <row r="25" spans="1:11" ht="26.25" customHeight="1" thickBot="1">
      <c r="A25" s="339" t="s">
        <v>108</v>
      </c>
      <c r="B25" s="340" t="s">
        <v>109</v>
      </c>
      <c r="C25" s="329" t="s">
        <v>110</v>
      </c>
      <c r="D25" s="342" t="s">
        <v>111</v>
      </c>
      <c r="G25" s="332" t="s">
        <v>112</v>
      </c>
      <c r="K25" s="332" t="s">
        <v>44</v>
      </c>
    </row>
    <row r="26" spans="1:11" ht="101.25" customHeight="1">
      <c r="A26" s="339" t="s">
        <v>113</v>
      </c>
      <c r="B26" s="335" t="s">
        <v>114</v>
      </c>
      <c r="C26" s="329" t="s">
        <v>83</v>
      </c>
      <c r="D26" s="343" t="s">
        <v>115</v>
      </c>
      <c r="G26" s="332" t="s">
        <v>110</v>
      </c>
      <c r="K26" s="332" t="s">
        <v>44</v>
      </c>
    </row>
    <row r="27" spans="1:11" ht="101.25" customHeight="1">
      <c r="A27" s="339" t="s">
        <v>116</v>
      </c>
      <c r="B27" s="335" t="s">
        <v>114</v>
      </c>
      <c r="C27" s="329" t="s">
        <v>83</v>
      </c>
      <c r="D27" s="343" t="s">
        <v>117</v>
      </c>
      <c r="K27" s="332" t="s">
        <v>58</v>
      </c>
    </row>
    <row r="28" spans="1:11" ht="42.5" thickBot="1">
      <c r="A28" s="339" t="s">
        <v>118</v>
      </c>
      <c r="B28" s="335" t="s">
        <v>119</v>
      </c>
      <c r="C28" s="329" t="s">
        <v>120</v>
      </c>
      <c r="D28" s="343" t="s">
        <v>120</v>
      </c>
      <c r="K28" s="332" t="s">
        <v>44</v>
      </c>
    </row>
    <row r="29" spans="1:11" ht="34.5" customHeight="1" thickBot="1">
      <c r="A29" s="339" t="s">
        <v>121</v>
      </c>
      <c r="B29" s="340" t="s">
        <v>122</v>
      </c>
      <c r="C29" s="329">
        <v>18</v>
      </c>
      <c r="D29" s="343" t="s">
        <v>123</v>
      </c>
      <c r="K29" s="332" t="s">
        <v>44</v>
      </c>
    </row>
    <row r="30" spans="1:11" ht="28">
      <c r="A30" s="339" t="s">
        <v>124</v>
      </c>
      <c r="B30" s="335" t="s">
        <v>125</v>
      </c>
      <c r="C30" s="329">
        <v>18</v>
      </c>
      <c r="D30" s="343" t="s">
        <v>126</v>
      </c>
      <c r="K30" s="332" t="s">
        <v>44</v>
      </c>
    </row>
    <row r="31" spans="1:11">
      <c r="A31" s="339" t="s">
        <v>127</v>
      </c>
      <c r="B31" s="335" t="s">
        <v>85</v>
      </c>
      <c r="C31" s="329" t="s">
        <v>5</v>
      </c>
      <c r="D31" s="343"/>
      <c r="K31" s="332" t="s">
        <v>44</v>
      </c>
    </row>
    <row r="32" spans="1:11">
      <c r="A32" s="339" t="s">
        <v>128</v>
      </c>
      <c r="B32" s="335" t="s">
        <v>129</v>
      </c>
      <c r="C32" s="329" t="s">
        <v>130</v>
      </c>
      <c r="D32" s="341"/>
      <c r="K32" s="332" t="s">
        <v>44</v>
      </c>
    </row>
    <row r="33" spans="1:11" ht="42">
      <c r="A33" s="339" t="s">
        <v>131</v>
      </c>
      <c r="B33" s="335" t="s">
        <v>132</v>
      </c>
      <c r="C33" s="329" t="s">
        <v>133</v>
      </c>
      <c r="D33" s="343" t="s">
        <v>134</v>
      </c>
      <c r="K33" s="332" t="s">
        <v>44</v>
      </c>
    </row>
    <row r="34" spans="1:11" ht="58.5" customHeight="1">
      <c r="A34" s="339" t="s">
        <v>135</v>
      </c>
      <c r="B34" s="335" t="s">
        <v>136</v>
      </c>
      <c r="C34" s="329" t="s">
        <v>133</v>
      </c>
      <c r="D34" s="343" t="s">
        <v>137</v>
      </c>
      <c r="G34" s="332" t="s">
        <v>138</v>
      </c>
      <c r="K34" s="332" t="s">
        <v>44</v>
      </c>
    </row>
    <row r="35" spans="1:11" ht="14.5" thickBot="1">
      <c r="A35" s="339" t="s">
        <v>139</v>
      </c>
      <c r="B35" s="335" t="s">
        <v>140</v>
      </c>
      <c r="C35" s="329" t="s">
        <v>138</v>
      </c>
      <c r="D35" s="343" t="s">
        <v>141</v>
      </c>
      <c r="G35" s="332" t="s">
        <v>142</v>
      </c>
      <c r="K35" s="332" t="s">
        <v>44</v>
      </c>
    </row>
    <row r="36" spans="1:11" ht="14.5" thickBot="1">
      <c r="A36" s="339" t="s">
        <v>143</v>
      </c>
      <c r="B36" s="340" t="s">
        <v>144</v>
      </c>
      <c r="C36" s="329" t="s">
        <v>145</v>
      </c>
      <c r="D36" s="343" t="s">
        <v>146</v>
      </c>
      <c r="G36" s="332" t="s">
        <v>147</v>
      </c>
      <c r="K36" s="335" t="s">
        <v>44</v>
      </c>
    </row>
    <row r="37" spans="1:11">
      <c r="A37" s="339"/>
      <c r="C37" s="329"/>
      <c r="D37" s="341"/>
      <c r="G37" s="332" t="s">
        <v>145</v>
      </c>
      <c r="K37" s="335" t="s">
        <v>44</v>
      </c>
    </row>
    <row r="38" spans="1:11" ht="16" hidden="1">
      <c r="A38" s="324" t="s">
        <v>148</v>
      </c>
      <c r="B38" s="373" t="s">
        <v>149</v>
      </c>
      <c r="C38" s="364" t="s">
        <v>150</v>
      </c>
      <c r="D38" s="364" t="s">
        <v>151</v>
      </c>
      <c r="G38" s="332" t="s">
        <v>152</v>
      </c>
      <c r="K38" s="332" t="s">
        <v>153</v>
      </c>
    </row>
    <row r="39" spans="1:11" ht="28" hidden="1">
      <c r="A39" s="339"/>
      <c r="B39" s="374" t="s">
        <v>154</v>
      </c>
      <c r="C39" s="375"/>
      <c r="D39" s="376"/>
      <c r="G39" s="332" t="s">
        <v>155</v>
      </c>
      <c r="K39" s="332" t="s">
        <v>153</v>
      </c>
    </row>
    <row r="40" spans="1:11" ht="28" hidden="1">
      <c r="A40" s="339"/>
      <c r="B40" s="374" t="s">
        <v>156</v>
      </c>
      <c r="C40" s="375"/>
      <c r="D40" s="376"/>
      <c r="K40" s="332" t="s">
        <v>153</v>
      </c>
    </row>
    <row r="41" spans="1:11" hidden="1">
      <c r="A41" s="339"/>
      <c r="B41" s="374" t="s">
        <v>157</v>
      </c>
      <c r="C41" s="375"/>
      <c r="D41" s="376"/>
      <c r="K41" s="332" t="s">
        <v>153</v>
      </c>
    </row>
    <row r="42" spans="1:11" hidden="1">
      <c r="A42" s="339"/>
      <c r="B42" s="374" t="s">
        <v>158</v>
      </c>
      <c r="C42" s="375"/>
      <c r="D42" s="376"/>
      <c r="K42" s="332" t="s">
        <v>153</v>
      </c>
    </row>
    <row r="43" spans="1:11" hidden="1">
      <c r="A43" s="339"/>
      <c r="B43" s="374" t="s">
        <v>159</v>
      </c>
      <c r="C43" s="375"/>
      <c r="D43" s="376"/>
      <c r="K43" s="332" t="s">
        <v>153</v>
      </c>
    </row>
    <row r="44" spans="1:11" hidden="1">
      <c r="A44" s="339"/>
      <c r="B44" s="374" t="s">
        <v>160</v>
      </c>
      <c r="C44" s="375"/>
      <c r="D44" s="376"/>
      <c r="K44" s="332" t="s">
        <v>153</v>
      </c>
    </row>
    <row r="45" spans="1:11" hidden="1">
      <c r="A45" s="339"/>
      <c r="B45" s="325"/>
      <c r="C45" s="377"/>
      <c r="D45" s="378"/>
      <c r="K45" s="332" t="s">
        <v>153</v>
      </c>
    </row>
    <row r="46" spans="1:11" s="32" customFormat="1">
      <c r="A46" s="131" t="s">
        <v>161</v>
      </c>
      <c r="B46" s="256" t="s">
        <v>162</v>
      </c>
      <c r="C46" s="77" t="s">
        <v>150</v>
      </c>
      <c r="D46" s="247"/>
      <c r="E46" s="145"/>
      <c r="G46" s="32" t="s">
        <v>145</v>
      </c>
      <c r="K46" s="32" t="s">
        <v>58</v>
      </c>
    </row>
    <row r="47" spans="1:11">
      <c r="A47" s="339"/>
      <c r="B47" s="325"/>
      <c r="C47" s="347"/>
      <c r="D47" s="348"/>
      <c r="K47" s="332" t="s">
        <v>44</v>
      </c>
    </row>
    <row r="48" spans="1:11">
      <c r="A48" s="321">
        <v>1.4</v>
      </c>
      <c r="B48" s="345" t="s">
        <v>163</v>
      </c>
      <c r="C48" s="346"/>
      <c r="D48" s="349" t="s">
        <v>164</v>
      </c>
      <c r="K48" s="332" t="s">
        <v>44</v>
      </c>
    </row>
    <row r="49" spans="1:11" ht="28.5" thickBot="1">
      <c r="A49" s="324" t="s">
        <v>165</v>
      </c>
      <c r="B49" s="325" t="s">
        <v>166</v>
      </c>
      <c r="C49" s="326" t="s">
        <v>167</v>
      </c>
      <c r="D49" s="327" t="s">
        <v>168</v>
      </c>
      <c r="K49" s="332" t="s">
        <v>44</v>
      </c>
    </row>
    <row r="50" spans="1:11" ht="31.5" customHeight="1">
      <c r="A50" s="324"/>
      <c r="B50" s="589" t="s">
        <v>169</v>
      </c>
      <c r="C50" s="329" t="s">
        <v>167</v>
      </c>
      <c r="D50" s="342" t="s">
        <v>170</v>
      </c>
      <c r="K50" s="332" t="s">
        <v>44</v>
      </c>
    </row>
    <row r="51" spans="1:11" ht="31.5" customHeight="1">
      <c r="A51" s="324"/>
      <c r="B51" s="590"/>
      <c r="C51" s="329"/>
      <c r="D51" s="343" t="s">
        <v>171</v>
      </c>
      <c r="K51" s="332" t="s">
        <v>44</v>
      </c>
    </row>
    <row r="52" spans="1:11" ht="14.5" thickBot="1">
      <c r="A52" s="324"/>
      <c r="B52" s="591"/>
      <c r="C52" s="329"/>
      <c r="D52" s="350" t="s">
        <v>172</v>
      </c>
      <c r="K52" s="332" t="s">
        <v>58</v>
      </c>
    </row>
    <row r="53" spans="1:11" ht="28">
      <c r="A53" s="324"/>
      <c r="B53" s="592" t="s">
        <v>173</v>
      </c>
      <c r="C53" s="329" t="s">
        <v>167</v>
      </c>
      <c r="D53" s="342" t="s">
        <v>174</v>
      </c>
      <c r="K53" s="332" t="s">
        <v>44</v>
      </c>
    </row>
    <row r="54" spans="1:11" ht="14.5" thickBot="1">
      <c r="A54" s="324"/>
      <c r="B54" s="593"/>
      <c r="C54" s="329"/>
      <c r="D54" s="343" t="s">
        <v>175</v>
      </c>
      <c r="K54" s="332" t="s">
        <v>44</v>
      </c>
    </row>
    <row r="55" spans="1:11" s="32" customFormat="1" ht="42">
      <c r="A55" s="131"/>
      <c r="B55" s="351" t="s">
        <v>176</v>
      </c>
      <c r="C55" s="50" t="s">
        <v>167</v>
      </c>
      <c r="D55" s="331" t="s">
        <v>177</v>
      </c>
      <c r="E55" s="145"/>
      <c r="K55" s="32" t="s">
        <v>58</v>
      </c>
    </row>
    <row r="56" spans="1:11">
      <c r="A56" s="324"/>
      <c r="B56" s="328"/>
      <c r="C56" s="329"/>
      <c r="D56" s="343"/>
    </row>
    <row r="57" spans="1:11" ht="14.5" thickBot="1">
      <c r="A57" s="324" t="s">
        <v>178</v>
      </c>
      <c r="B57" s="328" t="s">
        <v>179</v>
      </c>
      <c r="C57" s="352">
        <v>486.6</v>
      </c>
      <c r="D57" s="353"/>
      <c r="K57" s="332" t="s">
        <v>44</v>
      </c>
    </row>
    <row r="58" spans="1:11" ht="28.5" hidden="1" thickBot="1">
      <c r="A58" s="324" t="s">
        <v>180</v>
      </c>
      <c r="B58" s="328" t="s">
        <v>181</v>
      </c>
      <c r="C58" s="352"/>
      <c r="D58" s="342" t="s">
        <v>182</v>
      </c>
      <c r="K58" s="332" t="s">
        <v>64</v>
      </c>
    </row>
    <row r="59" spans="1:11" ht="28.5" hidden="1" thickBot="1">
      <c r="A59" s="324" t="s">
        <v>183</v>
      </c>
      <c r="B59" s="328" t="s">
        <v>184</v>
      </c>
      <c r="C59" s="352"/>
      <c r="D59" s="342"/>
      <c r="K59" s="332" t="s">
        <v>64</v>
      </c>
    </row>
    <row r="60" spans="1:11" ht="70.5" hidden="1" thickBot="1">
      <c r="A60" s="324" t="s">
        <v>185</v>
      </c>
      <c r="B60" s="328" t="s">
        <v>186</v>
      </c>
      <c r="C60" s="352"/>
      <c r="D60" s="342"/>
      <c r="K60" s="332" t="s">
        <v>64</v>
      </c>
    </row>
    <row r="61" spans="1:11" ht="98.5" hidden="1" thickBot="1">
      <c r="A61" s="334" t="s">
        <v>187</v>
      </c>
      <c r="B61" s="328" t="s">
        <v>188</v>
      </c>
      <c r="C61" s="352"/>
      <c r="D61" s="342"/>
      <c r="K61" s="332" t="s">
        <v>64</v>
      </c>
    </row>
    <row r="62" spans="1:11" ht="28.5" thickBot="1">
      <c r="A62" s="324" t="s">
        <v>189</v>
      </c>
      <c r="B62" s="354" t="s">
        <v>190</v>
      </c>
      <c r="C62" s="329" t="s">
        <v>191</v>
      </c>
      <c r="D62" s="343" t="s">
        <v>192</v>
      </c>
      <c r="G62" s="332" t="s">
        <v>193</v>
      </c>
      <c r="K62" s="332" t="s">
        <v>44</v>
      </c>
    </row>
    <row r="63" spans="1:11" ht="28">
      <c r="A63" s="324" t="s">
        <v>194</v>
      </c>
      <c r="B63" s="328" t="s">
        <v>195</v>
      </c>
      <c r="C63" s="329" t="s">
        <v>196</v>
      </c>
      <c r="D63" s="342" t="s">
        <v>197</v>
      </c>
      <c r="G63" s="332" t="s">
        <v>160</v>
      </c>
      <c r="K63" s="332" t="s">
        <v>44</v>
      </c>
    </row>
    <row r="64" spans="1:11" ht="105" hidden="1" customHeight="1">
      <c r="A64" s="324" t="s">
        <v>198</v>
      </c>
      <c r="B64" s="328" t="s">
        <v>199</v>
      </c>
      <c r="C64" s="379" t="s">
        <v>200</v>
      </c>
      <c r="D64" s="380" t="s">
        <v>201</v>
      </c>
      <c r="G64" s="332" t="s">
        <v>191</v>
      </c>
      <c r="K64" s="332" t="s">
        <v>64</v>
      </c>
    </row>
    <row r="65" spans="1:11" ht="49.5" hidden="1" customHeight="1">
      <c r="A65" s="324"/>
      <c r="B65" s="328" t="s">
        <v>202</v>
      </c>
      <c r="C65" s="352"/>
      <c r="D65" s="380"/>
      <c r="K65" s="332" t="s">
        <v>64</v>
      </c>
    </row>
    <row r="66" spans="1:11" ht="49.5" customHeight="1">
      <c r="A66" s="324"/>
      <c r="B66" s="351" t="s">
        <v>203</v>
      </c>
      <c r="C66" s="352" t="s">
        <v>204</v>
      </c>
      <c r="D66" s="259" t="s">
        <v>205</v>
      </c>
      <c r="K66" s="332" t="s">
        <v>58</v>
      </c>
    </row>
    <row r="67" spans="1:11" ht="28" hidden="1">
      <c r="A67" s="324" t="s">
        <v>206</v>
      </c>
      <c r="B67" s="358" t="s">
        <v>207</v>
      </c>
      <c r="C67" s="329"/>
      <c r="D67" s="380" t="s">
        <v>208</v>
      </c>
      <c r="K67" s="332" t="s">
        <v>64</v>
      </c>
    </row>
    <row r="68" spans="1:11" ht="28.5" hidden="1" customHeight="1">
      <c r="A68" s="381" t="s">
        <v>209</v>
      </c>
      <c r="B68" s="358" t="s">
        <v>210</v>
      </c>
      <c r="C68" s="329"/>
      <c r="D68" s="380" t="s">
        <v>208</v>
      </c>
      <c r="K68" s="332" t="s">
        <v>64</v>
      </c>
    </row>
    <row r="69" spans="1:11" ht="56" hidden="1">
      <c r="A69" s="382" t="s">
        <v>211</v>
      </c>
      <c r="B69" s="328" t="s">
        <v>212</v>
      </c>
      <c r="C69" s="329"/>
      <c r="D69" s="342" t="s">
        <v>213</v>
      </c>
      <c r="K69" s="332" t="s">
        <v>64</v>
      </c>
    </row>
    <row r="70" spans="1:11" ht="70" hidden="1">
      <c r="A70" s="382" t="s">
        <v>214</v>
      </c>
      <c r="B70" s="328" t="s">
        <v>215</v>
      </c>
      <c r="C70" s="329"/>
      <c r="D70" s="353"/>
      <c r="K70" s="332" t="s">
        <v>64</v>
      </c>
    </row>
    <row r="71" spans="1:11" hidden="1">
      <c r="A71" s="382" t="s">
        <v>216</v>
      </c>
      <c r="B71" s="328" t="s">
        <v>217</v>
      </c>
      <c r="C71" s="329"/>
      <c r="D71" s="343" t="s">
        <v>218</v>
      </c>
      <c r="K71" s="332" t="s">
        <v>64</v>
      </c>
    </row>
    <row r="72" spans="1:11" ht="28">
      <c r="A72" s="324" t="s">
        <v>219</v>
      </c>
      <c r="B72" s="328" t="s">
        <v>220</v>
      </c>
      <c r="C72" s="408" t="s">
        <v>221</v>
      </c>
      <c r="D72" s="343" t="s">
        <v>222</v>
      </c>
      <c r="K72" s="332" t="s">
        <v>44</v>
      </c>
    </row>
    <row r="73" spans="1:11">
      <c r="A73" s="324" t="s">
        <v>223</v>
      </c>
      <c r="B73" s="328" t="s">
        <v>224</v>
      </c>
      <c r="C73" s="408" t="s">
        <v>225</v>
      </c>
      <c r="D73" s="343" t="s">
        <v>226</v>
      </c>
      <c r="K73" s="332" t="s">
        <v>44</v>
      </c>
    </row>
    <row r="74" spans="1:11" ht="28">
      <c r="A74" s="324" t="s">
        <v>227</v>
      </c>
      <c r="B74" s="328" t="s">
        <v>228</v>
      </c>
      <c r="C74" s="329">
        <v>16626</v>
      </c>
      <c r="D74" s="353"/>
      <c r="K74" s="332" t="s">
        <v>44</v>
      </c>
    </row>
    <row r="75" spans="1:11">
      <c r="A75" s="324"/>
      <c r="B75" s="328" t="s">
        <v>229</v>
      </c>
      <c r="C75" s="329">
        <v>1979</v>
      </c>
      <c r="D75" s="353"/>
      <c r="K75" s="332" t="s">
        <v>44</v>
      </c>
    </row>
    <row r="76" spans="1:11" ht="70" hidden="1">
      <c r="A76" s="324" t="s">
        <v>230</v>
      </c>
      <c r="B76" s="328" t="s">
        <v>231</v>
      </c>
      <c r="C76" s="329"/>
      <c r="D76" s="353"/>
      <c r="K76" s="332" t="s">
        <v>64</v>
      </c>
    </row>
    <row r="77" spans="1:11" ht="42">
      <c r="A77" s="324" t="s">
        <v>232</v>
      </c>
      <c r="B77" s="328" t="s">
        <v>233</v>
      </c>
      <c r="C77" s="329" t="s">
        <v>234</v>
      </c>
      <c r="D77" s="343" t="s">
        <v>235</v>
      </c>
      <c r="K77" s="332" t="s">
        <v>44</v>
      </c>
    </row>
    <row r="78" spans="1:11" ht="14.5" thickBot="1">
      <c r="A78" s="324" t="s">
        <v>236</v>
      </c>
      <c r="B78" s="328" t="s">
        <v>237</v>
      </c>
      <c r="C78" s="329" t="s">
        <v>238</v>
      </c>
      <c r="D78" s="343" t="s">
        <v>239</v>
      </c>
      <c r="K78" s="332" t="s">
        <v>44</v>
      </c>
    </row>
    <row r="79" spans="1:11" ht="28.5" thickBot="1">
      <c r="A79" s="324" t="s">
        <v>240</v>
      </c>
      <c r="B79" s="354" t="s">
        <v>241</v>
      </c>
      <c r="C79" s="329" t="s">
        <v>1501</v>
      </c>
      <c r="D79" s="355" t="s">
        <v>242</v>
      </c>
      <c r="K79" s="332" t="s">
        <v>44</v>
      </c>
    </row>
    <row r="80" spans="1:11">
      <c r="A80" s="324"/>
      <c r="B80" s="356" t="s">
        <v>243</v>
      </c>
      <c r="C80" s="329">
        <v>42</v>
      </c>
      <c r="D80" s="357"/>
      <c r="K80" s="332" t="s">
        <v>44</v>
      </c>
    </row>
    <row r="81" spans="1:11" ht="28">
      <c r="A81" s="324" t="s">
        <v>244</v>
      </c>
      <c r="B81" s="358" t="s">
        <v>245</v>
      </c>
      <c r="C81" s="329" t="s">
        <v>246</v>
      </c>
      <c r="D81" s="357" t="s">
        <v>242</v>
      </c>
      <c r="K81" s="332" t="s">
        <v>44</v>
      </c>
    </row>
    <row r="82" spans="1:11">
      <c r="A82" s="324"/>
      <c r="B82" s="356" t="s">
        <v>243</v>
      </c>
      <c r="C82" s="329">
        <v>24</v>
      </c>
      <c r="D82" s="357"/>
      <c r="K82" s="332" t="s">
        <v>44</v>
      </c>
    </row>
    <row r="83" spans="1:11">
      <c r="A83" s="324" t="s">
        <v>247</v>
      </c>
      <c r="B83" s="328" t="s">
        <v>248</v>
      </c>
      <c r="C83" s="329" t="s">
        <v>249</v>
      </c>
      <c r="D83" s="343" t="s">
        <v>218</v>
      </c>
      <c r="K83" s="332" t="s">
        <v>44</v>
      </c>
    </row>
    <row r="84" spans="1:11" ht="14.5" hidden="1" thickBot="1">
      <c r="A84" s="324" t="s">
        <v>250</v>
      </c>
      <c r="B84" s="354" t="s">
        <v>251</v>
      </c>
      <c r="C84" s="329"/>
      <c r="D84" s="343" t="s">
        <v>218</v>
      </c>
      <c r="K84" s="332" t="s">
        <v>64</v>
      </c>
    </row>
    <row r="85" spans="1:11" ht="14.5" hidden="1" thickBot="1">
      <c r="A85" s="324" t="s">
        <v>252</v>
      </c>
      <c r="B85" s="354" t="s">
        <v>253</v>
      </c>
      <c r="C85" s="329"/>
      <c r="D85" s="343" t="s">
        <v>218</v>
      </c>
      <c r="K85" s="332" t="s">
        <v>64</v>
      </c>
    </row>
    <row r="86" spans="1:11">
      <c r="A86" s="324"/>
      <c r="B86" s="359"/>
      <c r="C86" s="360"/>
      <c r="D86" s="361"/>
      <c r="K86" s="332" t="s">
        <v>44</v>
      </c>
    </row>
    <row r="87" spans="1:11">
      <c r="A87" s="362" t="s">
        <v>254</v>
      </c>
      <c r="B87" s="363" t="s">
        <v>255</v>
      </c>
      <c r="C87" s="364" t="s">
        <v>256</v>
      </c>
      <c r="D87" s="364" t="s">
        <v>257</v>
      </c>
      <c r="E87" s="365"/>
      <c r="K87" s="332" t="s">
        <v>44</v>
      </c>
    </row>
    <row r="88" spans="1:11">
      <c r="A88" s="339"/>
      <c r="B88" s="366" t="s">
        <v>258</v>
      </c>
      <c r="C88" s="367">
        <v>18</v>
      </c>
      <c r="D88" s="367">
        <v>486.6</v>
      </c>
      <c r="K88" s="332" t="s">
        <v>44</v>
      </c>
    </row>
    <row r="89" spans="1:11">
      <c r="A89" s="339"/>
      <c r="B89" s="366" t="s">
        <v>259</v>
      </c>
      <c r="C89" s="367"/>
      <c r="D89" s="367"/>
      <c r="K89" s="332" t="s">
        <v>44</v>
      </c>
    </row>
    <row r="90" spans="1:11">
      <c r="A90" s="339"/>
      <c r="B90" s="366" t="s">
        <v>260</v>
      </c>
      <c r="C90" s="367"/>
      <c r="D90" s="367"/>
      <c r="K90" s="332" t="s">
        <v>44</v>
      </c>
    </row>
    <row r="91" spans="1:11">
      <c r="A91" s="339"/>
      <c r="B91" s="366" t="s">
        <v>261</v>
      </c>
      <c r="C91" s="367"/>
      <c r="D91" s="367"/>
      <c r="K91" s="332" t="s">
        <v>44</v>
      </c>
    </row>
    <row r="92" spans="1:11">
      <c r="A92" s="339"/>
      <c r="B92" s="366" t="s">
        <v>262</v>
      </c>
      <c r="C92" s="367">
        <f>SUM(C88:C91)</f>
        <v>18</v>
      </c>
      <c r="D92" s="367">
        <f>SUM(D88:D91)</f>
        <v>486.6</v>
      </c>
      <c r="K92" s="332" t="s">
        <v>44</v>
      </c>
    </row>
    <row r="93" spans="1:11">
      <c r="A93" s="368"/>
      <c r="D93" s="341"/>
      <c r="K93" s="332" t="s">
        <v>44</v>
      </c>
    </row>
    <row r="94" spans="1:11" ht="33.75" hidden="1" customHeight="1">
      <c r="A94" s="362" t="s">
        <v>263</v>
      </c>
      <c r="B94" s="594" t="s">
        <v>264</v>
      </c>
      <c r="C94" s="595"/>
      <c r="D94" s="596"/>
      <c r="E94" s="365"/>
      <c r="K94" s="332" t="s">
        <v>64</v>
      </c>
    </row>
    <row r="95" spans="1:11" ht="90" hidden="1" customHeight="1">
      <c r="A95" s="383"/>
      <c r="B95" s="384" t="s">
        <v>265</v>
      </c>
      <c r="C95" s="385" t="s">
        <v>257</v>
      </c>
      <c r="D95" s="385" t="s">
        <v>266</v>
      </c>
      <c r="E95" s="365"/>
      <c r="K95" s="332" t="s">
        <v>64</v>
      </c>
    </row>
    <row r="96" spans="1:11" ht="42" hidden="1">
      <c r="A96" s="339"/>
      <c r="B96" s="386" t="s">
        <v>267</v>
      </c>
      <c r="C96" s="387" t="s">
        <v>268</v>
      </c>
      <c r="D96" s="387" t="s">
        <v>269</v>
      </c>
      <c r="K96" s="332" t="s">
        <v>64</v>
      </c>
    </row>
    <row r="97" spans="1:27" ht="42" hidden="1">
      <c r="A97" s="339"/>
      <c r="B97" s="386" t="s">
        <v>270</v>
      </c>
      <c r="C97" s="387" t="s">
        <v>268</v>
      </c>
      <c r="D97" s="387" t="s">
        <v>271</v>
      </c>
      <c r="K97" s="332" t="s">
        <v>64</v>
      </c>
    </row>
    <row r="98" spans="1:27" hidden="1">
      <c r="A98" s="339"/>
      <c r="B98" s="388"/>
      <c r="C98" s="375"/>
      <c r="D98" s="376"/>
      <c r="K98" s="332" t="s">
        <v>64</v>
      </c>
    </row>
    <row r="99" spans="1:27" hidden="1">
      <c r="A99" s="339"/>
      <c r="B99" s="388"/>
      <c r="C99" s="375"/>
      <c r="D99" s="376"/>
      <c r="K99" s="332" t="s">
        <v>64</v>
      </c>
    </row>
    <row r="100" spans="1:27" hidden="1">
      <c r="A100" s="339"/>
      <c r="B100" s="388"/>
      <c r="C100" s="375"/>
      <c r="D100" s="376"/>
      <c r="K100" s="332" t="s">
        <v>64</v>
      </c>
    </row>
    <row r="101" spans="1:27">
      <c r="B101" s="329"/>
      <c r="C101" s="329"/>
      <c r="D101" s="369"/>
    </row>
    <row r="110" spans="1:27">
      <c r="AA110" s="332" t="s">
        <v>272</v>
      </c>
    </row>
    <row r="111" spans="1:27">
      <c r="AA111" s="332" t="s">
        <v>273</v>
      </c>
    </row>
  </sheetData>
  <sheetProtection formatCells="0" formatColumns="0" formatRows="0" insertColumns="0" insertRows="0" insertHyperlinks="0" sort="0" autoFilter="0" pivotTables="0"/>
  <autoFilter ref="K1:K111" xr:uid="{E5DAE0FC-435B-4821-AD47-85260EC708EE}">
    <filterColumn colId="0">
      <filters blank="1">
        <filter val="both"/>
        <filter val="PEFC"/>
      </filters>
    </filterColumn>
  </autoFilter>
  <mergeCells count="3">
    <mergeCell ref="B50:B52"/>
    <mergeCell ref="B53:B54"/>
    <mergeCell ref="B94:D94"/>
  </mergeCells>
  <dataValidations count="6">
    <dataValidation type="list" allowBlank="1" showInputMessage="1" showErrorMessage="1" sqref="C67:C68 C71 C83:C85" xr:uid="{6F74C323-5B38-4F03-89A5-3476254AEA3E}">
      <formula1>$AA$110:$AA$111</formula1>
    </dataValidation>
    <dataValidation type="list" allowBlank="1" showInputMessage="1" showErrorMessage="1" sqref="C25" xr:uid="{5E168FE1-650B-4C37-B258-82D0B2FE6AA2}">
      <formula1>$G$25:$G$30</formula1>
    </dataValidation>
    <dataValidation type="list" allowBlank="1" showInputMessage="1" showErrorMessage="1" sqref="C36" xr:uid="{9BA3C4B0-7F64-4860-8152-F8902EDCCEF6}">
      <formula1>$G$36:$G$39</formula1>
    </dataValidation>
    <dataValidation type="list" allowBlank="1" showInputMessage="1" showErrorMessage="1" sqref="C26:C27" xr:uid="{B3F12BF0-475D-406A-9AD3-5A0F12B797BD}">
      <formula1>$G$15:$G$20</formula1>
    </dataValidation>
    <dataValidation type="list" allowBlank="1" showInputMessage="1" showErrorMessage="1" sqref="C35" xr:uid="{E6FF45B7-A037-4C69-9781-4127727EFFE7}">
      <formula1>$G$34:$G$35</formula1>
    </dataValidation>
    <dataValidation type="list" allowBlank="1" showInputMessage="1" showErrorMessage="1" sqref="C62" xr:uid="{CE853E94-91E2-426A-BECF-1F27F3FCD365}">
      <formula1>$G$62:$G$64</formula1>
    </dataValidation>
  </dataValidations>
  <hyperlinks>
    <hyperlink ref="C19" r:id="rId1" xr:uid="{1C81102F-75C0-47EF-9C49-C3E0C899B6C4}"/>
    <hyperlink ref="C20" r:id="rId2" xr:uid="{C2EB0D77-4786-4991-8934-32D148388B1C}"/>
  </hyperlinks>
  <pageMargins left="0.7" right="0.7" top="0.75" bottom="0.75" header="0.3" footer="0.3"/>
  <pageSetup paperSize="9"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D4305-E7A5-444C-9ABD-1F3627E0366C}">
  <dimension ref="A1:L600"/>
  <sheetViews>
    <sheetView zoomScaleNormal="100" workbookViewId="0">
      <selection activeCell="C18" sqref="C18"/>
    </sheetView>
  </sheetViews>
  <sheetFormatPr defaultColWidth="11.453125" defaultRowHeight="15.5"/>
  <cols>
    <col min="1" max="1" width="4.36328125" style="1" customWidth="1"/>
    <col min="2" max="4" width="11.453125" style="2" customWidth="1"/>
    <col min="5" max="5" width="9.36328125" style="2" customWidth="1"/>
    <col min="6" max="6" width="3.36328125" style="2" customWidth="1"/>
    <col min="7" max="7" width="7.36328125" style="2" customWidth="1"/>
    <col min="8" max="8" width="10.54296875" style="2" customWidth="1"/>
    <col min="9" max="9" width="11.453125" style="2" customWidth="1"/>
    <col min="10" max="10" width="10.453125" style="2" customWidth="1"/>
    <col min="11" max="11" width="9.6328125" style="2" customWidth="1"/>
    <col min="12" max="16384" width="11.453125" style="2"/>
  </cols>
  <sheetData>
    <row r="1" spans="1:12">
      <c r="A1" s="30" t="s">
        <v>1376</v>
      </c>
    </row>
    <row r="2" spans="1:12" ht="16.5" customHeight="1" thickBot="1">
      <c r="B2" s="636" t="s">
        <v>1377</v>
      </c>
      <c r="C2" s="637"/>
      <c r="D2" s="637"/>
      <c r="E2" s="637"/>
      <c r="F2" s="9"/>
      <c r="G2" s="638" t="s">
        <v>1378</v>
      </c>
      <c r="H2" s="638"/>
      <c r="I2" s="638"/>
      <c r="J2" s="638"/>
      <c r="K2" s="638"/>
      <c r="L2" s="639"/>
    </row>
    <row r="3" spans="1:12" ht="92.25" customHeight="1" thickTop="1" thickBot="1">
      <c r="B3" s="8"/>
      <c r="C3" s="8"/>
      <c r="D3" s="8"/>
      <c r="E3" s="8"/>
      <c r="F3" s="9"/>
      <c r="G3" s="10"/>
      <c r="H3" s="10"/>
      <c r="I3" s="10"/>
      <c r="J3" s="10"/>
      <c r="K3" s="10"/>
      <c r="L3" s="11"/>
    </row>
    <row r="4" spans="1:12" ht="40.5" customHeight="1" thickTop="1" thickBot="1">
      <c r="A4" s="3"/>
      <c r="B4" s="12" t="s">
        <v>1379</v>
      </c>
      <c r="C4" s="640" t="s">
        <v>233</v>
      </c>
      <c r="D4" s="641"/>
      <c r="E4" s="642"/>
      <c r="F4" s="9"/>
      <c r="G4" s="13">
        <v>1</v>
      </c>
      <c r="H4" s="13" t="s">
        <v>1380</v>
      </c>
      <c r="I4" s="643" t="s">
        <v>1381</v>
      </c>
      <c r="J4" s="644"/>
      <c r="K4" s="644"/>
      <c r="L4" s="645"/>
    </row>
    <row r="5" spans="1:12" ht="36.75" customHeight="1" thickTop="1" thickBot="1">
      <c r="A5" s="4"/>
      <c r="B5" s="14">
        <v>1000</v>
      </c>
      <c r="C5" s="14" t="s">
        <v>1260</v>
      </c>
      <c r="D5" s="14"/>
      <c r="E5" s="15"/>
      <c r="F5" s="9"/>
      <c r="G5" s="13">
        <v>2</v>
      </c>
      <c r="H5" s="13" t="s">
        <v>1382</v>
      </c>
      <c r="I5" s="646" t="s">
        <v>1383</v>
      </c>
      <c r="J5" s="647"/>
      <c r="K5" s="647"/>
      <c r="L5" s="16" t="s">
        <v>1384</v>
      </c>
    </row>
    <row r="6" spans="1:12" ht="37" thickTop="1" thickBot="1">
      <c r="A6" s="4"/>
      <c r="B6" s="13">
        <v>1010</v>
      </c>
      <c r="C6" s="13"/>
      <c r="D6" s="13" t="s">
        <v>1385</v>
      </c>
      <c r="E6" s="17"/>
      <c r="F6" s="9"/>
      <c r="G6" s="13">
        <v>3</v>
      </c>
      <c r="H6" s="18" t="s">
        <v>1386</v>
      </c>
      <c r="I6" s="646"/>
      <c r="J6" s="647"/>
      <c r="K6" s="647"/>
      <c r="L6" s="19" t="s">
        <v>1387</v>
      </c>
    </row>
    <row r="7" spans="1:12" ht="16" thickBot="1">
      <c r="A7" s="4"/>
      <c r="B7" s="13">
        <v>1020</v>
      </c>
      <c r="C7" s="13"/>
      <c r="D7" s="13" t="s">
        <v>1388</v>
      </c>
      <c r="E7" s="17"/>
      <c r="F7" s="9"/>
      <c r="G7" s="20">
        <v>4</v>
      </c>
      <c r="H7" s="648" t="s">
        <v>1389</v>
      </c>
      <c r="I7" s="649"/>
      <c r="J7" s="649"/>
      <c r="K7" s="649"/>
      <c r="L7" s="650"/>
    </row>
    <row r="8" spans="1:12" ht="18.5" thickBot="1">
      <c r="A8" s="4"/>
      <c r="B8" s="13">
        <v>1030</v>
      </c>
      <c r="C8" s="13"/>
      <c r="D8" s="13" t="s">
        <v>1390</v>
      </c>
      <c r="E8" s="17"/>
    </row>
    <row r="9" spans="1:12" s="5" customFormat="1" ht="16" thickBot="1">
      <c r="A9" s="4"/>
      <c r="B9" s="13">
        <v>1040</v>
      </c>
      <c r="C9" s="13"/>
      <c r="D9" s="13" t="s">
        <v>1391</v>
      </c>
      <c r="E9" s="17"/>
    </row>
    <row r="10" spans="1:12" s="5" customFormat="1" ht="20.25" customHeight="1" thickBot="1">
      <c r="A10" s="4"/>
      <c r="B10" s="20">
        <v>1050</v>
      </c>
      <c r="C10" s="20"/>
      <c r="D10" s="20" t="s">
        <v>1392</v>
      </c>
      <c r="E10" s="21"/>
    </row>
    <row r="11" spans="1:12" ht="19" thickTop="1" thickBot="1">
      <c r="A11" s="4"/>
      <c r="B11" s="14">
        <v>2000</v>
      </c>
      <c r="C11" s="14" t="s">
        <v>1393</v>
      </c>
      <c r="D11" s="14"/>
      <c r="E11" s="15"/>
    </row>
    <row r="12" spans="1:12" ht="37" thickTop="1" thickBot="1">
      <c r="A12" s="4"/>
      <c r="B12" s="13">
        <v>2010</v>
      </c>
      <c r="C12" s="13"/>
      <c r="D12" s="13" t="s">
        <v>1394</v>
      </c>
      <c r="E12" s="17"/>
    </row>
    <row r="13" spans="1:12" ht="16" thickBot="1">
      <c r="A13" s="4"/>
      <c r="B13" s="20">
        <v>2020</v>
      </c>
      <c r="C13" s="20"/>
      <c r="D13" s="20" t="s">
        <v>1395</v>
      </c>
      <c r="E13" s="21"/>
    </row>
    <row r="14" spans="1:12" ht="19" thickTop="1" thickBot="1">
      <c r="A14" s="4"/>
      <c r="B14" s="14">
        <v>3000</v>
      </c>
      <c r="C14" s="14" t="s">
        <v>1396</v>
      </c>
      <c r="D14" s="14"/>
      <c r="E14" s="15"/>
    </row>
    <row r="15" spans="1:12" ht="31.5" customHeight="1" thickTop="1" thickBot="1">
      <c r="A15" s="4"/>
      <c r="B15" s="22">
        <v>3010</v>
      </c>
      <c r="C15" s="22"/>
      <c r="D15" s="22" t="s">
        <v>1397</v>
      </c>
      <c r="E15" s="23"/>
    </row>
    <row r="16" spans="1:12" ht="16" thickBot="1">
      <c r="A16" s="4"/>
      <c r="B16" s="24">
        <v>3020</v>
      </c>
      <c r="C16" s="24"/>
      <c r="D16" s="24" t="s">
        <v>1398</v>
      </c>
      <c r="E16" s="24"/>
    </row>
    <row r="17" spans="1:5" ht="19" thickTop="1" thickBot="1">
      <c r="A17" s="4"/>
      <c r="B17" s="14">
        <v>4000</v>
      </c>
      <c r="C17" s="14" t="s">
        <v>1399</v>
      </c>
      <c r="D17" s="14"/>
      <c r="E17" s="15"/>
    </row>
    <row r="18" spans="1:5" ht="19" thickTop="1" thickBot="1">
      <c r="A18" s="4"/>
      <c r="B18" s="13">
        <v>4010</v>
      </c>
      <c r="C18" s="13"/>
      <c r="D18" s="13" t="s">
        <v>1400</v>
      </c>
      <c r="E18" s="17"/>
    </row>
    <row r="19" spans="1:5" ht="18.5" thickBot="1">
      <c r="A19" s="4"/>
      <c r="B19" s="13">
        <v>4020</v>
      </c>
      <c r="C19" s="13"/>
      <c r="D19" s="13" t="s">
        <v>1401</v>
      </c>
      <c r="E19" s="17"/>
    </row>
    <row r="20" spans="1:5" ht="18.5" thickBot="1">
      <c r="A20" s="4"/>
      <c r="B20" s="13">
        <v>4030</v>
      </c>
      <c r="C20" s="13"/>
      <c r="D20" s="13" t="s">
        <v>1402</v>
      </c>
      <c r="E20" s="17"/>
    </row>
    <row r="21" spans="1:5" ht="27.5" thickBot="1">
      <c r="A21" s="4"/>
      <c r="B21" s="13">
        <v>4040</v>
      </c>
      <c r="C21" s="13"/>
      <c r="D21" s="13" t="s">
        <v>1403</v>
      </c>
      <c r="E21" s="17"/>
    </row>
    <row r="22" spans="1:5" ht="27.75" customHeight="1" thickBot="1">
      <c r="A22" s="4"/>
      <c r="B22" s="13">
        <v>4050</v>
      </c>
      <c r="C22" s="13"/>
      <c r="D22" s="13" t="s">
        <v>1404</v>
      </c>
      <c r="E22" s="17"/>
    </row>
    <row r="23" spans="1:5" ht="16" thickBot="1">
      <c r="A23" s="4"/>
      <c r="B23" s="13">
        <v>4060</v>
      </c>
      <c r="C23" s="13"/>
      <c r="D23" s="13" t="s">
        <v>1405</v>
      </c>
      <c r="E23" s="17"/>
    </row>
    <row r="24" spans="1:5" ht="27.5" thickBot="1">
      <c r="A24" s="4"/>
      <c r="B24" s="13">
        <v>4070</v>
      </c>
      <c r="C24" s="13"/>
      <c r="D24" s="13" t="s">
        <v>1406</v>
      </c>
      <c r="E24" s="17"/>
    </row>
    <row r="25" spans="1:5" ht="16" thickBot="1">
      <c r="A25" s="4"/>
      <c r="B25" s="20">
        <v>4080</v>
      </c>
      <c r="C25" s="20"/>
      <c r="D25" s="20" t="s">
        <v>1407</v>
      </c>
      <c r="E25" s="21"/>
    </row>
    <row r="26" spans="1:5" ht="19" thickTop="1" thickBot="1">
      <c r="A26" s="4"/>
      <c r="B26" s="14">
        <v>5000</v>
      </c>
      <c r="C26" s="14" t="s">
        <v>1408</v>
      </c>
      <c r="D26" s="14"/>
      <c r="E26" s="15"/>
    </row>
    <row r="27" spans="1:5" ht="16.5" thickTop="1" thickBot="1">
      <c r="A27" s="4"/>
      <c r="B27" s="13">
        <v>5010</v>
      </c>
      <c r="C27" s="13"/>
      <c r="D27" s="13" t="s">
        <v>1409</v>
      </c>
      <c r="E27" s="17"/>
    </row>
    <row r="28" spans="1:5" ht="16" thickBot="1">
      <c r="A28" s="4"/>
      <c r="B28" s="13">
        <v>5020</v>
      </c>
      <c r="C28" s="13"/>
      <c r="D28" s="13" t="s">
        <v>1410</v>
      </c>
      <c r="E28" s="17"/>
    </row>
    <row r="29" spans="1:5" ht="16" thickBot="1">
      <c r="A29" s="4"/>
      <c r="B29" s="13">
        <v>5030</v>
      </c>
      <c r="C29" s="13"/>
      <c r="D29" s="13" t="s">
        <v>1411</v>
      </c>
      <c r="E29" s="17"/>
    </row>
    <row r="30" spans="1:5" ht="16" thickBot="1">
      <c r="A30" s="4"/>
      <c r="B30" s="13">
        <v>5031</v>
      </c>
      <c r="C30" s="13"/>
      <c r="D30" s="13"/>
      <c r="E30" s="17" t="s">
        <v>1412</v>
      </c>
    </row>
    <row r="31" spans="1:5" ht="18.5" thickBot="1">
      <c r="A31" s="4"/>
      <c r="B31" s="13">
        <v>5032</v>
      </c>
      <c r="C31" s="13"/>
      <c r="D31" s="13"/>
      <c r="E31" s="17" t="s">
        <v>1413</v>
      </c>
    </row>
    <row r="32" spans="1:5" ht="16" thickBot="1">
      <c r="A32" s="4"/>
      <c r="B32" s="13">
        <v>5040</v>
      </c>
      <c r="C32" s="13"/>
      <c r="D32" s="13" t="s">
        <v>1414</v>
      </c>
      <c r="E32" s="17"/>
    </row>
    <row r="33" spans="1:5" ht="16" thickBot="1">
      <c r="A33" s="4"/>
      <c r="B33" s="13">
        <v>5041</v>
      </c>
      <c r="C33" s="13"/>
      <c r="D33" s="13"/>
      <c r="E33" s="17" t="s">
        <v>1415</v>
      </c>
    </row>
    <row r="34" spans="1:5" ht="16" thickBot="1">
      <c r="A34" s="4"/>
      <c r="B34" s="13">
        <v>5042</v>
      </c>
      <c r="C34" s="13"/>
      <c r="D34" s="13"/>
      <c r="E34" s="17" t="s">
        <v>1416</v>
      </c>
    </row>
    <row r="35" spans="1:5" ht="16" thickBot="1">
      <c r="A35" s="4"/>
      <c r="B35" s="13">
        <v>5043</v>
      </c>
      <c r="C35" s="13"/>
      <c r="D35" s="13"/>
      <c r="E35" s="17" t="s">
        <v>1417</v>
      </c>
    </row>
    <row r="36" spans="1:5" ht="60.75" customHeight="1" thickBot="1">
      <c r="A36" s="4"/>
      <c r="B36" s="13">
        <v>5043</v>
      </c>
      <c r="C36" s="13"/>
      <c r="D36" s="13"/>
      <c r="E36" s="17" t="s">
        <v>1418</v>
      </c>
    </row>
    <row r="37" spans="1:5" ht="20.25" customHeight="1" thickBot="1">
      <c r="A37" s="4"/>
      <c r="B37" s="20">
        <v>5044</v>
      </c>
      <c r="C37" s="20"/>
      <c r="D37" s="20"/>
      <c r="E37" s="21" t="s">
        <v>1419</v>
      </c>
    </row>
    <row r="38" spans="1:5" ht="15.75" customHeight="1" thickTop="1" thickBot="1">
      <c r="A38" s="4"/>
      <c r="B38" s="14">
        <v>6000</v>
      </c>
      <c r="C38" s="14" t="s">
        <v>1420</v>
      </c>
      <c r="D38" s="14"/>
      <c r="E38" s="15"/>
    </row>
    <row r="39" spans="1:5" ht="16.5" customHeight="1" thickTop="1" thickBot="1">
      <c r="A39" s="4"/>
      <c r="B39" s="13">
        <v>6010</v>
      </c>
      <c r="C39" s="13"/>
      <c r="D39" s="13" t="s">
        <v>1421</v>
      </c>
      <c r="E39" s="17"/>
    </row>
    <row r="40" spans="1:5" ht="16" thickBot="1">
      <c r="A40" s="4"/>
      <c r="B40" s="13">
        <v>6020</v>
      </c>
      <c r="C40" s="13"/>
      <c r="D40" s="13" t="s">
        <v>1422</v>
      </c>
      <c r="E40" s="17"/>
    </row>
    <row r="41" spans="1:5" ht="16" thickBot="1">
      <c r="A41" s="4"/>
      <c r="B41" s="13">
        <v>6030</v>
      </c>
      <c r="C41" s="13"/>
      <c r="D41" s="13" t="s">
        <v>1423</v>
      </c>
      <c r="E41" s="17"/>
    </row>
    <row r="42" spans="1:5" ht="16" thickBot="1">
      <c r="A42" s="4"/>
      <c r="B42" s="13">
        <v>6040</v>
      </c>
      <c r="C42" s="13"/>
      <c r="D42" s="13" t="s">
        <v>1424</v>
      </c>
      <c r="E42" s="17"/>
    </row>
    <row r="43" spans="1:5" ht="18.5" thickBot="1">
      <c r="A43" s="4"/>
      <c r="B43" s="13">
        <v>6041</v>
      </c>
      <c r="C43" s="13"/>
      <c r="D43" s="13"/>
      <c r="E43" s="17" t="s">
        <v>1425</v>
      </c>
    </row>
    <row r="44" spans="1:5" ht="18.5" thickBot="1">
      <c r="A44" s="4"/>
      <c r="B44" s="13">
        <v>6042</v>
      </c>
      <c r="C44" s="13"/>
      <c r="D44" s="13"/>
      <c r="E44" s="17" t="s">
        <v>1426</v>
      </c>
    </row>
    <row r="45" spans="1:5" ht="27.5" thickBot="1">
      <c r="A45" s="4"/>
      <c r="B45" s="13">
        <v>6043</v>
      </c>
      <c r="C45" s="13"/>
      <c r="D45" s="13"/>
      <c r="E45" s="17" t="s">
        <v>1427</v>
      </c>
    </row>
    <row r="46" spans="1:5" ht="51" customHeight="1" thickBot="1">
      <c r="A46" s="4"/>
      <c r="B46" s="13">
        <v>6044</v>
      </c>
      <c r="C46" s="13"/>
      <c r="D46" s="13"/>
      <c r="E46" s="17" t="s">
        <v>1428</v>
      </c>
    </row>
    <row r="47" spans="1:5" ht="16" thickBot="1">
      <c r="A47" s="4"/>
      <c r="B47" s="20">
        <v>6050</v>
      </c>
      <c r="C47" s="20"/>
      <c r="D47" s="20" t="s">
        <v>1429</v>
      </c>
      <c r="E47" s="21"/>
    </row>
    <row r="48" spans="1:5" ht="19" thickTop="1" thickBot="1">
      <c r="A48" s="4"/>
      <c r="B48" s="14">
        <v>7000</v>
      </c>
      <c r="C48" s="14" t="s">
        <v>1430</v>
      </c>
      <c r="D48" s="14"/>
      <c r="E48" s="15"/>
    </row>
    <row r="49" spans="1:5" ht="19.5" customHeight="1" thickTop="1" thickBot="1">
      <c r="A49" s="4"/>
      <c r="B49" s="13">
        <v>7010</v>
      </c>
      <c r="C49" s="13"/>
      <c r="D49" s="13" t="s">
        <v>1431</v>
      </c>
      <c r="E49" s="17"/>
    </row>
    <row r="50" spans="1:5" ht="26.25" customHeight="1" thickBot="1">
      <c r="A50" s="4"/>
      <c r="B50" s="13">
        <v>7011</v>
      </c>
      <c r="C50" s="13"/>
      <c r="D50" s="13"/>
      <c r="E50" s="17" t="s">
        <v>1432</v>
      </c>
    </row>
    <row r="51" spans="1:5" ht="21.75" customHeight="1" thickBot="1">
      <c r="A51" s="4"/>
      <c r="B51" s="13">
        <v>7012</v>
      </c>
      <c r="C51" s="13"/>
      <c r="D51" s="13"/>
      <c r="E51" s="17" t="s">
        <v>1433</v>
      </c>
    </row>
    <row r="52" spans="1:5" ht="18.5" thickBot="1">
      <c r="A52" s="4"/>
      <c r="B52" s="13">
        <v>7013</v>
      </c>
      <c r="C52" s="13"/>
      <c r="D52" s="13"/>
      <c r="E52" s="17" t="s">
        <v>1434</v>
      </c>
    </row>
    <row r="53" spans="1:5" ht="21" customHeight="1" thickBot="1">
      <c r="A53" s="4"/>
      <c r="B53" s="13">
        <v>7014</v>
      </c>
      <c r="C53" s="13"/>
      <c r="D53" s="13"/>
      <c r="E53" s="17" t="s">
        <v>1435</v>
      </c>
    </row>
    <row r="54" spans="1:5" ht="18.5" thickBot="1">
      <c r="A54" s="4"/>
      <c r="B54" s="13">
        <v>7020</v>
      </c>
      <c r="C54" s="13"/>
      <c r="D54" s="13" t="s">
        <v>1436</v>
      </c>
      <c r="E54" s="17"/>
    </row>
    <row r="55" spans="1:5" ht="18.5" thickBot="1">
      <c r="A55" s="4"/>
      <c r="B55" s="13">
        <v>7030</v>
      </c>
      <c r="C55" s="13"/>
      <c r="D55" s="13" t="s">
        <v>1437</v>
      </c>
      <c r="E55" s="17"/>
    </row>
    <row r="56" spans="1:5" ht="46.5" customHeight="1" thickBot="1">
      <c r="A56" s="4"/>
      <c r="B56" s="13">
        <v>7031</v>
      </c>
      <c r="C56" s="13"/>
      <c r="D56" s="13"/>
      <c r="E56" s="17" t="s">
        <v>1438</v>
      </c>
    </row>
    <row r="57" spans="1:5" ht="18.5" thickBot="1">
      <c r="A57" s="4"/>
      <c r="B57" s="13">
        <v>7032</v>
      </c>
      <c r="C57" s="13"/>
      <c r="D57" s="13"/>
      <c r="E57" s="17" t="s">
        <v>1439</v>
      </c>
    </row>
    <row r="58" spans="1:5" ht="18.5" thickBot="1">
      <c r="A58" s="4"/>
      <c r="B58" s="13">
        <v>7033</v>
      </c>
      <c r="C58" s="13"/>
      <c r="D58" s="13"/>
      <c r="E58" s="17" t="s">
        <v>1440</v>
      </c>
    </row>
    <row r="59" spans="1:5" ht="27.5" thickBot="1">
      <c r="A59" s="4"/>
      <c r="B59" s="13">
        <v>7034</v>
      </c>
      <c r="C59" s="13"/>
      <c r="D59" s="13"/>
      <c r="E59" s="17" t="s">
        <v>1441</v>
      </c>
    </row>
    <row r="60" spans="1:5" ht="18.5" thickBot="1">
      <c r="A60" s="4"/>
      <c r="B60" s="13">
        <v>7040</v>
      </c>
      <c r="C60" s="13"/>
      <c r="D60" s="13" t="s">
        <v>1442</v>
      </c>
      <c r="E60" s="17"/>
    </row>
    <row r="61" spans="1:5" ht="18.5" thickBot="1">
      <c r="A61" s="4"/>
      <c r="B61" s="13">
        <v>7050</v>
      </c>
      <c r="C61" s="13"/>
      <c r="D61" s="13" t="s">
        <v>1443</v>
      </c>
      <c r="E61" s="17"/>
    </row>
    <row r="62" spans="1:5" ht="16" thickBot="1">
      <c r="A62" s="4"/>
      <c r="B62" s="20">
        <v>7060</v>
      </c>
      <c r="C62" s="20"/>
      <c r="D62" s="20" t="s">
        <v>1444</v>
      </c>
      <c r="E62" s="21"/>
    </row>
    <row r="63" spans="1:5" ht="19" thickTop="1" thickBot="1">
      <c r="A63" s="4"/>
      <c r="B63" s="14">
        <v>8000</v>
      </c>
      <c r="C63" s="14" t="s">
        <v>1445</v>
      </c>
      <c r="D63" s="14"/>
      <c r="E63" s="15"/>
    </row>
    <row r="64" spans="1:5" ht="19" thickTop="1" thickBot="1">
      <c r="A64" s="4"/>
      <c r="B64" s="13">
        <v>8010</v>
      </c>
      <c r="C64" s="13"/>
      <c r="D64" s="13" t="s">
        <v>1446</v>
      </c>
      <c r="E64" s="17"/>
    </row>
    <row r="65" spans="1:5" ht="18.5" thickBot="1">
      <c r="A65" s="4"/>
      <c r="B65" s="13">
        <v>8011</v>
      </c>
      <c r="C65" s="13"/>
      <c r="D65" s="13"/>
      <c r="E65" s="17" t="s">
        <v>1447</v>
      </c>
    </row>
    <row r="66" spans="1:5" ht="15.65" customHeight="1" thickBot="1">
      <c r="A66" s="4"/>
      <c r="B66" s="13">
        <v>8012</v>
      </c>
      <c r="C66" s="13"/>
      <c r="D66" s="13"/>
      <c r="E66" s="17" t="s">
        <v>1448</v>
      </c>
    </row>
    <row r="67" spans="1:5" ht="16" thickBot="1">
      <c r="A67" s="4"/>
      <c r="B67" s="13">
        <v>8013</v>
      </c>
      <c r="C67" s="13"/>
      <c r="D67" s="13"/>
      <c r="E67" s="17" t="s">
        <v>1449</v>
      </c>
    </row>
    <row r="68" spans="1:5" ht="16" thickBot="1">
      <c r="A68" s="4"/>
      <c r="B68" s="13">
        <v>8020</v>
      </c>
      <c r="C68" s="13"/>
      <c r="D68" s="13" t="s">
        <v>1450</v>
      </c>
      <c r="E68" s="17"/>
    </row>
    <row r="69" spans="1:5" ht="16" thickBot="1">
      <c r="A69" s="4"/>
      <c r="B69" s="13">
        <v>8030</v>
      </c>
      <c r="C69" s="13"/>
      <c r="D69" s="13" t="s">
        <v>1451</v>
      </c>
      <c r="E69" s="17"/>
    </row>
    <row r="70" spans="1:5" ht="31.4" customHeight="1" thickBot="1">
      <c r="A70" s="4"/>
      <c r="B70" s="13">
        <v>8031</v>
      </c>
      <c r="C70" s="13"/>
      <c r="D70" s="13"/>
      <c r="E70" s="17" t="s">
        <v>1452</v>
      </c>
    </row>
    <row r="71" spans="1:5" ht="15.75" customHeight="1" thickBot="1">
      <c r="A71" s="4"/>
      <c r="B71" s="13">
        <v>8032</v>
      </c>
      <c r="C71" s="13"/>
      <c r="D71" s="13"/>
      <c r="E71" s="17" t="s">
        <v>1453</v>
      </c>
    </row>
    <row r="72" spans="1:5" ht="18.5" thickBot="1">
      <c r="A72" s="4"/>
      <c r="B72" s="13">
        <v>8033</v>
      </c>
      <c r="C72" s="13"/>
      <c r="D72" s="13"/>
      <c r="E72" s="17" t="s">
        <v>1454</v>
      </c>
    </row>
    <row r="73" spans="1:5" ht="16" thickBot="1">
      <c r="A73" s="4"/>
      <c r="B73" s="13">
        <v>8034</v>
      </c>
      <c r="C73" s="13"/>
      <c r="D73" s="13"/>
      <c r="E73" s="17" t="s">
        <v>1455</v>
      </c>
    </row>
    <row r="74" spans="1:5" ht="15.75" customHeight="1" thickBot="1">
      <c r="A74" s="4"/>
      <c r="B74" s="13">
        <v>8035</v>
      </c>
      <c r="C74" s="13"/>
      <c r="D74" s="13"/>
      <c r="E74" s="17" t="s">
        <v>1456</v>
      </c>
    </row>
    <row r="75" spans="1:5" ht="16" thickBot="1">
      <c r="A75" s="4"/>
      <c r="B75" s="13">
        <v>8040</v>
      </c>
      <c r="C75" s="13"/>
      <c r="D75" s="13" t="s">
        <v>1457</v>
      </c>
      <c r="E75" s="17"/>
    </row>
    <row r="76" spans="1:5" ht="18.5" thickBot="1">
      <c r="A76" s="4"/>
      <c r="B76" s="13">
        <v>8050</v>
      </c>
      <c r="C76" s="13"/>
      <c r="D76" s="13" t="s">
        <v>1458</v>
      </c>
      <c r="E76" s="17"/>
    </row>
    <row r="77" spans="1:5" ht="16" thickBot="1">
      <c r="A77" s="4"/>
      <c r="B77" s="13">
        <v>8051</v>
      </c>
      <c r="C77" s="13"/>
      <c r="D77" s="13"/>
      <c r="E77" s="17" t="s">
        <v>1459</v>
      </c>
    </row>
    <row r="78" spans="1:5" ht="16" thickBot="1">
      <c r="A78" s="4"/>
      <c r="B78" s="13">
        <v>8052</v>
      </c>
      <c r="C78" s="13"/>
      <c r="D78" s="13"/>
      <c r="E78" s="17" t="s">
        <v>1460</v>
      </c>
    </row>
    <row r="79" spans="1:5" ht="16" thickBot="1">
      <c r="A79" s="4"/>
      <c r="B79" s="13">
        <v>8053</v>
      </c>
      <c r="C79" s="13"/>
      <c r="D79" s="13"/>
      <c r="E79" s="17" t="s">
        <v>1461</v>
      </c>
    </row>
    <row r="80" spans="1:5" ht="48" customHeight="1" thickBot="1">
      <c r="A80" s="4"/>
      <c r="B80" s="13">
        <v>8054</v>
      </c>
      <c r="C80" s="13"/>
      <c r="D80" s="13"/>
      <c r="E80" s="17" t="s">
        <v>1462</v>
      </c>
    </row>
    <row r="81" spans="1:5" ht="16" thickBot="1">
      <c r="A81" s="4"/>
      <c r="B81" s="13">
        <v>8055</v>
      </c>
      <c r="C81" s="13"/>
      <c r="D81" s="13"/>
      <c r="E81" s="17" t="s">
        <v>1407</v>
      </c>
    </row>
    <row r="82" spans="1:5" ht="16" thickBot="1">
      <c r="A82" s="4"/>
      <c r="B82" s="20">
        <v>8060</v>
      </c>
      <c r="C82" s="20"/>
      <c r="D82" s="20" t="s">
        <v>1407</v>
      </c>
      <c r="E82" s="21"/>
    </row>
    <row r="83" spans="1:5" ht="19" thickTop="1" thickBot="1">
      <c r="A83" s="4"/>
      <c r="B83" s="14">
        <v>9000</v>
      </c>
      <c r="C83" s="14" t="s">
        <v>1463</v>
      </c>
      <c r="D83" s="14"/>
      <c r="E83" s="15"/>
    </row>
    <row r="84" spans="1:5" ht="20.25" customHeight="1" thickTop="1" thickBot="1">
      <c r="A84" s="4"/>
      <c r="B84" s="13">
        <v>9010</v>
      </c>
      <c r="C84" s="13"/>
      <c r="D84" s="13" t="s">
        <v>1464</v>
      </c>
      <c r="E84" s="17"/>
    </row>
    <row r="85" spans="1:5" ht="27.5" thickBot="1">
      <c r="A85" s="4"/>
      <c r="B85" s="13">
        <v>9020</v>
      </c>
      <c r="C85" s="13"/>
      <c r="D85" s="13" t="s">
        <v>1465</v>
      </c>
      <c r="E85" s="17"/>
    </row>
    <row r="86" spans="1:5" ht="31.4" customHeight="1" thickBot="1">
      <c r="A86" s="4"/>
      <c r="B86" s="13">
        <v>9021</v>
      </c>
      <c r="C86" s="13"/>
      <c r="D86" s="13"/>
      <c r="E86" s="17" t="s">
        <v>1466</v>
      </c>
    </row>
    <row r="87" spans="1:5" ht="78.5" customHeight="1" thickBot="1">
      <c r="A87" s="4"/>
      <c r="B87" s="13">
        <v>9022</v>
      </c>
      <c r="C87" s="13"/>
      <c r="D87" s="13"/>
      <c r="E87" s="17" t="s">
        <v>1467</v>
      </c>
    </row>
    <row r="88" spans="1:5" ht="16" thickBot="1">
      <c r="A88" s="4"/>
      <c r="B88" s="13">
        <v>9023</v>
      </c>
      <c r="C88" s="13"/>
      <c r="D88" s="13"/>
      <c r="E88" s="17" t="s">
        <v>1468</v>
      </c>
    </row>
    <row r="89" spans="1:5" ht="16" thickBot="1">
      <c r="A89" s="4"/>
      <c r="B89" s="20">
        <v>9030</v>
      </c>
      <c r="C89" s="20"/>
      <c r="D89" s="20" t="s">
        <v>1407</v>
      </c>
      <c r="E89" s="21"/>
    </row>
    <row r="90" spans="1:5" ht="16.5" thickTop="1" thickBot="1">
      <c r="A90" s="4"/>
      <c r="B90" s="14">
        <v>11000</v>
      </c>
      <c r="C90" s="634" t="s">
        <v>1469</v>
      </c>
      <c r="D90" s="635"/>
      <c r="E90" s="15"/>
    </row>
    <row r="91" spans="1:5" ht="19" thickTop="1" thickBot="1">
      <c r="A91" s="4"/>
      <c r="B91" s="13">
        <v>11010</v>
      </c>
      <c r="C91" s="13"/>
      <c r="D91" s="13" t="s">
        <v>1470</v>
      </c>
      <c r="E91" s="17"/>
    </row>
    <row r="92" spans="1:5" ht="18.5" thickBot="1">
      <c r="A92" s="4"/>
      <c r="B92" s="13">
        <v>11020</v>
      </c>
      <c r="C92" s="13"/>
      <c r="D92" s="13" t="s">
        <v>1471</v>
      </c>
      <c r="E92" s="17"/>
    </row>
    <row r="93" spans="1:5" ht="16" thickBot="1">
      <c r="A93" s="4"/>
      <c r="B93" s="14">
        <v>12000</v>
      </c>
      <c r="C93" s="14" t="s">
        <v>1472</v>
      </c>
      <c r="D93" s="14"/>
      <c r="E93" s="15"/>
    </row>
    <row r="94" spans="1:5" ht="25.5" customHeight="1" thickTop="1" thickBot="1">
      <c r="A94" s="4"/>
      <c r="B94" s="14">
        <v>13000</v>
      </c>
      <c r="C94" s="14" t="s">
        <v>1473</v>
      </c>
      <c r="D94" s="14"/>
      <c r="E94" s="15"/>
    </row>
    <row r="95" spans="1:5" ht="16" thickTop="1">
      <c r="A95" s="6"/>
      <c r="B95" s="25">
        <v>14000</v>
      </c>
      <c r="C95" s="25" t="s">
        <v>1407</v>
      </c>
      <c r="D95" s="25"/>
      <c r="E95" s="26"/>
    </row>
    <row r="96" spans="1:5">
      <c r="A96" s="6"/>
    </row>
    <row r="97" spans="1:7">
      <c r="A97" s="6"/>
      <c r="C97" s="27"/>
      <c r="D97" s="27"/>
      <c r="E97" s="27"/>
      <c r="F97" s="27"/>
      <c r="G97" s="27"/>
    </row>
    <row r="98" spans="1:7" ht="45" customHeight="1">
      <c r="A98" s="6"/>
      <c r="C98" s="28"/>
      <c r="D98" s="29"/>
      <c r="E98" s="29"/>
      <c r="F98" s="29"/>
      <c r="G98" s="29"/>
    </row>
    <row r="99" spans="1:7" ht="42" customHeight="1">
      <c r="A99" s="6"/>
      <c r="C99" s="28"/>
      <c r="D99" s="29"/>
      <c r="E99" s="29"/>
      <c r="F99" s="29"/>
      <c r="G99" s="29"/>
    </row>
    <row r="100" spans="1:7" ht="50.25" customHeight="1">
      <c r="A100" s="6"/>
      <c r="C100" s="28"/>
      <c r="D100" s="29"/>
      <c r="E100" s="29"/>
      <c r="F100" s="29"/>
      <c r="G100" s="29"/>
    </row>
    <row r="101" spans="1:7">
      <c r="A101" s="4"/>
      <c r="C101" s="28"/>
      <c r="D101" s="28"/>
      <c r="E101" s="28"/>
      <c r="F101" s="28"/>
      <c r="G101" s="28"/>
    </row>
    <row r="102" spans="1:7">
      <c r="A102" s="4"/>
    </row>
    <row r="103" spans="1:7" ht="45.75" customHeight="1">
      <c r="A103" s="4"/>
    </row>
    <row r="104" spans="1:7">
      <c r="A104" s="4"/>
    </row>
    <row r="105" spans="1:7">
      <c r="A105" s="4"/>
    </row>
    <row r="106" spans="1:7">
      <c r="A106" s="4"/>
    </row>
    <row r="107" spans="1:7">
      <c r="A107" s="4"/>
    </row>
    <row r="108" spans="1:7" ht="15.75" customHeight="1">
      <c r="A108" s="4"/>
    </row>
    <row r="109" spans="1:7">
      <c r="A109" s="4"/>
    </row>
    <row r="110" spans="1:7">
      <c r="A110" s="4"/>
    </row>
    <row r="111" spans="1:7">
      <c r="A111" s="4"/>
    </row>
    <row r="112" spans="1:7" ht="15" customHeight="1">
      <c r="A112" s="4"/>
    </row>
    <row r="113" spans="1:1" ht="15" customHeight="1">
      <c r="A113" s="4"/>
    </row>
    <row r="114" spans="1:1">
      <c r="A114" s="4"/>
    </row>
    <row r="115" spans="1:1" ht="15" customHeight="1">
      <c r="A115" s="4"/>
    </row>
    <row r="116" spans="1:1" ht="15" customHeight="1">
      <c r="A116" s="4"/>
    </row>
    <row r="117" spans="1:1" ht="15.75" customHeight="1">
      <c r="A117" s="4"/>
    </row>
    <row r="118" spans="1:1">
      <c r="A118" s="4"/>
    </row>
    <row r="119" spans="1:1">
      <c r="A119" s="4"/>
    </row>
    <row r="120" spans="1:1" ht="15" customHeight="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ht="15" customHeight="1">
      <c r="A130" s="4"/>
    </row>
    <row r="131" spans="1:1" ht="15.75" customHeight="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ht="15" customHeight="1">
      <c r="A140" s="4"/>
    </row>
    <row r="141" spans="1:1">
      <c r="A141" s="4"/>
    </row>
    <row r="142" spans="1:1">
      <c r="A142" s="4"/>
    </row>
    <row r="143" spans="1:1">
      <c r="A143" s="4"/>
    </row>
    <row r="144" spans="1:1" ht="15" customHeight="1">
      <c r="A144" s="4"/>
    </row>
    <row r="145" spans="1:1">
      <c r="A145" s="4"/>
    </row>
    <row r="146" spans="1:1">
      <c r="A146" s="4"/>
    </row>
    <row r="147" spans="1:1">
      <c r="A147" s="4"/>
    </row>
    <row r="148" spans="1:1">
      <c r="A148" s="4"/>
    </row>
    <row r="149" spans="1:1">
      <c r="A149" s="4"/>
    </row>
    <row r="150" spans="1:1">
      <c r="A150" s="4"/>
    </row>
    <row r="151" spans="1:1" ht="15" customHeight="1">
      <c r="A151" s="4"/>
    </row>
    <row r="152" spans="1:1">
      <c r="A152" s="4"/>
    </row>
    <row r="153" spans="1:1">
      <c r="A153" s="4"/>
    </row>
    <row r="154" spans="1:1">
      <c r="A154" s="4"/>
    </row>
    <row r="155" spans="1:1" ht="15" customHeight="1">
      <c r="A155" s="4"/>
    </row>
    <row r="156" spans="1:1">
      <c r="A156" s="4"/>
    </row>
    <row r="157" spans="1:1">
      <c r="A157" s="4"/>
    </row>
    <row r="158" spans="1:1">
      <c r="A158" s="4"/>
    </row>
    <row r="159" spans="1:1">
      <c r="A159" s="4"/>
    </row>
    <row r="160" spans="1:1" ht="15" customHeight="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ht="15" customHeight="1">
      <c r="A170" s="4"/>
    </row>
    <row r="171" spans="1:1">
      <c r="A171" s="4"/>
    </row>
    <row r="172" spans="1:1">
      <c r="A172" s="4"/>
    </row>
    <row r="173" spans="1:1">
      <c r="A173" s="4"/>
    </row>
    <row r="174" spans="1:1">
      <c r="A174" s="4"/>
    </row>
    <row r="175" spans="1:1">
      <c r="A175" s="4"/>
    </row>
    <row r="176" spans="1:1">
      <c r="A176" s="4"/>
    </row>
    <row r="177" spans="1:1">
      <c r="A177" s="4"/>
    </row>
    <row r="178" spans="1:1">
      <c r="A178" s="4"/>
    </row>
    <row r="179" spans="1:1">
      <c r="A179" s="4"/>
    </row>
    <row r="180" spans="1:1">
      <c r="A180" s="4"/>
    </row>
    <row r="181" spans="1:1">
      <c r="A181" s="4"/>
    </row>
    <row r="182" spans="1:1" ht="15" customHeight="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ht="15" customHeight="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ht="15" customHeight="1">
      <c r="A226" s="4"/>
    </row>
    <row r="227" spans="1:1">
      <c r="A227" s="4"/>
    </row>
    <row r="228" spans="1:1">
      <c r="A228" s="4"/>
    </row>
    <row r="229" spans="1:1">
      <c r="A229" s="4"/>
    </row>
    <row r="230" spans="1:1">
      <c r="A230" s="4"/>
    </row>
    <row r="231" spans="1:1">
      <c r="A231" s="4"/>
    </row>
    <row r="232" spans="1:1">
      <c r="A232" s="4"/>
    </row>
    <row r="233" spans="1:1">
      <c r="A233" s="4"/>
    </row>
    <row r="234" spans="1:1">
      <c r="A234" s="4"/>
    </row>
    <row r="235" spans="1:1">
      <c r="A235" s="4"/>
    </row>
    <row r="236" spans="1:1">
      <c r="A236" s="4"/>
    </row>
    <row r="237" spans="1:1">
      <c r="A237" s="4"/>
    </row>
    <row r="238" spans="1:1" ht="15" customHeight="1">
      <c r="A238" s="4"/>
    </row>
    <row r="239" spans="1:1">
      <c r="A239" s="4"/>
    </row>
    <row r="240" spans="1:1">
      <c r="A240" s="4"/>
    </row>
    <row r="241" spans="1:1">
      <c r="A241" s="4"/>
    </row>
    <row r="242" spans="1:1" ht="15" customHeight="1">
      <c r="A242" s="4"/>
    </row>
    <row r="243" spans="1:1">
      <c r="A243" s="4"/>
    </row>
    <row r="244" spans="1:1">
      <c r="A244" s="4"/>
    </row>
    <row r="245" spans="1:1">
      <c r="A245" s="4"/>
    </row>
    <row r="246" spans="1:1">
      <c r="A246" s="4"/>
    </row>
    <row r="247" spans="1:1">
      <c r="A247" s="4"/>
    </row>
    <row r="248" spans="1:1">
      <c r="A248" s="4"/>
    </row>
    <row r="249" spans="1:1">
      <c r="A249" s="4"/>
    </row>
    <row r="250" spans="1:1">
      <c r="A250" s="4"/>
    </row>
    <row r="251" spans="1:1">
      <c r="A251" s="4"/>
    </row>
    <row r="252" spans="1:1">
      <c r="A252" s="4"/>
    </row>
    <row r="253" spans="1:1">
      <c r="A253" s="4"/>
    </row>
    <row r="254" spans="1:1">
      <c r="A254" s="4"/>
    </row>
    <row r="255" spans="1:1">
      <c r="A255" s="4"/>
    </row>
    <row r="256" spans="1:1">
      <c r="A256" s="4"/>
    </row>
    <row r="257" spans="1:1">
      <c r="A257" s="4"/>
    </row>
    <row r="258" spans="1:1">
      <c r="A258" s="4"/>
    </row>
    <row r="259" spans="1:1">
      <c r="A259" s="4"/>
    </row>
    <row r="260" spans="1:1">
      <c r="A260" s="4"/>
    </row>
    <row r="261" spans="1:1">
      <c r="A261" s="4"/>
    </row>
    <row r="262" spans="1:1">
      <c r="A262" s="4"/>
    </row>
    <row r="263" spans="1:1">
      <c r="A263" s="4"/>
    </row>
    <row r="264" spans="1:1">
      <c r="A264" s="4"/>
    </row>
    <row r="265" spans="1:1">
      <c r="A265" s="4"/>
    </row>
    <row r="266" spans="1:1">
      <c r="A266" s="4"/>
    </row>
    <row r="267" spans="1:1">
      <c r="A267" s="4"/>
    </row>
    <row r="268" spans="1:1">
      <c r="A268" s="4"/>
    </row>
    <row r="269" spans="1:1">
      <c r="A269" s="4"/>
    </row>
    <row r="270" spans="1:1" ht="15" customHeight="1">
      <c r="A270" s="4"/>
    </row>
    <row r="271" spans="1:1">
      <c r="A271" s="4"/>
    </row>
    <row r="272" spans="1:1">
      <c r="A272" s="4"/>
    </row>
    <row r="273" spans="1:1">
      <c r="A273" s="4"/>
    </row>
    <row r="274" spans="1:1">
      <c r="A274" s="4"/>
    </row>
    <row r="275" spans="1:1">
      <c r="A275" s="4"/>
    </row>
    <row r="276" spans="1:1">
      <c r="A276" s="4"/>
    </row>
    <row r="277" spans="1:1">
      <c r="A277" s="4"/>
    </row>
    <row r="278" spans="1:1" ht="15" customHeight="1">
      <c r="A278" s="4"/>
    </row>
    <row r="279" spans="1:1">
      <c r="A279" s="4"/>
    </row>
    <row r="280" spans="1:1">
      <c r="A280" s="4"/>
    </row>
    <row r="281" spans="1:1">
      <c r="A281" s="4"/>
    </row>
    <row r="282" spans="1:1">
      <c r="A282" s="4"/>
    </row>
    <row r="283" spans="1:1">
      <c r="A283" s="4"/>
    </row>
    <row r="284" spans="1:1">
      <c r="A284" s="4"/>
    </row>
    <row r="285" spans="1:1">
      <c r="A285" s="4"/>
    </row>
    <row r="286" spans="1:1">
      <c r="A286" s="4"/>
    </row>
    <row r="287" spans="1:1">
      <c r="A287" s="4"/>
    </row>
    <row r="288" spans="1:1">
      <c r="A288" s="4"/>
    </row>
    <row r="289" spans="1:1">
      <c r="A289" s="4"/>
    </row>
    <row r="290" spans="1:1">
      <c r="A290" s="4"/>
    </row>
    <row r="291" spans="1:1">
      <c r="A291" s="4"/>
    </row>
    <row r="297" spans="1:1">
      <c r="A297" s="7"/>
    </row>
    <row r="298" spans="1:1">
      <c r="A298" s="4"/>
    </row>
    <row r="299" spans="1:1">
      <c r="A299" s="4"/>
    </row>
    <row r="300" spans="1:1">
      <c r="A300" s="4"/>
    </row>
    <row r="301" spans="1:1">
      <c r="A301" s="4"/>
    </row>
    <row r="302" spans="1:1">
      <c r="A302" s="4"/>
    </row>
    <row r="303" spans="1:1">
      <c r="A303" s="4"/>
    </row>
    <row r="304" spans="1:1">
      <c r="A304" s="4"/>
    </row>
    <row r="305" spans="1:1">
      <c r="A305" s="4"/>
    </row>
    <row r="306" spans="1:1">
      <c r="A306" s="4"/>
    </row>
    <row r="307" spans="1:1">
      <c r="A307" s="4"/>
    </row>
    <row r="308" spans="1:1">
      <c r="A308" s="4"/>
    </row>
    <row r="309" spans="1:1">
      <c r="A309" s="4"/>
    </row>
    <row r="310" spans="1:1">
      <c r="A310" s="4"/>
    </row>
    <row r="311" spans="1:1">
      <c r="A311" s="4"/>
    </row>
    <row r="312" spans="1:1">
      <c r="A312" s="4"/>
    </row>
    <row r="313" spans="1:1">
      <c r="A313" s="4"/>
    </row>
    <row r="314" spans="1:1">
      <c r="A314" s="4"/>
    </row>
    <row r="315" spans="1:1">
      <c r="A315" s="4"/>
    </row>
    <row r="316" spans="1:1">
      <c r="A316" s="4"/>
    </row>
    <row r="317" spans="1:1">
      <c r="A317" s="4"/>
    </row>
    <row r="318" spans="1:1">
      <c r="A318" s="4"/>
    </row>
    <row r="319" spans="1:1">
      <c r="A319" s="4"/>
    </row>
    <row r="320" spans="1:1">
      <c r="A320" s="4"/>
    </row>
    <row r="321" spans="1:1">
      <c r="A321" s="4"/>
    </row>
    <row r="322" spans="1:1">
      <c r="A322" s="4"/>
    </row>
    <row r="323" spans="1:1">
      <c r="A323" s="4"/>
    </row>
    <row r="324" spans="1:1">
      <c r="A324" s="4"/>
    </row>
    <row r="325" spans="1:1">
      <c r="A325" s="4"/>
    </row>
    <row r="326" spans="1:1">
      <c r="A326" s="4"/>
    </row>
    <row r="327" spans="1:1">
      <c r="A327" s="4"/>
    </row>
    <row r="328" spans="1:1">
      <c r="A328" s="4"/>
    </row>
    <row r="329" spans="1:1">
      <c r="A329" s="4"/>
    </row>
    <row r="330" spans="1:1">
      <c r="A330" s="4"/>
    </row>
    <row r="331" spans="1:1">
      <c r="A331" s="4"/>
    </row>
    <row r="332" spans="1:1">
      <c r="A332" s="4"/>
    </row>
    <row r="333" spans="1:1">
      <c r="A333" s="4"/>
    </row>
    <row r="334" spans="1:1">
      <c r="A334" s="4"/>
    </row>
    <row r="335" spans="1:1">
      <c r="A335" s="4"/>
    </row>
    <row r="336" spans="1:1" ht="15" customHeight="1">
      <c r="A336" s="4"/>
    </row>
    <row r="337" spans="1:1">
      <c r="A337" s="4"/>
    </row>
    <row r="338" spans="1:1">
      <c r="A338" s="4"/>
    </row>
    <row r="339" spans="1:1">
      <c r="A339" s="4"/>
    </row>
    <row r="340" spans="1:1" ht="15" customHeight="1">
      <c r="A340" s="4"/>
    </row>
    <row r="341" spans="1:1">
      <c r="A341" s="4"/>
    </row>
    <row r="342" spans="1:1">
      <c r="A342" s="4"/>
    </row>
    <row r="343" spans="1:1">
      <c r="A343" s="4"/>
    </row>
    <row r="344" spans="1:1">
      <c r="A344" s="4"/>
    </row>
    <row r="345" spans="1:1">
      <c r="A345" s="4"/>
    </row>
    <row r="346" spans="1:1">
      <c r="A346" s="4"/>
    </row>
    <row r="347" spans="1:1">
      <c r="A347" s="4"/>
    </row>
    <row r="348" spans="1:1">
      <c r="A348" s="4"/>
    </row>
    <row r="349" spans="1:1">
      <c r="A349" s="4"/>
    </row>
    <row r="350" spans="1:1">
      <c r="A350" s="4"/>
    </row>
    <row r="351" spans="1:1">
      <c r="A351" s="4"/>
    </row>
    <row r="352" spans="1:1" ht="15" customHeight="1">
      <c r="A352" s="4"/>
    </row>
    <row r="353" spans="1:1">
      <c r="A353" s="4"/>
    </row>
    <row r="354" spans="1:1">
      <c r="A354" s="4"/>
    </row>
    <row r="355" spans="1:1">
      <c r="A355" s="4"/>
    </row>
    <row r="356" spans="1:1">
      <c r="A356" s="4"/>
    </row>
    <row r="357" spans="1:1">
      <c r="A357" s="4"/>
    </row>
    <row r="358" spans="1:1">
      <c r="A358" s="4"/>
    </row>
    <row r="359" spans="1:1">
      <c r="A359" s="4"/>
    </row>
    <row r="360" spans="1:1">
      <c r="A360" s="4"/>
    </row>
    <row r="361" spans="1:1">
      <c r="A361" s="4"/>
    </row>
    <row r="362" spans="1:1" ht="15" customHeight="1">
      <c r="A362" s="4"/>
    </row>
    <row r="363" spans="1:1">
      <c r="A363" s="4"/>
    </row>
    <row r="364" spans="1:1">
      <c r="A364" s="4"/>
    </row>
    <row r="365" spans="1:1">
      <c r="A365" s="4"/>
    </row>
    <row r="366" spans="1:1">
      <c r="A366" s="4"/>
    </row>
    <row r="367" spans="1:1">
      <c r="A367" s="4"/>
    </row>
    <row r="368" spans="1:1">
      <c r="A368" s="4"/>
    </row>
    <row r="369" spans="1:1">
      <c r="A369" s="4"/>
    </row>
    <row r="370" spans="1:1">
      <c r="A370" s="4"/>
    </row>
    <row r="371" spans="1:1">
      <c r="A371" s="4"/>
    </row>
    <row r="372" spans="1:1">
      <c r="A372" s="4"/>
    </row>
    <row r="373" spans="1:1">
      <c r="A373" s="4"/>
    </row>
    <row r="374" spans="1:1">
      <c r="A374" s="4"/>
    </row>
    <row r="375" spans="1:1">
      <c r="A375" s="4"/>
    </row>
    <row r="376" spans="1:1">
      <c r="A376" s="4"/>
    </row>
    <row r="377" spans="1:1">
      <c r="A377" s="4"/>
    </row>
    <row r="378" spans="1:1">
      <c r="A378" s="4"/>
    </row>
    <row r="379" spans="1:1">
      <c r="A379" s="4"/>
    </row>
    <row r="380" spans="1:1">
      <c r="A380" s="4"/>
    </row>
    <row r="381" spans="1:1">
      <c r="A381" s="4"/>
    </row>
    <row r="382" spans="1:1">
      <c r="A382" s="4"/>
    </row>
    <row r="383" spans="1:1">
      <c r="A383" s="4"/>
    </row>
    <row r="384" spans="1:1" ht="15" customHeight="1">
      <c r="A384" s="4"/>
    </row>
    <row r="385" spans="1:1">
      <c r="A385" s="4"/>
    </row>
    <row r="386" spans="1:1">
      <c r="A386" s="4"/>
    </row>
    <row r="387" spans="1:1">
      <c r="A387" s="4"/>
    </row>
    <row r="388" spans="1:1">
      <c r="A388" s="4"/>
    </row>
    <row r="389" spans="1:1">
      <c r="A389" s="4"/>
    </row>
    <row r="390" spans="1:1">
      <c r="A390" s="4"/>
    </row>
    <row r="391" spans="1:1">
      <c r="A391" s="4"/>
    </row>
    <row r="392" spans="1:1">
      <c r="A392" s="4"/>
    </row>
    <row r="393" spans="1:1">
      <c r="A393" s="4"/>
    </row>
    <row r="394" spans="1:1" ht="15" customHeight="1">
      <c r="A394" s="4"/>
    </row>
    <row r="395" spans="1:1">
      <c r="A395" s="4"/>
    </row>
    <row r="396" spans="1:1">
      <c r="A396" s="4"/>
    </row>
    <row r="397" spans="1:1">
      <c r="A397" s="4"/>
    </row>
    <row r="398" spans="1:1">
      <c r="A398" s="4"/>
    </row>
    <row r="399" spans="1:1">
      <c r="A399" s="4"/>
    </row>
    <row r="400" spans="1:1">
      <c r="A400" s="4"/>
    </row>
    <row r="401" spans="1:1">
      <c r="A401" s="4"/>
    </row>
    <row r="402" spans="1:1">
      <c r="A402" s="4"/>
    </row>
    <row r="403" spans="1:1">
      <c r="A403" s="4"/>
    </row>
    <row r="404" spans="1:1">
      <c r="A404" s="4"/>
    </row>
    <row r="405" spans="1:1">
      <c r="A405" s="4"/>
    </row>
    <row r="406" spans="1:1">
      <c r="A406" s="4"/>
    </row>
    <row r="407" spans="1:1">
      <c r="A407" s="4"/>
    </row>
    <row r="408" spans="1:1">
      <c r="A408" s="4"/>
    </row>
    <row r="409" spans="1:1">
      <c r="A409" s="4"/>
    </row>
    <row r="410" spans="1:1">
      <c r="A410" s="4"/>
    </row>
    <row r="411" spans="1:1">
      <c r="A411" s="4"/>
    </row>
    <row r="412" spans="1:1">
      <c r="A412" s="4"/>
    </row>
    <row r="413" spans="1:1">
      <c r="A413" s="4"/>
    </row>
    <row r="414" spans="1:1">
      <c r="A414" s="4"/>
    </row>
    <row r="415" spans="1:1">
      <c r="A415" s="4"/>
    </row>
    <row r="416" spans="1:1">
      <c r="A416" s="4"/>
    </row>
    <row r="417" spans="1:1">
      <c r="A417" s="4"/>
    </row>
    <row r="418" spans="1:1">
      <c r="A418" s="4"/>
    </row>
    <row r="419" spans="1:1">
      <c r="A419" s="4"/>
    </row>
    <row r="420" spans="1:1">
      <c r="A420" s="4"/>
    </row>
    <row r="421" spans="1:1">
      <c r="A421" s="4"/>
    </row>
    <row r="422" spans="1:1">
      <c r="A422" s="4"/>
    </row>
    <row r="423" spans="1:1">
      <c r="A423" s="4"/>
    </row>
    <row r="424" spans="1:1">
      <c r="A424" s="4"/>
    </row>
    <row r="425" spans="1:1">
      <c r="A425" s="4"/>
    </row>
    <row r="426" spans="1:1">
      <c r="A426" s="4"/>
    </row>
    <row r="427" spans="1:1">
      <c r="A427" s="4"/>
    </row>
    <row r="428" spans="1:1">
      <c r="A428" s="4"/>
    </row>
    <row r="429" spans="1:1">
      <c r="A429" s="4"/>
    </row>
    <row r="430" spans="1:1">
      <c r="A430" s="4"/>
    </row>
    <row r="431" spans="1:1">
      <c r="A431" s="4"/>
    </row>
    <row r="432" spans="1:1">
      <c r="A432" s="4"/>
    </row>
    <row r="433" spans="1:1">
      <c r="A433" s="4"/>
    </row>
    <row r="434" spans="1:1">
      <c r="A434" s="4"/>
    </row>
    <row r="435" spans="1:1">
      <c r="A435" s="4"/>
    </row>
    <row r="436" spans="1:1">
      <c r="A436" s="4"/>
    </row>
    <row r="437" spans="1:1">
      <c r="A437" s="4"/>
    </row>
    <row r="438" spans="1:1">
      <c r="A438" s="4"/>
    </row>
    <row r="439" spans="1:1">
      <c r="A439" s="4"/>
    </row>
    <row r="440" spans="1:1">
      <c r="A440" s="4"/>
    </row>
    <row r="441" spans="1:1">
      <c r="A441" s="4"/>
    </row>
    <row r="442" spans="1:1">
      <c r="A442" s="4"/>
    </row>
    <row r="443" spans="1:1">
      <c r="A443" s="4"/>
    </row>
    <row r="444" spans="1:1">
      <c r="A444" s="4"/>
    </row>
    <row r="445" spans="1:1">
      <c r="A445" s="4"/>
    </row>
    <row r="446" spans="1:1">
      <c r="A446" s="4"/>
    </row>
    <row r="447" spans="1:1">
      <c r="A447" s="4"/>
    </row>
    <row r="448" spans="1:1">
      <c r="A448" s="4"/>
    </row>
    <row r="449" spans="1:1">
      <c r="A449" s="4"/>
    </row>
    <row r="450" spans="1:1">
      <c r="A450" s="4"/>
    </row>
    <row r="451" spans="1:1">
      <c r="A451" s="4"/>
    </row>
    <row r="452" spans="1:1">
      <c r="A452" s="4"/>
    </row>
    <row r="453" spans="1:1">
      <c r="A453" s="4"/>
    </row>
    <row r="454" spans="1:1">
      <c r="A454" s="4"/>
    </row>
    <row r="455" spans="1:1">
      <c r="A455" s="4"/>
    </row>
    <row r="456" spans="1:1">
      <c r="A456" s="4"/>
    </row>
    <row r="457" spans="1:1">
      <c r="A457" s="4"/>
    </row>
    <row r="458" spans="1:1">
      <c r="A458" s="4"/>
    </row>
    <row r="459" spans="1:1">
      <c r="A459" s="4"/>
    </row>
    <row r="460" spans="1:1">
      <c r="A460" s="4"/>
    </row>
    <row r="461" spans="1:1">
      <c r="A461" s="4"/>
    </row>
    <row r="462" spans="1:1">
      <c r="A462" s="4"/>
    </row>
    <row r="463" spans="1:1">
      <c r="A463" s="4"/>
    </row>
    <row r="464" spans="1:1">
      <c r="A464" s="4"/>
    </row>
    <row r="465" spans="1:1">
      <c r="A465" s="4"/>
    </row>
    <row r="466" spans="1:1">
      <c r="A466" s="4"/>
    </row>
    <row r="467" spans="1:1">
      <c r="A467" s="4"/>
    </row>
    <row r="468" spans="1:1">
      <c r="A468" s="4"/>
    </row>
    <row r="469" spans="1:1">
      <c r="A469" s="4"/>
    </row>
    <row r="470" spans="1:1">
      <c r="A470" s="4"/>
    </row>
    <row r="471" spans="1:1">
      <c r="A471" s="4"/>
    </row>
    <row r="472" spans="1:1">
      <c r="A472" s="4"/>
    </row>
    <row r="473" spans="1:1">
      <c r="A473" s="4"/>
    </row>
    <row r="474" spans="1:1">
      <c r="A474" s="4"/>
    </row>
    <row r="475" spans="1:1">
      <c r="A475" s="4"/>
    </row>
    <row r="476" spans="1:1">
      <c r="A476" s="4"/>
    </row>
    <row r="477" spans="1:1">
      <c r="A477" s="4"/>
    </row>
    <row r="478" spans="1:1">
      <c r="A478" s="4"/>
    </row>
    <row r="479" spans="1:1">
      <c r="A479" s="4"/>
    </row>
    <row r="480" spans="1:1">
      <c r="A480" s="4"/>
    </row>
    <row r="481" spans="1:1">
      <c r="A481" s="4"/>
    </row>
    <row r="482" spans="1:1">
      <c r="A482" s="4"/>
    </row>
    <row r="483" spans="1:1">
      <c r="A483" s="4"/>
    </row>
    <row r="489" spans="1:1">
      <c r="A489" s="7"/>
    </row>
    <row r="490" spans="1:1">
      <c r="A490" s="4"/>
    </row>
    <row r="491" spans="1:1">
      <c r="A491" s="4"/>
    </row>
    <row r="492" spans="1:1">
      <c r="A492" s="4"/>
    </row>
    <row r="493" spans="1:1">
      <c r="A493" s="4"/>
    </row>
    <row r="494" spans="1:1">
      <c r="A494" s="4"/>
    </row>
    <row r="495" spans="1:1">
      <c r="A495" s="4"/>
    </row>
    <row r="496" spans="1:1">
      <c r="A496" s="4"/>
    </row>
    <row r="497" spans="1:1">
      <c r="A497" s="4"/>
    </row>
    <row r="498" spans="1:1">
      <c r="A498" s="4"/>
    </row>
    <row r="499" spans="1:1">
      <c r="A499" s="4"/>
    </row>
    <row r="500" spans="1:1" ht="15" customHeight="1">
      <c r="A500" s="4"/>
    </row>
    <row r="501" spans="1:1">
      <c r="A501" s="4"/>
    </row>
    <row r="502" spans="1:1">
      <c r="A502" s="4"/>
    </row>
    <row r="503" spans="1:1">
      <c r="A503" s="4"/>
    </row>
    <row r="504" spans="1:1">
      <c r="A504" s="4"/>
    </row>
    <row r="505" spans="1:1">
      <c r="A505" s="4"/>
    </row>
    <row r="506" spans="1:1">
      <c r="A506" s="4"/>
    </row>
    <row r="507" spans="1:1">
      <c r="A507" s="4"/>
    </row>
    <row r="508" spans="1:1">
      <c r="A508" s="4"/>
    </row>
    <row r="509" spans="1:1">
      <c r="A509" s="4"/>
    </row>
    <row r="510" spans="1:1">
      <c r="A510" s="4"/>
    </row>
    <row r="511" spans="1:1">
      <c r="A511" s="4"/>
    </row>
    <row r="512" spans="1:1">
      <c r="A512" s="4"/>
    </row>
    <row r="513" spans="1:1">
      <c r="A513" s="4"/>
    </row>
    <row r="514" spans="1:1">
      <c r="A514" s="4"/>
    </row>
    <row r="515" spans="1:1">
      <c r="A515" s="4"/>
    </row>
    <row r="516" spans="1:1">
      <c r="A516" s="4"/>
    </row>
    <row r="517" spans="1:1">
      <c r="A517" s="4"/>
    </row>
    <row r="518" spans="1:1">
      <c r="A518" s="4"/>
    </row>
    <row r="519" spans="1:1">
      <c r="A519" s="4"/>
    </row>
    <row r="520" spans="1:1">
      <c r="A520" s="4"/>
    </row>
    <row r="521" spans="1:1">
      <c r="A521" s="4"/>
    </row>
    <row r="522" spans="1:1">
      <c r="A522" s="4"/>
    </row>
    <row r="523" spans="1:1">
      <c r="A523" s="4"/>
    </row>
    <row r="524" spans="1:1">
      <c r="A524" s="4"/>
    </row>
    <row r="525" spans="1:1">
      <c r="A525" s="4"/>
    </row>
    <row r="526" spans="1:1">
      <c r="A526" s="4"/>
    </row>
    <row r="527" spans="1:1">
      <c r="A527" s="4"/>
    </row>
    <row r="528" spans="1:1">
      <c r="A528" s="4"/>
    </row>
    <row r="529" spans="1:1">
      <c r="A529" s="4"/>
    </row>
    <row r="530" spans="1:1" ht="15" customHeight="1">
      <c r="A530" s="4"/>
    </row>
    <row r="531" spans="1:1">
      <c r="A531" s="4"/>
    </row>
    <row r="532" spans="1:1">
      <c r="A532" s="4"/>
    </row>
    <row r="533" spans="1:1">
      <c r="A533" s="4"/>
    </row>
    <row r="534" spans="1:1">
      <c r="A534" s="4"/>
    </row>
    <row r="535" spans="1:1">
      <c r="A535" s="4"/>
    </row>
    <row r="536" spans="1:1">
      <c r="A536" s="4"/>
    </row>
    <row r="537" spans="1:1">
      <c r="A537" s="4"/>
    </row>
    <row r="539" spans="1:1">
      <c r="A539" s="4"/>
    </row>
    <row r="540" spans="1:1">
      <c r="A540" s="4"/>
    </row>
    <row r="541" spans="1:1">
      <c r="A541" s="4"/>
    </row>
    <row r="542" spans="1:1">
      <c r="A542" s="4"/>
    </row>
    <row r="543" spans="1:1">
      <c r="A543" s="4"/>
    </row>
    <row r="544" spans="1:1">
      <c r="A544" s="4"/>
    </row>
    <row r="545" spans="1:1">
      <c r="A545" s="4"/>
    </row>
    <row r="546" spans="1:1">
      <c r="A546" s="4"/>
    </row>
    <row r="547" spans="1:1">
      <c r="A547" s="4"/>
    </row>
    <row r="548" spans="1:1">
      <c r="A548" s="4"/>
    </row>
    <row r="549" spans="1:1">
      <c r="A549" s="4"/>
    </row>
    <row r="550" spans="1:1">
      <c r="A550" s="4"/>
    </row>
    <row r="551" spans="1:1">
      <c r="A551" s="4"/>
    </row>
    <row r="552" spans="1:1">
      <c r="A552" s="4"/>
    </row>
    <row r="553" spans="1:1">
      <c r="A553" s="4"/>
    </row>
    <row r="554" spans="1:1">
      <c r="A554" s="4"/>
    </row>
    <row r="555" spans="1:1">
      <c r="A555" s="4"/>
    </row>
    <row r="556" spans="1:1">
      <c r="A556" s="4"/>
    </row>
    <row r="557" spans="1:1">
      <c r="A557" s="4"/>
    </row>
    <row r="558" spans="1:1">
      <c r="A558" s="4"/>
    </row>
    <row r="559" spans="1:1">
      <c r="A559" s="4"/>
    </row>
    <row r="560" spans="1:1">
      <c r="A560" s="4"/>
    </row>
    <row r="561" spans="1:1" ht="15" customHeight="1">
      <c r="A561" s="4"/>
    </row>
    <row r="562" spans="1:1">
      <c r="A562" s="4"/>
    </row>
    <row r="563" spans="1:1" ht="15" customHeight="1">
      <c r="A563" s="4"/>
    </row>
    <row r="564" spans="1:1">
      <c r="A564" s="4"/>
    </row>
    <row r="565" spans="1:1">
      <c r="A565" s="4"/>
    </row>
    <row r="566" spans="1:1">
      <c r="A566" s="4"/>
    </row>
    <row r="567" spans="1:1">
      <c r="A567" s="4"/>
    </row>
    <row r="568" spans="1:1">
      <c r="A568" s="4"/>
    </row>
    <row r="569" spans="1:1">
      <c r="A569" s="4"/>
    </row>
    <row r="570" spans="1:1">
      <c r="A570" s="4"/>
    </row>
    <row r="571" spans="1:1">
      <c r="A571" s="4"/>
    </row>
    <row r="572" spans="1:1">
      <c r="A572" s="4"/>
    </row>
    <row r="573" spans="1:1" ht="15" customHeight="1">
      <c r="A573" s="4"/>
    </row>
    <row r="574" spans="1:1">
      <c r="A574" s="4"/>
    </row>
    <row r="575" spans="1:1">
      <c r="A575" s="4"/>
    </row>
    <row r="576" spans="1:1">
      <c r="A576" s="4"/>
    </row>
    <row r="577" spans="1:1">
      <c r="A577" s="4"/>
    </row>
    <row r="578" spans="1:1">
      <c r="A578" s="4"/>
    </row>
    <row r="579" spans="1:1">
      <c r="A579" s="4"/>
    </row>
    <row r="580" spans="1:1">
      <c r="A580" s="4"/>
    </row>
    <row r="581" spans="1:1">
      <c r="A581" s="4"/>
    </row>
    <row r="582" spans="1:1">
      <c r="A582" s="4"/>
    </row>
    <row r="583" spans="1:1">
      <c r="A583" s="4"/>
    </row>
    <row r="584" spans="1:1">
      <c r="A584" s="4"/>
    </row>
    <row r="585" spans="1:1">
      <c r="A585" s="4"/>
    </row>
    <row r="586" spans="1:1">
      <c r="A586" s="4"/>
    </row>
    <row r="587" spans="1:1">
      <c r="A587" s="4"/>
    </row>
    <row r="588" spans="1:1">
      <c r="A588" s="4"/>
    </row>
    <row r="589" spans="1:1">
      <c r="A589" s="4"/>
    </row>
    <row r="590" spans="1:1">
      <c r="A590" s="4"/>
    </row>
    <row r="591" spans="1:1">
      <c r="A591" s="4"/>
    </row>
    <row r="592" spans="1:1">
      <c r="A592" s="4"/>
    </row>
    <row r="593" spans="1:1">
      <c r="A593" s="4"/>
    </row>
    <row r="594" spans="1:1">
      <c r="A594" s="4"/>
    </row>
    <row r="595" spans="1:1">
      <c r="A595" s="4"/>
    </row>
    <row r="596" spans="1:1">
      <c r="A596" s="4"/>
    </row>
    <row r="597" spans="1:1">
      <c r="A597" s="4"/>
    </row>
    <row r="598" spans="1:1">
      <c r="A598" s="4"/>
    </row>
    <row r="599" spans="1:1">
      <c r="A599" s="4"/>
    </row>
    <row r="600" spans="1:1">
      <c r="A600" s="4"/>
    </row>
  </sheetData>
  <mergeCells count="7">
    <mergeCell ref="C90:D90"/>
    <mergeCell ref="B2:E2"/>
    <mergeCell ref="G2:L2"/>
    <mergeCell ref="C4:E4"/>
    <mergeCell ref="I4:L4"/>
    <mergeCell ref="I5:K6"/>
    <mergeCell ref="H7:L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8A6BE-3F16-43AD-961E-EFBF26CE7B23}">
  <dimension ref="A1:N24"/>
  <sheetViews>
    <sheetView zoomScaleNormal="100" workbookViewId="0">
      <selection activeCell="C18" sqref="C18"/>
    </sheetView>
  </sheetViews>
  <sheetFormatPr defaultRowHeight="14"/>
  <sheetData>
    <row r="1" spans="1:14" ht="14.5">
      <c r="A1" s="264" t="s">
        <v>1474</v>
      </c>
      <c r="B1" s="264"/>
      <c r="C1" s="264"/>
      <c r="D1" s="264"/>
      <c r="E1" s="264"/>
      <c r="F1" s="264"/>
      <c r="G1" s="264"/>
      <c r="H1" s="264"/>
      <c r="I1" s="265"/>
      <c r="J1" s="265"/>
      <c r="K1" s="265"/>
      <c r="L1" s="265"/>
      <c r="M1" s="265"/>
      <c r="N1" s="265"/>
    </row>
    <row r="2" spans="1:14" ht="14.5">
      <c r="A2" s="266">
        <v>1</v>
      </c>
      <c r="B2" s="265"/>
      <c r="C2" s="265" t="s">
        <v>1475</v>
      </c>
      <c r="D2" s="265"/>
      <c r="E2" s="265"/>
      <c r="F2" s="265"/>
      <c r="G2" s="265"/>
      <c r="H2" s="265"/>
      <c r="I2" s="265"/>
      <c r="J2" s="265"/>
      <c r="K2" s="265"/>
      <c r="L2" s="265"/>
      <c r="M2" s="265"/>
      <c r="N2" s="265"/>
    </row>
    <row r="3" spans="1:14" ht="14.5">
      <c r="A3" s="266">
        <v>2</v>
      </c>
      <c r="B3" s="265"/>
      <c r="C3" s="265" t="s">
        <v>1476</v>
      </c>
      <c r="D3" s="265"/>
      <c r="E3" s="265"/>
      <c r="F3" s="265"/>
      <c r="G3" s="265"/>
      <c r="H3" s="265"/>
      <c r="I3" s="265"/>
      <c r="J3" s="265"/>
      <c r="K3" s="265"/>
      <c r="L3" s="265"/>
      <c r="M3" s="265"/>
      <c r="N3" s="265"/>
    </row>
    <row r="4" spans="1:14" ht="14.5">
      <c r="A4" s="266">
        <v>3</v>
      </c>
      <c r="B4" s="265"/>
      <c r="C4" s="265" t="s">
        <v>1477</v>
      </c>
      <c r="D4" s="265"/>
      <c r="E4" s="265"/>
      <c r="F4" s="265"/>
      <c r="G4" s="265"/>
      <c r="H4" s="265"/>
      <c r="I4" s="265"/>
      <c r="J4" s="265"/>
      <c r="K4" s="265"/>
      <c r="L4" s="265"/>
      <c r="M4" s="265"/>
      <c r="N4" s="265"/>
    </row>
    <row r="5" spans="1:14" ht="14.5">
      <c r="A5" s="266">
        <v>4</v>
      </c>
      <c r="B5" s="265"/>
      <c r="C5" s="265" t="s">
        <v>1478</v>
      </c>
      <c r="D5" s="265"/>
      <c r="E5" s="265"/>
      <c r="F5" s="265"/>
      <c r="G5" s="265"/>
      <c r="H5" s="265"/>
      <c r="I5" s="265"/>
      <c r="J5" s="265"/>
      <c r="K5" s="265"/>
      <c r="L5" s="265"/>
      <c r="M5" s="265"/>
      <c r="N5" s="265"/>
    </row>
    <row r="6" spans="1:14" ht="14.5">
      <c r="A6" s="266">
        <v>5</v>
      </c>
      <c r="B6" s="265"/>
      <c r="C6" s="265" t="s">
        <v>1479</v>
      </c>
      <c r="D6" s="265"/>
      <c r="E6" s="265"/>
      <c r="F6" s="265"/>
      <c r="G6" s="265"/>
      <c r="H6" s="265"/>
      <c r="I6" s="265"/>
      <c r="J6" s="265"/>
      <c r="K6" s="265"/>
      <c r="L6" s="265"/>
      <c r="M6" s="265"/>
      <c r="N6" s="265"/>
    </row>
    <row r="7" spans="1:14" ht="14.5">
      <c r="A7" s="266">
        <v>6</v>
      </c>
      <c r="B7" s="265"/>
      <c r="C7" s="265" t="s">
        <v>1480</v>
      </c>
      <c r="D7" s="265"/>
      <c r="E7" s="265"/>
      <c r="F7" s="265"/>
      <c r="G7" s="265"/>
      <c r="H7" s="265"/>
      <c r="I7" s="265"/>
      <c r="J7" s="265"/>
      <c r="K7" s="265"/>
      <c r="L7" s="265"/>
      <c r="M7" s="265"/>
      <c r="N7" s="265"/>
    </row>
    <row r="8" spans="1:14" ht="14.5">
      <c r="A8" s="266">
        <v>7</v>
      </c>
      <c r="B8" s="265"/>
      <c r="C8" s="265" t="s">
        <v>1481</v>
      </c>
      <c r="D8" s="265"/>
      <c r="E8" s="265"/>
      <c r="F8" s="265"/>
      <c r="G8" s="265"/>
      <c r="H8" s="265"/>
      <c r="I8" s="265"/>
      <c r="J8" s="265"/>
      <c r="K8" s="265"/>
      <c r="L8" s="265"/>
      <c r="M8" s="265"/>
      <c r="N8" s="265"/>
    </row>
    <row r="9" spans="1:14" ht="14.5">
      <c r="A9" s="266">
        <v>8</v>
      </c>
      <c r="B9" s="265"/>
      <c r="C9" s="265" t="s">
        <v>1482</v>
      </c>
      <c r="D9" s="265"/>
      <c r="E9" s="265"/>
      <c r="F9" s="265"/>
      <c r="G9" s="265"/>
      <c r="H9" s="265"/>
      <c r="I9" s="265"/>
      <c r="J9" s="265"/>
      <c r="K9" s="265"/>
      <c r="L9" s="265"/>
      <c r="M9" s="265"/>
      <c r="N9" s="265"/>
    </row>
    <row r="10" spans="1:14" ht="14.5">
      <c r="A10" s="266">
        <v>9</v>
      </c>
      <c r="B10" s="265"/>
      <c r="C10" s="265" t="s">
        <v>1483</v>
      </c>
      <c r="D10" s="265"/>
      <c r="E10" s="265"/>
      <c r="F10" s="265"/>
      <c r="G10" s="265"/>
      <c r="H10" s="265"/>
      <c r="I10" s="265"/>
      <c r="J10" s="265"/>
      <c r="K10" s="265"/>
      <c r="L10" s="265"/>
      <c r="M10" s="265"/>
      <c r="N10" s="265"/>
    </row>
    <row r="11" spans="1:14" ht="14.5">
      <c r="A11" s="266">
        <v>10</v>
      </c>
      <c r="B11" s="265"/>
      <c r="C11" s="265" t="s">
        <v>1484</v>
      </c>
      <c r="D11" s="265"/>
      <c r="E11" s="265"/>
      <c r="F11" s="265"/>
      <c r="G11" s="265"/>
      <c r="H11" s="265"/>
      <c r="I11" s="265"/>
      <c r="J11" s="265"/>
      <c r="K11" s="265"/>
      <c r="L11" s="265"/>
      <c r="M11" s="265"/>
      <c r="N11" s="265"/>
    </row>
    <row r="12" spans="1:14" ht="14.5">
      <c r="A12" s="266">
        <v>11</v>
      </c>
      <c r="B12" s="265"/>
      <c r="C12" s="265" t="s">
        <v>1485</v>
      </c>
      <c r="D12" s="265"/>
      <c r="E12" s="265"/>
      <c r="F12" s="265"/>
      <c r="G12" s="265"/>
      <c r="H12" s="265"/>
      <c r="I12" s="265"/>
      <c r="J12" s="265"/>
      <c r="K12" s="265"/>
      <c r="L12" s="265"/>
      <c r="M12" s="265"/>
      <c r="N12" s="265"/>
    </row>
    <row r="13" spans="1:14" ht="14.5">
      <c r="A13" s="266">
        <v>12</v>
      </c>
      <c r="B13" s="265"/>
      <c r="C13" s="265" t="s">
        <v>1486</v>
      </c>
      <c r="D13" s="265"/>
      <c r="E13" s="265"/>
      <c r="F13" s="265"/>
      <c r="G13" s="265"/>
      <c r="H13" s="265"/>
      <c r="I13" s="265"/>
      <c r="J13" s="265"/>
      <c r="K13" s="265"/>
      <c r="L13" s="265"/>
      <c r="M13" s="265"/>
      <c r="N13" s="265"/>
    </row>
    <row r="14" spans="1:14" ht="14.5">
      <c r="A14" s="266">
        <v>13</v>
      </c>
      <c r="B14" s="265"/>
      <c r="C14" s="265" t="s">
        <v>1487</v>
      </c>
      <c r="D14" s="265"/>
      <c r="E14" s="265"/>
      <c r="F14" s="265"/>
      <c r="G14" s="265"/>
      <c r="H14" s="265"/>
      <c r="I14" s="265"/>
      <c r="J14" s="265"/>
      <c r="K14" s="265"/>
      <c r="L14" s="265"/>
      <c r="M14" s="265"/>
      <c r="N14" s="265"/>
    </row>
    <row r="15" spans="1:14" ht="14.5">
      <c r="A15" s="266">
        <v>14</v>
      </c>
      <c r="B15" s="265"/>
      <c r="C15" s="265" t="s">
        <v>1488</v>
      </c>
      <c r="D15" s="265"/>
      <c r="E15" s="265"/>
      <c r="F15" s="265"/>
      <c r="G15" s="265"/>
      <c r="H15" s="265"/>
      <c r="I15" s="265"/>
      <c r="J15" s="265"/>
      <c r="K15" s="265"/>
      <c r="L15" s="265"/>
      <c r="M15" s="265"/>
      <c r="N15" s="265"/>
    </row>
    <row r="16" spans="1:14" ht="14.5">
      <c r="A16" s="266">
        <v>15</v>
      </c>
      <c r="B16" s="265"/>
      <c r="C16" s="265" t="s">
        <v>1489</v>
      </c>
      <c r="D16" s="265"/>
      <c r="E16" s="265"/>
      <c r="F16" s="265"/>
      <c r="G16" s="265"/>
      <c r="H16" s="265"/>
      <c r="I16" s="265"/>
      <c r="J16" s="265"/>
      <c r="K16" s="265"/>
      <c r="L16" s="265"/>
      <c r="M16" s="265"/>
      <c r="N16" s="265"/>
    </row>
    <row r="17" spans="1:14" ht="14.5">
      <c r="A17" s="266"/>
      <c r="B17" s="265"/>
      <c r="C17" s="265"/>
      <c r="D17" s="265"/>
      <c r="E17" s="265"/>
      <c r="F17" s="265"/>
      <c r="G17" s="265"/>
      <c r="H17" s="265"/>
      <c r="I17" s="265"/>
      <c r="J17" s="265"/>
      <c r="K17" s="265"/>
      <c r="L17" s="265"/>
      <c r="M17" s="265"/>
      <c r="N17" s="265"/>
    </row>
    <row r="18" spans="1:14" ht="14.5">
      <c r="A18" s="264" t="s">
        <v>1490</v>
      </c>
      <c r="B18" s="264"/>
      <c r="C18" s="264"/>
      <c r="D18" s="264"/>
      <c r="E18" s="264"/>
      <c r="F18" s="264"/>
      <c r="G18" s="264"/>
      <c r="H18" s="264"/>
      <c r="I18" s="265"/>
      <c r="J18" s="265"/>
      <c r="K18" s="265"/>
      <c r="L18" s="265"/>
      <c r="M18" s="265"/>
      <c r="N18" s="265"/>
    </row>
    <row r="19" spans="1:14" ht="14.5">
      <c r="A19" s="266">
        <v>1</v>
      </c>
      <c r="B19" s="265"/>
      <c r="C19" s="265" t="s">
        <v>1491</v>
      </c>
      <c r="D19" s="265"/>
      <c r="E19" s="265"/>
      <c r="F19" s="265"/>
      <c r="G19" s="265"/>
      <c r="H19" s="265"/>
      <c r="I19" s="265"/>
      <c r="J19" s="265"/>
      <c r="K19" s="265"/>
      <c r="L19" s="265"/>
      <c r="M19" s="265"/>
      <c r="N19" s="265"/>
    </row>
    <row r="20" spans="1:14" ht="14.5">
      <c r="A20" s="266">
        <v>2</v>
      </c>
      <c r="B20" s="265"/>
      <c r="C20" s="265" t="s">
        <v>1492</v>
      </c>
      <c r="D20" s="265"/>
      <c r="E20" s="265"/>
      <c r="F20" s="265"/>
      <c r="G20" s="265"/>
      <c r="H20" s="265"/>
      <c r="I20" s="265"/>
      <c r="J20" s="265"/>
      <c r="K20" s="265"/>
      <c r="L20" s="265"/>
      <c r="M20" s="265"/>
      <c r="N20" s="265"/>
    </row>
    <row r="21" spans="1:14" ht="14.5">
      <c r="A21" s="266">
        <v>3</v>
      </c>
      <c r="B21" s="265"/>
      <c r="C21" s="265" t="s">
        <v>1493</v>
      </c>
      <c r="D21" s="265"/>
      <c r="E21" s="265"/>
      <c r="F21" s="265"/>
      <c r="G21" s="265"/>
      <c r="H21" s="265"/>
      <c r="I21" s="265"/>
      <c r="J21" s="265"/>
      <c r="K21" s="265"/>
      <c r="L21" s="265"/>
      <c r="M21" s="265"/>
      <c r="N21" s="265"/>
    </row>
    <row r="22" spans="1:14" ht="14.5">
      <c r="A22" s="266">
        <v>4</v>
      </c>
      <c r="B22" s="265"/>
      <c r="C22" s="265" t="s">
        <v>1494</v>
      </c>
      <c r="D22" s="265"/>
      <c r="E22" s="265"/>
      <c r="F22" s="265"/>
      <c r="G22" s="265"/>
      <c r="H22" s="265"/>
      <c r="I22" s="265"/>
      <c r="J22" s="265"/>
      <c r="K22" s="265"/>
      <c r="L22" s="265"/>
      <c r="M22" s="265"/>
      <c r="N22" s="265"/>
    </row>
    <row r="23" spans="1:14" ht="14.5">
      <c r="A23" s="266">
        <v>5</v>
      </c>
      <c r="B23" s="265"/>
      <c r="C23" s="265" t="s">
        <v>1495</v>
      </c>
      <c r="D23" s="265"/>
      <c r="E23" s="265"/>
      <c r="F23" s="265"/>
      <c r="G23" s="265"/>
      <c r="H23" s="265"/>
      <c r="I23" s="265"/>
      <c r="J23" s="265"/>
      <c r="K23" s="265"/>
      <c r="L23" s="265"/>
      <c r="M23" s="265"/>
      <c r="N23" s="265"/>
    </row>
    <row r="24" spans="1:14" ht="14.5">
      <c r="A24" s="266">
        <v>6</v>
      </c>
      <c r="B24" s="265"/>
      <c r="C24" s="265" t="s">
        <v>1488</v>
      </c>
      <c r="D24" s="265"/>
      <c r="E24" s="265"/>
      <c r="F24" s="265"/>
      <c r="G24" s="265"/>
      <c r="H24" s="265"/>
      <c r="I24" s="265"/>
      <c r="J24" s="265"/>
      <c r="K24" s="265"/>
      <c r="L24" s="265"/>
      <c r="M24" s="265"/>
      <c r="N24" s="26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7E70D-3D3E-446D-9312-CB3B3C72ECEE}">
  <sheetPr>
    <tabColor rgb="FF92D050"/>
  </sheetPr>
  <dimension ref="A1:N343"/>
  <sheetViews>
    <sheetView zoomScale="75" zoomScaleNormal="75" zoomScaleSheetLayoutView="100" workbookViewId="0">
      <pane ySplit="5" topLeftCell="A6" activePane="bottomLeft" state="frozen"/>
      <selection activeCell="C18" sqref="C18"/>
      <selection pane="bottomLeft" activeCell="C18" sqref="C18"/>
    </sheetView>
  </sheetViews>
  <sheetFormatPr defaultColWidth="9" defaultRowHeight="14"/>
  <cols>
    <col min="1" max="1" width="11.08984375" style="50" customWidth="1"/>
    <col min="2" max="2" width="7.36328125" style="50" customWidth="1"/>
    <col min="3" max="3" width="36.6328125" style="50" customWidth="1"/>
    <col min="4" max="4" width="9.6328125" style="53" customWidth="1"/>
    <col min="5" max="7" width="30.6328125" style="50" customWidth="1"/>
    <col min="8" max="8" width="12.36328125" style="50" customWidth="1"/>
    <col min="9" max="9" width="34.54296875" style="50" customWidth="1"/>
    <col min="10" max="10" width="7.36328125" style="50" customWidth="1"/>
    <col min="11" max="11" width="11.36328125" style="50" customWidth="1"/>
    <col min="12" max="12" width="3" style="50" customWidth="1"/>
    <col min="13" max="13" width="9" style="32"/>
    <col min="14" max="14" width="9" style="32" customWidth="1"/>
    <col min="15" max="16384" width="9" style="32"/>
  </cols>
  <sheetData>
    <row r="1" spans="1:14" s="78" customFormat="1" ht="21" hidden="1" customHeight="1">
      <c r="A1" s="599" t="s">
        <v>274</v>
      </c>
      <c r="B1" s="599"/>
      <c r="C1" s="599"/>
      <c r="D1" s="401"/>
      <c r="E1" s="145"/>
      <c r="F1" s="145"/>
      <c r="G1" s="145"/>
      <c r="H1" s="145"/>
      <c r="I1" s="145"/>
      <c r="J1" s="145"/>
      <c r="K1" s="145"/>
      <c r="L1" s="145"/>
      <c r="N1" s="78" t="s">
        <v>275</v>
      </c>
    </row>
    <row r="2" spans="1:14" s="78" customFormat="1" ht="13.5" hidden="1" customHeight="1">
      <c r="A2" s="145"/>
      <c r="B2" s="145"/>
      <c r="C2" s="145"/>
      <c r="D2" s="401"/>
      <c r="E2" s="145"/>
      <c r="F2" s="145"/>
      <c r="G2" s="145"/>
      <c r="H2" s="145"/>
      <c r="I2" s="145"/>
      <c r="J2" s="145"/>
      <c r="K2" s="145"/>
      <c r="L2" s="145"/>
      <c r="N2" s="78" t="s">
        <v>276</v>
      </c>
    </row>
    <row r="3" spans="1:14" s="78" customFormat="1" hidden="1">
      <c r="A3" s="145"/>
      <c r="B3" s="145"/>
      <c r="C3" s="145"/>
      <c r="D3" s="401"/>
      <c r="E3" s="145"/>
      <c r="F3" s="145"/>
      <c r="G3" s="145"/>
      <c r="H3" s="145"/>
      <c r="I3" s="145"/>
      <c r="J3" s="145"/>
      <c r="K3" s="145"/>
      <c r="L3" s="145"/>
      <c r="N3" s="78" t="s">
        <v>277</v>
      </c>
    </row>
    <row r="4" spans="1:14" s="137" customFormat="1" ht="24" customHeight="1">
      <c r="A4" s="133">
        <v>2</v>
      </c>
      <c r="B4" s="134" t="s">
        <v>278</v>
      </c>
      <c r="C4" s="135"/>
      <c r="D4" s="600" t="e">
        <f>#REF!</f>
        <v>#REF!</v>
      </c>
      <c r="E4" s="600"/>
      <c r="F4" s="600"/>
      <c r="G4" s="600"/>
      <c r="H4" s="600"/>
      <c r="I4" s="135" t="s">
        <v>8</v>
      </c>
      <c r="J4" s="135"/>
      <c r="K4" s="238"/>
      <c r="L4" s="136"/>
    </row>
    <row r="5" spans="1:14" ht="49.5" customHeight="1">
      <c r="A5" s="402" t="s">
        <v>279</v>
      </c>
      <c r="B5" s="402" t="s">
        <v>280</v>
      </c>
      <c r="C5" s="402" t="s">
        <v>281</v>
      </c>
      <c r="D5" s="237" t="s">
        <v>282</v>
      </c>
      <c r="E5" s="402" t="s">
        <v>283</v>
      </c>
      <c r="F5" s="262" t="s">
        <v>284</v>
      </c>
      <c r="G5" s="262" t="s">
        <v>285</v>
      </c>
      <c r="H5" s="402" t="s">
        <v>286</v>
      </c>
      <c r="I5" s="402" t="s">
        <v>287</v>
      </c>
      <c r="J5" s="402" t="s">
        <v>288</v>
      </c>
      <c r="K5" s="238" t="s">
        <v>289</v>
      </c>
      <c r="L5" s="55"/>
    </row>
    <row r="6" spans="1:14">
      <c r="A6" s="409"/>
      <c r="B6" s="51"/>
      <c r="C6" s="51"/>
      <c r="D6" s="241"/>
      <c r="E6" s="51"/>
      <c r="F6" s="601"/>
      <c r="G6" s="602"/>
      <c r="H6" s="51"/>
      <c r="I6" s="51"/>
      <c r="J6" s="51"/>
      <c r="K6" s="51"/>
      <c r="L6" s="55"/>
    </row>
    <row r="7" spans="1:14">
      <c r="A7" s="597" t="s">
        <v>290</v>
      </c>
      <c r="B7" s="598"/>
      <c r="C7" s="598"/>
      <c r="D7" s="598"/>
      <c r="E7" s="598"/>
      <c r="F7" s="598"/>
      <c r="G7" s="598"/>
      <c r="H7" s="598"/>
      <c r="I7" s="598"/>
      <c r="J7" s="598"/>
      <c r="K7" s="598"/>
      <c r="L7" s="55"/>
    </row>
    <row r="8" spans="1:14" s="50" customFormat="1" ht="350.5" thickBot="1">
      <c r="A8" s="162">
        <v>2023.1</v>
      </c>
      <c r="B8" s="162" t="s">
        <v>277</v>
      </c>
      <c r="C8" s="410" t="s">
        <v>291</v>
      </c>
      <c r="D8" s="162" t="s">
        <v>292</v>
      </c>
      <c r="E8" s="410" t="s">
        <v>293</v>
      </c>
      <c r="F8" s="162" t="s">
        <v>294</v>
      </c>
      <c r="G8" s="162" t="s">
        <v>295</v>
      </c>
      <c r="H8" s="162" t="s">
        <v>296</v>
      </c>
      <c r="I8" s="162" t="s">
        <v>1549</v>
      </c>
      <c r="J8" s="158" t="s">
        <v>1550</v>
      </c>
      <c r="K8" s="557">
        <v>45708</v>
      </c>
      <c r="M8" s="32"/>
      <c r="N8" s="32"/>
    </row>
    <row r="9" spans="1:14" s="50" customFormat="1" ht="14.5" thickBot="1">
      <c r="A9" s="597" t="s">
        <v>298</v>
      </c>
      <c r="B9" s="598"/>
      <c r="C9" s="598"/>
      <c r="D9" s="598"/>
      <c r="E9" s="598"/>
      <c r="F9" s="598"/>
      <c r="G9" s="598"/>
      <c r="H9" s="598"/>
      <c r="I9" s="598"/>
      <c r="J9" s="598"/>
      <c r="K9" s="598"/>
      <c r="L9" s="411"/>
      <c r="M9" s="32"/>
      <c r="N9" s="32"/>
    </row>
    <row r="10" spans="1:14" s="50" customFormat="1" ht="126">
      <c r="A10" s="60">
        <v>2024.2</v>
      </c>
      <c r="B10" s="412" t="s">
        <v>277</v>
      </c>
      <c r="C10" s="60" t="s">
        <v>1557</v>
      </c>
      <c r="D10" s="413" t="s">
        <v>299</v>
      </c>
      <c r="E10" s="60" t="s">
        <v>300</v>
      </c>
      <c r="F10" s="60" t="s">
        <v>301</v>
      </c>
      <c r="G10" s="60" t="s">
        <v>302</v>
      </c>
      <c r="H10" s="60" t="s">
        <v>296</v>
      </c>
      <c r="I10" s="60" t="s">
        <v>1555</v>
      </c>
      <c r="J10" s="60" t="s">
        <v>297</v>
      </c>
      <c r="K10" s="60"/>
      <c r="M10" s="32"/>
      <c r="N10" s="32"/>
    </row>
    <row r="11" spans="1:14" s="50" customFormat="1" ht="223.25" customHeight="1">
      <c r="A11" s="60">
        <v>2024.3</v>
      </c>
      <c r="B11" s="412" t="s">
        <v>277</v>
      </c>
      <c r="C11" s="60" t="s">
        <v>304</v>
      </c>
      <c r="D11" s="413" t="s">
        <v>1599</v>
      </c>
      <c r="E11" s="60" t="s">
        <v>305</v>
      </c>
      <c r="F11" s="60" t="s">
        <v>306</v>
      </c>
      <c r="G11" s="60" t="s">
        <v>307</v>
      </c>
      <c r="H11" s="162" t="s">
        <v>296</v>
      </c>
      <c r="I11" s="60" t="s">
        <v>1592</v>
      </c>
      <c r="J11" s="60" t="s">
        <v>1550</v>
      </c>
      <c r="K11" s="559">
        <v>45723</v>
      </c>
      <c r="M11" s="32"/>
      <c r="N11" s="32"/>
    </row>
    <row r="12" spans="1:14" s="50" customFormat="1" ht="396" customHeight="1">
      <c r="A12" s="60">
        <v>2024.4</v>
      </c>
      <c r="B12" s="412" t="s">
        <v>276</v>
      </c>
      <c r="C12" s="60" t="s">
        <v>308</v>
      </c>
      <c r="D12" s="413" t="s">
        <v>309</v>
      </c>
      <c r="E12" s="60" t="s">
        <v>310</v>
      </c>
      <c r="F12" s="60" t="s">
        <v>311</v>
      </c>
      <c r="G12" s="60" t="s">
        <v>312</v>
      </c>
      <c r="H12" s="60" t="s">
        <v>303</v>
      </c>
      <c r="I12" s="558" t="s">
        <v>1596</v>
      </c>
      <c r="J12" s="60" t="s">
        <v>1550</v>
      </c>
      <c r="K12" s="559">
        <v>45723</v>
      </c>
      <c r="M12" s="32"/>
      <c r="N12" s="32"/>
    </row>
    <row r="13" spans="1:14" s="50" customFormat="1" ht="182.4" customHeight="1">
      <c r="A13" s="60">
        <v>2024.5</v>
      </c>
      <c r="B13" s="412" t="s">
        <v>276</v>
      </c>
      <c r="C13" s="60" t="s">
        <v>313</v>
      </c>
      <c r="D13" s="413" t="s">
        <v>314</v>
      </c>
      <c r="E13" s="60" t="s">
        <v>315</v>
      </c>
      <c r="F13" s="60" t="s">
        <v>316</v>
      </c>
      <c r="G13" s="60" t="s">
        <v>317</v>
      </c>
      <c r="H13" s="60" t="s">
        <v>303</v>
      </c>
      <c r="I13" s="60" t="s">
        <v>1551</v>
      </c>
      <c r="J13" s="60" t="s">
        <v>1550</v>
      </c>
      <c r="K13" s="559">
        <v>45708</v>
      </c>
      <c r="M13" s="32"/>
      <c r="N13" s="32"/>
    </row>
    <row r="14" spans="1:14" s="50" customFormat="1" ht="126.5" thickBot="1">
      <c r="A14" s="60">
        <v>2024.6</v>
      </c>
      <c r="B14" s="412" t="s">
        <v>276</v>
      </c>
      <c r="C14" s="60" t="s">
        <v>318</v>
      </c>
      <c r="D14" s="413" t="s">
        <v>319</v>
      </c>
      <c r="E14" s="60" t="s">
        <v>320</v>
      </c>
      <c r="F14" s="60" t="s">
        <v>321</v>
      </c>
      <c r="G14" s="60" t="s">
        <v>322</v>
      </c>
      <c r="H14" s="60" t="s">
        <v>303</v>
      </c>
      <c r="I14" s="60" t="s">
        <v>1552</v>
      </c>
      <c r="J14" s="60" t="s">
        <v>1550</v>
      </c>
      <c r="K14" s="559">
        <v>45708</v>
      </c>
      <c r="M14" s="32"/>
      <c r="N14" s="32"/>
    </row>
    <row r="15" spans="1:14" s="50" customFormat="1" ht="14.5" thickBot="1">
      <c r="A15" s="597" t="s">
        <v>323</v>
      </c>
      <c r="B15" s="598"/>
      <c r="C15" s="598"/>
      <c r="D15" s="598"/>
      <c r="E15" s="598"/>
      <c r="F15" s="598"/>
      <c r="G15" s="598"/>
      <c r="H15" s="598"/>
      <c r="I15" s="598"/>
      <c r="J15" s="598"/>
      <c r="K15" s="598"/>
      <c r="L15" s="411"/>
      <c r="M15" s="32"/>
      <c r="N15" s="32"/>
    </row>
    <row r="16" spans="1:14" s="50" customFormat="1" ht="82.75" customHeight="1">
      <c r="A16" s="60">
        <v>2025.1</v>
      </c>
      <c r="B16" s="412" t="s">
        <v>276</v>
      </c>
      <c r="C16" s="60" t="s">
        <v>1574</v>
      </c>
      <c r="D16" s="413" t="s">
        <v>1516</v>
      </c>
      <c r="E16" s="60" t="s">
        <v>1515</v>
      </c>
      <c r="F16" s="60" t="s">
        <v>1518</v>
      </c>
      <c r="G16" s="60" t="s">
        <v>1519</v>
      </c>
      <c r="H16" s="60" t="s">
        <v>303</v>
      </c>
      <c r="I16" s="60" t="s">
        <v>1559</v>
      </c>
      <c r="J16" s="60" t="s">
        <v>1550</v>
      </c>
      <c r="K16" s="559">
        <v>45722</v>
      </c>
      <c r="M16" s="32"/>
      <c r="N16" s="32"/>
    </row>
    <row r="17" spans="1:14" s="50" customFormat="1" ht="367.25" customHeight="1">
      <c r="A17" s="60">
        <v>2025.2</v>
      </c>
      <c r="B17" s="412" t="s">
        <v>276</v>
      </c>
      <c r="C17" s="60" t="s">
        <v>1503</v>
      </c>
      <c r="D17" s="413" t="s">
        <v>1553</v>
      </c>
      <c r="E17" s="60" t="s">
        <v>866</v>
      </c>
      <c r="F17" s="60" t="s">
        <v>1593</v>
      </c>
      <c r="G17" s="60" t="s">
        <v>1594</v>
      </c>
      <c r="H17" s="60" t="s">
        <v>303</v>
      </c>
      <c r="I17" s="60" t="s">
        <v>1558</v>
      </c>
      <c r="J17" s="60" t="s">
        <v>297</v>
      </c>
      <c r="K17" s="60"/>
      <c r="M17" s="32"/>
      <c r="N17" s="32"/>
    </row>
    <row r="18" spans="1:14" s="50" customFormat="1" ht="394.75" customHeight="1">
      <c r="A18" s="60">
        <v>2025.3</v>
      </c>
      <c r="B18" s="412" t="s">
        <v>276</v>
      </c>
      <c r="C18" s="60" t="s">
        <v>1612</v>
      </c>
      <c r="D18" s="413" t="s">
        <v>1605</v>
      </c>
      <c r="E18" s="60" t="s">
        <v>1606</v>
      </c>
      <c r="F18" s="60" t="s">
        <v>1620</v>
      </c>
      <c r="G18" s="60" t="s">
        <v>1621</v>
      </c>
      <c r="H18" s="60" t="s">
        <v>303</v>
      </c>
      <c r="I18" s="60"/>
      <c r="J18" s="60" t="s">
        <v>297</v>
      </c>
      <c r="K18" s="60"/>
      <c r="M18" s="32"/>
      <c r="N18" s="32"/>
    </row>
    <row r="19" spans="1:14" s="50" customFormat="1" ht="408.65" customHeight="1">
      <c r="A19" s="60">
        <v>2025.4</v>
      </c>
      <c r="B19" s="412" t="s">
        <v>276</v>
      </c>
      <c r="C19" s="60" t="s">
        <v>1608</v>
      </c>
      <c r="D19" s="413" t="s">
        <v>683</v>
      </c>
      <c r="E19" s="60" t="s">
        <v>1609</v>
      </c>
      <c r="F19" s="60" t="s">
        <v>1622</v>
      </c>
      <c r="G19" s="60" t="s">
        <v>1623</v>
      </c>
      <c r="H19" s="60" t="s">
        <v>303</v>
      </c>
      <c r="I19" s="60"/>
      <c r="J19" s="60" t="s">
        <v>297</v>
      </c>
      <c r="K19" s="60"/>
      <c r="M19" s="32"/>
      <c r="N19" s="32"/>
    </row>
    <row r="20" spans="1:14" s="50" customFormat="1">
      <c r="A20" s="50" t="s">
        <v>324</v>
      </c>
      <c r="B20" s="52"/>
      <c r="D20" s="53"/>
      <c r="M20" s="32"/>
      <c r="N20" s="32"/>
    </row>
    <row r="21" spans="1:14" s="50" customFormat="1">
      <c r="B21" s="52"/>
      <c r="D21" s="53"/>
      <c r="M21" s="32"/>
      <c r="N21" s="32"/>
    </row>
    <row r="22" spans="1:14" s="50" customFormat="1">
      <c r="B22" s="52"/>
      <c r="D22" s="53"/>
      <c r="M22" s="32"/>
      <c r="N22" s="32"/>
    </row>
    <row r="23" spans="1:14" s="50" customFormat="1">
      <c r="B23" s="52"/>
      <c r="D23" s="53"/>
      <c r="M23" s="32"/>
      <c r="N23" s="32"/>
    </row>
    <row r="24" spans="1:14" s="50" customFormat="1">
      <c r="B24" s="52"/>
      <c r="D24" s="53"/>
      <c r="M24" s="32"/>
      <c r="N24" s="32"/>
    </row>
    <row r="25" spans="1:14" s="50" customFormat="1">
      <c r="B25" s="52"/>
      <c r="D25" s="53"/>
      <c r="M25" s="32"/>
      <c r="N25" s="32"/>
    </row>
    <row r="26" spans="1:14" s="50" customFormat="1">
      <c r="B26" s="52"/>
      <c r="D26" s="53"/>
      <c r="M26" s="32"/>
      <c r="N26" s="32"/>
    </row>
    <row r="27" spans="1:14" s="50" customFormat="1">
      <c r="B27" s="52"/>
      <c r="D27" s="53"/>
      <c r="M27" s="32"/>
      <c r="N27" s="32"/>
    </row>
    <row r="28" spans="1:14" s="50" customFormat="1">
      <c r="B28" s="52"/>
      <c r="D28" s="53"/>
      <c r="M28" s="32"/>
      <c r="N28" s="32"/>
    </row>
    <row r="29" spans="1:14" s="50" customFormat="1">
      <c r="B29" s="52"/>
      <c r="D29" s="53"/>
      <c r="M29" s="32"/>
      <c r="N29" s="32"/>
    </row>
    <row r="30" spans="1:14" s="50" customFormat="1">
      <c r="B30" s="52"/>
      <c r="D30" s="53"/>
      <c r="M30" s="32"/>
      <c r="N30" s="32"/>
    </row>
    <row r="31" spans="1:14" s="50" customFormat="1">
      <c r="B31" s="52"/>
      <c r="D31" s="53"/>
      <c r="M31" s="32"/>
      <c r="N31" s="32"/>
    </row>
    <row r="32" spans="1:14" s="50" customFormat="1">
      <c r="B32" s="52"/>
      <c r="D32" s="53"/>
      <c r="M32" s="32"/>
      <c r="N32" s="32"/>
    </row>
    <row r="33" spans="2:14" s="50" customFormat="1">
      <c r="B33" s="52"/>
      <c r="D33" s="53"/>
      <c r="M33" s="32"/>
      <c r="N33" s="32"/>
    </row>
    <row r="34" spans="2:14" s="50" customFormat="1">
      <c r="B34" s="52"/>
      <c r="D34" s="53"/>
      <c r="M34" s="32"/>
      <c r="N34" s="32"/>
    </row>
    <row r="35" spans="2:14" s="50" customFormat="1">
      <c r="B35" s="52"/>
      <c r="D35" s="53"/>
      <c r="M35" s="32"/>
      <c r="N35" s="32"/>
    </row>
    <row r="36" spans="2:14" s="50" customFormat="1">
      <c r="B36" s="52"/>
      <c r="D36" s="53"/>
      <c r="M36" s="32"/>
      <c r="N36" s="32"/>
    </row>
    <row r="37" spans="2:14" s="50" customFormat="1">
      <c r="B37" s="52"/>
      <c r="D37" s="53"/>
      <c r="M37" s="32"/>
      <c r="N37" s="32"/>
    </row>
    <row r="38" spans="2:14" s="50" customFormat="1">
      <c r="B38" s="52"/>
      <c r="D38" s="53"/>
      <c r="M38" s="32"/>
      <c r="N38" s="32"/>
    </row>
    <row r="39" spans="2:14" s="50" customFormat="1">
      <c r="B39" s="52"/>
      <c r="D39" s="53"/>
      <c r="M39" s="32"/>
      <c r="N39" s="32"/>
    </row>
    <row r="40" spans="2:14" s="50" customFormat="1">
      <c r="B40" s="52"/>
      <c r="D40" s="53"/>
      <c r="M40" s="32"/>
      <c r="N40" s="32"/>
    </row>
    <row r="41" spans="2:14">
      <c r="B41" s="52"/>
    </row>
    <row r="42" spans="2:14">
      <c r="B42" s="52"/>
    </row>
    <row r="43" spans="2:14">
      <c r="B43" s="52"/>
    </row>
    <row r="44" spans="2:14">
      <c r="B44" s="52"/>
    </row>
    <row r="45" spans="2:14">
      <c r="B45" s="52"/>
    </row>
    <row r="46" spans="2:14">
      <c r="B46" s="52"/>
    </row>
    <row r="47" spans="2:14">
      <c r="B47" s="52"/>
    </row>
    <row r="48" spans="2:14">
      <c r="B48" s="52"/>
    </row>
    <row r="49" spans="2:2">
      <c r="B49" s="52"/>
    </row>
    <row r="50" spans="2:2">
      <c r="B50" s="52"/>
    </row>
    <row r="51" spans="2:2">
      <c r="B51" s="52"/>
    </row>
    <row r="52" spans="2:2">
      <c r="B52" s="52"/>
    </row>
    <row r="53" spans="2:2">
      <c r="B53" s="52"/>
    </row>
    <row r="54" spans="2:2">
      <c r="B54" s="52"/>
    </row>
    <row r="55" spans="2:2">
      <c r="B55" s="52"/>
    </row>
    <row r="56" spans="2:2">
      <c r="B56" s="52"/>
    </row>
    <row r="57" spans="2:2">
      <c r="B57" s="52"/>
    </row>
    <row r="58" spans="2:2">
      <c r="B58" s="52"/>
    </row>
    <row r="59" spans="2:2">
      <c r="B59" s="52"/>
    </row>
    <row r="60" spans="2:2">
      <c r="B60" s="52"/>
    </row>
    <row r="61" spans="2:2">
      <c r="B61" s="52"/>
    </row>
    <row r="62" spans="2:2">
      <c r="B62" s="52"/>
    </row>
    <row r="63" spans="2:2">
      <c r="B63" s="52"/>
    </row>
    <row r="64" spans="2:2">
      <c r="B64" s="52"/>
    </row>
    <row r="65" spans="2:2">
      <c r="B65" s="52"/>
    </row>
    <row r="66" spans="2:2">
      <c r="B66" s="52"/>
    </row>
    <row r="67" spans="2:2">
      <c r="B67" s="52"/>
    </row>
    <row r="68" spans="2:2">
      <c r="B68" s="52"/>
    </row>
    <row r="69" spans="2:2">
      <c r="B69" s="52"/>
    </row>
    <row r="70" spans="2:2">
      <c r="B70" s="52"/>
    </row>
    <row r="71" spans="2:2">
      <c r="B71" s="52"/>
    </row>
    <row r="72" spans="2:2">
      <c r="B72" s="52"/>
    </row>
    <row r="73" spans="2:2">
      <c r="B73" s="52"/>
    </row>
    <row r="74" spans="2:2">
      <c r="B74" s="52"/>
    </row>
    <row r="75" spans="2:2">
      <c r="B75" s="52"/>
    </row>
    <row r="76" spans="2:2">
      <c r="B76" s="52"/>
    </row>
    <row r="77" spans="2:2">
      <c r="B77" s="52"/>
    </row>
    <row r="78" spans="2:2">
      <c r="B78" s="52"/>
    </row>
    <row r="79" spans="2:2">
      <c r="B79" s="52"/>
    </row>
    <row r="80" spans="2:2">
      <c r="B80" s="52"/>
    </row>
    <row r="81" spans="2:2">
      <c r="B81" s="52"/>
    </row>
    <row r="82" spans="2:2">
      <c r="B82" s="52"/>
    </row>
    <row r="83" spans="2:2">
      <c r="B83" s="52"/>
    </row>
    <row r="84" spans="2:2">
      <c r="B84" s="52"/>
    </row>
    <row r="85" spans="2:2">
      <c r="B85" s="52"/>
    </row>
    <row r="86" spans="2:2">
      <c r="B86" s="52"/>
    </row>
    <row r="87" spans="2:2">
      <c r="B87" s="52"/>
    </row>
    <row r="88" spans="2:2">
      <c r="B88" s="52"/>
    </row>
    <row r="89" spans="2:2">
      <c r="B89" s="52"/>
    </row>
    <row r="90" spans="2:2">
      <c r="B90" s="52"/>
    </row>
    <row r="91" spans="2:2">
      <c r="B91" s="52"/>
    </row>
    <row r="92" spans="2:2">
      <c r="B92" s="52"/>
    </row>
    <row r="93" spans="2:2">
      <c r="B93" s="52"/>
    </row>
    <row r="94" spans="2:2">
      <c r="B94" s="52"/>
    </row>
    <row r="95" spans="2:2">
      <c r="B95" s="52"/>
    </row>
    <row r="96" spans="2:2">
      <c r="B96" s="52"/>
    </row>
    <row r="97" spans="2:2">
      <c r="B97" s="52"/>
    </row>
    <row r="98" spans="2:2">
      <c r="B98" s="52"/>
    </row>
    <row r="99" spans="2:2">
      <c r="B99" s="52"/>
    </row>
    <row r="100" spans="2:2">
      <c r="B100" s="52"/>
    </row>
    <row r="101" spans="2:2">
      <c r="B101" s="52"/>
    </row>
    <row r="102" spans="2:2">
      <c r="B102" s="52"/>
    </row>
    <row r="103" spans="2:2">
      <c r="B103" s="52"/>
    </row>
    <row r="104" spans="2:2">
      <c r="B104" s="52"/>
    </row>
    <row r="105" spans="2:2">
      <c r="B105" s="52"/>
    </row>
    <row r="106" spans="2:2">
      <c r="B106" s="52"/>
    </row>
    <row r="107" spans="2:2">
      <c r="B107" s="52"/>
    </row>
    <row r="108" spans="2:2">
      <c r="B108" s="52"/>
    </row>
    <row r="109" spans="2:2">
      <c r="B109" s="52"/>
    </row>
    <row r="110" spans="2:2">
      <c r="B110" s="52"/>
    </row>
    <row r="111" spans="2:2">
      <c r="B111" s="52"/>
    </row>
    <row r="112" spans="2:2">
      <c r="B112" s="52"/>
    </row>
    <row r="113" spans="2:14">
      <c r="B113" s="52"/>
    </row>
    <row r="114" spans="2:14">
      <c r="B114" s="52"/>
    </row>
    <row r="115" spans="2:14">
      <c r="B115" s="52"/>
    </row>
    <row r="116" spans="2:14">
      <c r="B116" s="52"/>
    </row>
    <row r="117" spans="2:14">
      <c r="B117" s="52"/>
    </row>
    <row r="118" spans="2:14">
      <c r="B118" s="239"/>
    </row>
    <row r="119" spans="2:14">
      <c r="B119" s="240"/>
    </row>
    <row r="120" spans="2:14">
      <c r="B120" s="240"/>
    </row>
    <row r="121" spans="2:14" s="50" customFormat="1">
      <c r="B121" s="240"/>
      <c r="D121" s="53"/>
      <c r="M121" s="32"/>
      <c r="N121" s="32"/>
    </row>
    <row r="122" spans="2:14" s="50" customFormat="1">
      <c r="B122" s="240"/>
      <c r="D122" s="53"/>
      <c r="M122" s="32"/>
      <c r="N122" s="32"/>
    </row>
    <row r="123" spans="2:14" s="50" customFormat="1">
      <c r="B123" s="240"/>
      <c r="D123" s="53"/>
      <c r="M123" s="32"/>
      <c r="N123" s="32"/>
    </row>
    <row r="124" spans="2:14" s="50" customFormat="1">
      <c r="B124" s="240"/>
      <c r="D124" s="53"/>
      <c r="M124" s="32"/>
      <c r="N124" s="32"/>
    </row>
    <row r="125" spans="2:14" s="50" customFormat="1">
      <c r="B125" s="240"/>
      <c r="D125" s="53"/>
      <c r="M125" s="32"/>
      <c r="N125" s="32"/>
    </row>
    <row r="126" spans="2:14" s="50" customFormat="1">
      <c r="B126" s="240"/>
      <c r="D126" s="53"/>
      <c r="M126" s="32"/>
      <c r="N126" s="32"/>
    </row>
    <row r="127" spans="2:14" s="50" customFormat="1">
      <c r="B127" s="240"/>
      <c r="D127" s="53"/>
      <c r="M127" s="32"/>
      <c r="N127" s="32"/>
    </row>
    <row r="128" spans="2:14" s="50" customFormat="1">
      <c r="B128" s="240"/>
      <c r="D128" s="53"/>
      <c r="M128" s="32"/>
      <c r="N128" s="32"/>
    </row>
    <row r="129" spans="2:14" s="50" customFormat="1">
      <c r="B129" s="240"/>
      <c r="D129" s="53"/>
      <c r="M129" s="32"/>
      <c r="N129" s="32"/>
    </row>
    <row r="130" spans="2:14" s="50" customFormat="1">
      <c r="B130" s="240"/>
      <c r="D130" s="53"/>
      <c r="M130" s="32"/>
      <c r="N130" s="32"/>
    </row>
    <row r="131" spans="2:14" s="50" customFormat="1">
      <c r="B131" s="240"/>
      <c r="D131" s="53"/>
      <c r="M131" s="32"/>
      <c r="N131" s="32"/>
    </row>
    <row r="132" spans="2:14" s="50" customFormat="1">
      <c r="B132" s="240"/>
      <c r="D132" s="53"/>
      <c r="M132" s="32"/>
      <c r="N132" s="32"/>
    </row>
    <row r="133" spans="2:14" s="50" customFormat="1">
      <c r="B133" s="240"/>
      <c r="D133" s="53"/>
      <c r="M133" s="32"/>
      <c r="N133" s="32"/>
    </row>
    <row r="134" spans="2:14" s="50" customFormat="1">
      <c r="B134" s="240"/>
      <c r="D134" s="53"/>
      <c r="M134" s="32"/>
      <c r="N134" s="32"/>
    </row>
    <row r="135" spans="2:14" s="50" customFormat="1">
      <c r="B135" s="240"/>
      <c r="D135" s="53"/>
      <c r="M135" s="32"/>
      <c r="N135" s="32"/>
    </row>
    <row r="136" spans="2:14" s="50" customFormat="1">
      <c r="B136" s="240"/>
      <c r="D136" s="53"/>
      <c r="M136" s="32"/>
      <c r="N136" s="32"/>
    </row>
    <row r="137" spans="2:14" s="50" customFormat="1">
      <c r="B137" s="240"/>
      <c r="D137" s="53"/>
      <c r="M137" s="32"/>
      <c r="N137" s="32"/>
    </row>
    <row r="138" spans="2:14" s="50" customFormat="1">
      <c r="B138" s="240"/>
      <c r="D138" s="53"/>
      <c r="M138" s="32"/>
      <c r="N138" s="32"/>
    </row>
    <row r="139" spans="2:14" s="50" customFormat="1">
      <c r="B139" s="240"/>
      <c r="D139" s="53"/>
      <c r="M139" s="32"/>
      <c r="N139" s="32"/>
    </row>
    <row r="140" spans="2:14" s="50" customFormat="1">
      <c r="B140" s="240"/>
      <c r="D140" s="53"/>
      <c r="M140" s="32"/>
      <c r="N140" s="32"/>
    </row>
    <row r="141" spans="2:14" s="50" customFormat="1">
      <c r="B141" s="240"/>
      <c r="D141" s="53"/>
      <c r="M141" s="32"/>
      <c r="N141" s="32"/>
    </row>
    <row r="142" spans="2:14" s="50" customFormat="1">
      <c r="B142" s="240"/>
      <c r="D142" s="53"/>
      <c r="M142" s="32"/>
      <c r="N142" s="32"/>
    </row>
    <row r="143" spans="2:14" s="50" customFormat="1">
      <c r="B143" s="240"/>
      <c r="D143" s="53"/>
      <c r="M143" s="32"/>
      <c r="N143" s="32"/>
    </row>
    <row r="144" spans="2:14" s="50" customFormat="1">
      <c r="B144" s="240"/>
      <c r="D144" s="53"/>
      <c r="M144" s="32"/>
      <c r="N144" s="32"/>
    </row>
    <row r="145" spans="2:14" s="50" customFormat="1">
      <c r="B145" s="240"/>
      <c r="D145" s="53"/>
      <c r="M145" s="32"/>
      <c r="N145" s="32"/>
    </row>
    <row r="146" spans="2:14" s="50" customFormat="1">
      <c r="B146" s="240"/>
      <c r="D146" s="53"/>
      <c r="M146" s="32"/>
      <c r="N146" s="32"/>
    </row>
    <row r="147" spans="2:14" s="50" customFormat="1">
      <c r="B147" s="240"/>
      <c r="D147" s="53"/>
      <c r="M147" s="32"/>
      <c r="N147" s="32"/>
    </row>
    <row r="148" spans="2:14" s="50" customFormat="1">
      <c r="B148" s="240"/>
      <c r="D148" s="53"/>
      <c r="M148" s="32"/>
      <c r="N148" s="32"/>
    </row>
    <row r="149" spans="2:14" s="50" customFormat="1">
      <c r="B149" s="240"/>
      <c r="D149" s="53"/>
      <c r="M149" s="32"/>
      <c r="N149" s="32"/>
    </row>
    <row r="150" spans="2:14" s="50" customFormat="1">
      <c r="B150" s="240"/>
      <c r="D150" s="53"/>
      <c r="M150" s="32"/>
      <c r="N150" s="32"/>
    </row>
    <row r="151" spans="2:14" s="50" customFormat="1">
      <c r="B151" s="240"/>
      <c r="D151" s="53"/>
      <c r="M151" s="32"/>
      <c r="N151" s="32"/>
    </row>
    <row r="152" spans="2:14" s="50" customFormat="1">
      <c r="B152" s="240"/>
      <c r="D152" s="53"/>
      <c r="M152" s="32"/>
      <c r="N152" s="32"/>
    </row>
    <row r="153" spans="2:14" s="50" customFormat="1">
      <c r="B153" s="240"/>
      <c r="D153" s="53"/>
      <c r="M153" s="32"/>
      <c r="N153" s="32"/>
    </row>
    <row r="154" spans="2:14" s="50" customFormat="1">
      <c r="B154" s="240"/>
      <c r="D154" s="53"/>
      <c r="M154" s="32"/>
      <c r="N154" s="32"/>
    </row>
    <row r="155" spans="2:14" s="50" customFormat="1">
      <c r="B155" s="240"/>
      <c r="D155" s="53"/>
      <c r="M155" s="32"/>
      <c r="N155" s="32"/>
    </row>
    <row r="156" spans="2:14" s="50" customFormat="1">
      <c r="B156" s="240"/>
      <c r="D156" s="53"/>
      <c r="M156" s="32"/>
      <c r="N156" s="32"/>
    </row>
    <row r="157" spans="2:14" s="50" customFormat="1">
      <c r="B157" s="240"/>
      <c r="D157" s="53"/>
      <c r="M157" s="32"/>
      <c r="N157" s="32"/>
    </row>
    <row r="158" spans="2:14" s="50" customFormat="1">
      <c r="B158" s="240"/>
      <c r="D158" s="53"/>
      <c r="M158" s="32"/>
      <c r="N158" s="32"/>
    </row>
    <row r="159" spans="2:14" s="50" customFormat="1">
      <c r="B159" s="240"/>
      <c r="D159" s="53"/>
      <c r="M159" s="32"/>
      <c r="N159" s="32"/>
    </row>
    <row r="160" spans="2:14" s="50" customFormat="1">
      <c r="B160" s="240"/>
      <c r="D160" s="53"/>
      <c r="M160" s="32"/>
      <c r="N160" s="32"/>
    </row>
    <row r="161" spans="2:14" s="50" customFormat="1">
      <c r="B161" s="240"/>
      <c r="D161" s="53"/>
      <c r="M161" s="32"/>
      <c r="N161" s="32"/>
    </row>
    <row r="162" spans="2:14" s="50" customFormat="1">
      <c r="B162" s="240"/>
      <c r="D162" s="53"/>
      <c r="M162" s="32"/>
      <c r="N162" s="32"/>
    </row>
    <row r="163" spans="2:14" s="50" customFormat="1">
      <c r="B163" s="240"/>
      <c r="D163" s="53"/>
      <c r="M163" s="32"/>
      <c r="N163" s="32"/>
    </row>
    <row r="164" spans="2:14" s="50" customFormat="1">
      <c r="B164" s="240"/>
      <c r="D164" s="53"/>
      <c r="M164" s="32"/>
      <c r="N164" s="32"/>
    </row>
    <row r="165" spans="2:14" s="50" customFormat="1">
      <c r="B165" s="240"/>
      <c r="D165" s="53"/>
      <c r="M165" s="32"/>
      <c r="N165" s="32"/>
    </row>
    <row r="166" spans="2:14" s="50" customFormat="1">
      <c r="B166" s="240"/>
      <c r="D166" s="53"/>
      <c r="M166" s="32"/>
      <c r="N166" s="32"/>
    </row>
    <row r="167" spans="2:14" s="50" customFormat="1">
      <c r="B167" s="240"/>
      <c r="D167" s="53"/>
      <c r="M167" s="32"/>
      <c r="N167" s="32"/>
    </row>
    <row r="168" spans="2:14" s="50" customFormat="1">
      <c r="B168" s="240"/>
      <c r="D168" s="53"/>
      <c r="M168" s="32"/>
      <c r="N168" s="32"/>
    </row>
    <row r="169" spans="2:14" s="50" customFormat="1">
      <c r="B169" s="240"/>
      <c r="D169" s="53"/>
      <c r="M169" s="32"/>
      <c r="N169" s="32"/>
    </row>
    <row r="170" spans="2:14" s="50" customFormat="1">
      <c r="B170" s="240"/>
      <c r="D170" s="53"/>
      <c r="M170" s="32"/>
      <c r="N170" s="32"/>
    </row>
    <row r="171" spans="2:14" s="50" customFormat="1">
      <c r="B171" s="240"/>
      <c r="D171" s="53"/>
      <c r="M171" s="32"/>
      <c r="N171" s="32"/>
    </row>
    <row r="172" spans="2:14" s="50" customFormat="1">
      <c r="B172" s="240"/>
      <c r="D172" s="53"/>
      <c r="M172" s="32"/>
      <c r="N172" s="32"/>
    </row>
    <row r="173" spans="2:14" s="50" customFormat="1">
      <c r="B173" s="240"/>
      <c r="D173" s="53"/>
      <c r="M173" s="32"/>
      <c r="N173" s="32"/>
    </row>
    <row r="174" spans="2:14" s="50" customFormat="1">
      <c r="B174" s="240"/>
      <c r="D174" s="53"/>
      <c r="M174" s="32"/>
      <c r="N174" s="32"/>
    </row>
    <row r="175" spans="2:14" s="50" customFormat="1">
      <c r="B175" s="240"/>
      <c r="D175" s="53"/>
      <c r="M175" s="32"/>
      <c r="N175" s="32"/>
    </row>
    <row r="176" spans="2:14" s="50" customFormat="1">
      <c r="B176" s="240"/>
      <c r="D176" s="53"/>
      <c r="M176" s="32"/>
      <c r="N176" s="32"/>
    </row>
    <row r="177" spans="2:14" s="50" customFormat="1">
      <c r="B177" s="240"/>
      <c r="D177" s="53"/>
      <c r="M177" s="32"/>
      <c r="N177" s="32"/>
    </row>
    <row r="178" spans="2:14" s="50" customFormat="1">
      <c r="B178" s="240"/>
      <c r="D178" s="53"/>
      <c r="M178" s="32"/>
      <c r="N178" s="32"/>
    </row>
    <row r="179" spans="2:14" s="50" customFormat="1">
      <c r="B179" s="240"/>
      <c r="D179" s="53"/>
      <c r="M179" s="32"/>
      <c r="N179" s="32"/>
    </row>
    <row r="180" spans="2:14" s="50" customFormat="1">
      <c r="B180" s="240"/>
      <c r="D180" s="53"/>
      <c r="M180" s="32"/>
      <c r="N180" s="32"/>
    </row>
    <row r="181" spans="2:14" s="50" customFormat="1">
      <c r="B181" s="240"/>
      <c r="D181" s="53"/>
      <c r="M181" s="32"/>
      <c r="N181" s="32"/>
    </row>
    <row r="182" spans="2:14" s="50" customFormat="1">
      <c r="B182" s="240"/>
      <c r="D182" s="53"/>
      <c r="M182" s="32"/>
      <c r="N182" s="32"/>
    </row>
    <row r="183" spans="2:14" s="50" customFormat="1">
      <c r="B183" s="240"/>
      <c r="D183" s="53"/>
      <c r="M183" s="32"/>
      <c r="N183" s="32"/>
    </row>
    <row r="184" spans="2:14" s="50" customFormat="1">
      <c r="B184" s="240"/>
      <c r="D184" s="53"/>
      <c r="M184" s="32"/>
      <c r="N184" s="32"/>
    </row>
    <row r="185" spans="2:14" s="50" customFormat="1">
      <c r="B185" s="240"/>
      <c r="D185" s="53"/>
      <c r="M185" s="32"/>
      <c r="N185" s="32"/>
    </row>
    <row r="186" spans="2:14" s="50" customFormat="1">
      <c r="B186" s="240"/>
      <c r="D186" s="53"/>
      <c r="M186" s="32"/>
      <c r="N186" s="32"/>
    </row>
    <row r="187" spans="2:14" s="50" customFormat="1">
      <c r="B187" s="240"/>
      <c r="D187" s="53"/>
      <c r="M187" s="32"/>
      <c r="N187" s="32"/>
    </row>
    <row r="188" spans="2:14" s="50" customFormat="1">
      <c r="B188" s="240"/>
      <c r="D188" s="53"/>
      <c r="M188" s="32"/>
      <c r="N188" s="32"/>
    </row>
    <row r="189" spans="2:14" s="50" customFormat="1">
      <c r="B189" s="240"/>
      <c r="D189" s="53"/>
      <c r="M189" s="32"/>
      <c r="N189" s="32"/>
    </row>
    <row r="190" spans="2:14" s="50" customFormat="1">
      <c r="B190" s="240"/>
      <c r="D190" s="53"/>
      <c r="M190" s="32"/>
      <c r="N190" s="32"/>
    </row>
    <row r="191" spans="2:14" s="50" customFormat="1">
      <c r="B191" s="240"/>
      <c r="D191" s="53"/>
      <c r="M191" s="32"/>
      <c r="N191" s="32"/>
    </row>
    <row r="192" spans="2:14" s="50" customFormat="1">
      <c r="B192" s="240"/>
      <c r="D192" s="53"/>
      <c r="M192" s="32"/>
      <c r="N192" s="32"/>
    </row>
    <row r="193" spans="2:14" s="50" customFormat="1">
      <c r="B193" s="240"/>
      <c r="D193" s="53"/>
      <c r="M193" s="32"/>
      <c r="N193" s="32"/>
    </row>
    <row r="194" spans="2:14" s="50" customFormat="1">
      <c r="B194" s="240"/>
      <c r="D194" s="53"/>
      <c r="M194" s="32"/>
      <c r="N194" s="32"/>
    </row>
    <row r="195" spans="2:14" s="50" customFormat="1">
      <c r="B195" s="240"/>
      <c r="D195" s="53"/>
      <c r="M195" s="32"/>
      <c r="N195" s="32"/>
    </row>
    <row r="196" spans="2:14" s="50" customFormat="1">
      <c r="B196" s="240"/>
      <c r="D196" s="53"/>
      <c r="M196" s="32"/>
      <c r="N196" s="32"/>
    </row>
    <row r="197" spans="2:14" s="50" customFormat="1">
      <c r="B197" s="240"/>
      <c r="D197" s="53"/>
      <c r="M197" s="32"/>
      <c r="N197" s="32"/>
    </row>
    <row r="198" spans="2:14" s="50" customFormat="1">
      <c r="B198" s="240"/>
      <c r="D198" s="53"/>
      <c r="M198" s="32"/>
      <c r="N198" s="32"/>
    </row>
    <row r="199" spans="2:14" s="50" customFormat="1">
      <c r="B199" s="240"/>
      <c r="D199" s="53"/>
      <c r="M199" s="32"/>
      <c r="N199" s="32"/>
    </row>
    <row r="200" spans="2:14" s="50" customFormat="1">
      <c r="B200" s="240"/>
      <c r="D200" s="53"/>
      <c r="M200" s="32"/>
      <c r="N200" s="32"/>
    </row>
    <row r="201" spans="2:14" s="50" customFormat="1">
      <c r="B201" s="240"/>
      <c r="D201" s="53"/>
      <c r="M201" s="32"/>
      <c r="N201" s="32"/>
    </row>
    <row r="202" spans="2:14" s="50" customFormat="1">
      <c r="B202" s="240"/>
      <c r="D202" s="53"/>
      <c r="M202" s="32"/>
      <c r="N202" s="32"/>
    </row>
    <row r="203" spans="2:14" s="50" customFormat="1">
      <c r="B203" s="240"/>
      <c r="D203" s="53"/>
      <c r="M203" s="32"/>
      <c r="N203" s="32"/>
    </row>
    <row r="204" spans="2:14" s="50" customFormat="1">
      <c r="B204" s="240"/>
      <c r="D204" s="53"/>
      <c r="M204" s="32"/>
      <c r="N204" s="32"/>
    </row>
    <row r="205" spans="2:14" s="50" customFormat="1">
      <c r="B205" s="240"/>
      <c r="D205" s="53"/>
      <c r="M205" s="32"/>
      <c r="N205" s="32"/>
    </row>
    <row r="206" spans="2:14" s="50" customFormat="1">
      <c r="B206" s="240"/>
      <c r="D206" s="53"/>
      <c r="M206" s="32"/>
      <c r="N206" s="32"/>
    </row>
    <row r="207" spans="2:14" s="50" customFormat="1">
      <c r="B207" s="240"/>
      <c r="D207" s="53"/>
      <c r="M207" s="32"/>
      <c r="N207" s="32"/>
    </row>
    <row r="208" spans="2:14" s="50" customFormat="1">
      <c r="B208" s="240"/>
      <c r="D208" s="53"/>
      <c r="M208" s="32"/>
      <c r="N208" s="32"/>
    </row>
    <row r="209" spans="2:14" s="50" customFormat="1">
      <c r="B209" s="240"/>
      <c r="D209" s="53"/>
      <c r="M209" s="32"/>
      <c r="N209" s="32"/>
    </row>
    <row r="210" spans="2:14" s="50" customFormat="1">
      <c r="B210" s="240"/>
      <c r="D210" s="53"/>
      <c r="M210" s="32"/>
      <c r="N210" s="32"/>
    </row>
    <row r="211" spans="2:14" s="50" customFormat="1">
      <c r="B211" s="240"/>
      <c r="D211" s="53"/>
      <c r="M211" s="32"/>
      <c r="N211" s="32"/>
    </row>
    <row r="212" spans="2:14" s="50" customFormat="1">
      <c r="B212" s="240"/>
      <c r="D212" s="53"/>
      <c r="M212" s="32"/>
      <c r="N212" s="32"/>
    </row>
    <row r="213" spans="2:14" s="50" customFormat="1">
      <c r="B213" s="240"/>
      <c r="D213" s="53"/>
      <c r="M213" s="32"/>
      <c r="N213" s="32"/>
    </row>
    <row r="214" spans="2:14" s="50" customFormat="1">
      <c r="B214" s="240"/>
      <c r="D214" s="53"/>
      <c r="M214" s="32"/>
      <c r="N214" s="32"/>
    </row>
    <row r="215" spans="2:14" s="50" customFormat="1">
      <c r="B215" s="240"/>
      <c r="D215" s="53"/>
      <c r="M215" s="32"/>
      <c r="N215" s="32"/>
    </row>
    <row r="216" spans="2:14" s="50" customFormat="1">
      <c r="B216" s="240"/>
      <c r="D216" s="53"/>
      <c r="M216" s="32"/>
      <c r="N216" s="32"/>
    </row>
    <row r="217" spans="2:14" s="50" customFormat="1">
      <c r="B217" s="240"/>
      <c r="D217" s="53"/>
      <c r="M217" s="32"/>
      <c r="N217" s="32"/>
    </row>
    <row r="218" spans="2:14" s="50" customFormat="1">
      <c r="B218" s="240"/>
      <c r="D218" s="53"/>
      <c r="M218" s="32"/>
      <c r="N218" s="32"/>
    </row>
    <row r="219" spans="2:14" s="50" customFormat="1">
      <c r="B219" s="240"/>
      <c r="D219" s="53"/>
      <c r="M219" s="32"/>
      <c r="N219" s="32"/>
    </row>
    <row r="220" spans="2:14" s="50" customFormat="1">
      <c r="B220" s="240"/>
      <c r="D220" s="53"/>
      <c r="M220" s="32"/>
      <c r="N220" s="32"/>
    </row>
    <row r="221" spans="2:14" s="50" customFormat="1">
      <c r="B221" s="240"/>
      <c r="D221" s="53"/>
      <c r="M221" s="32"/>
      <c r="N221" s="32"/>
    </row>
    <row r="222" spans="2:14" s="50" customFormat="1">
      <c r="B222" s="240"/>
      <c r="D222" s="53"/>
      <c r="M222" s="32"/>
      <c r="N222" s="32"/>
    </row>
    <row r="223" spans="2:14" s="50" customFormat="1">
      <c r="B223" s="240"/>
      <c r="D223" s="53"/>
      <c r="M223" s="32"/>
      <c r="N223" s="32"/>
    </row>
    <row r="224" spans="2:14" s="50" customFormat="1">
      <c r="B224" s="240"/>
      <c r="D224" s="53"/>
      <c r="M224" s="32"/>
      <c r="N224" s="32"/>
    </row>
    <row r="225" spans="2:14" s="50" customFormat="1">
      <c r="B225" s="240"/>
      <c r="D225" s="53"/>
      <c r="M225" s="32"/>
      <c r="N225" s="32"/>
    </row>
    <row r="226" spans="2:14" s="50" customFormat="1">
      <c r="B226" s="240"/>
      <c r="D226" s="53"/>
      <c r="M226" s="32"/>
      <c r="N226" s="32"/>
    </row>
    <row r="227" spans="2:14" s="50" customFormat="1">
      <c r="B227" s="240"/>
      <c r="D227" s="53"/>
      <c r="M227" s="32"/>
      <c r="N227" s="32"/>
    </row>
    <row r="228" spans="2:14" s="50" customFormat="1">
      <c r="B228" s="240"/>
      <c r="D228" s="53"/>
      <c r="M228" s="32"/>
      <c r="N228" s="32"/>
    </row>
    <row r="229" spans="2:14" s="50" customFormat="1">
      <c r="B229" s="240"/>
      <c r="D229" s="53"/>
      <c r="M229" s="32"/>
      <c r="N229" s="32"/>
    </row>
    <row r="230" spans="2:14" s="50" customFormat="1">
      <c r="B230" s="240"/>
      <c r="D230" s="53"/>
      <c r="M230" s="32"/>
      <c r="N230" s="32"/>
    </row>
    <row r="231" spans="2:14" s="50" customFormat="1">
      <c r="B231" s="240"/>
      <c r="D231" s="53"/>
      <c r="M231" s="32"/>
      <c r="N231" s="32"/>
    </row>
    <row r="232" spans="2:14" s="50" customFormat="1">
      <c r="B232" s="240"/>
      <c r="D232" s="53"/>
      <c r="M232" s="32"/>
      <c r="N232" s="32"/>
    </row>
    <row r="233" spans="2:14" s="50" customFormat="1">
      <c r="B233" s="240"/>
      <c r="D233" s="53"/>
      <c r="M233" s="32"/>
      <c r="N233" s="32"/>
    </row>
    <row r="234" spans="2:14" s="50" customFormat="1">
      <c r="B234" s="240"/>
      <c r="D234" s="53"/>
      <c r="M234" s="32"/>
      <c r="N234" s="32"/>
    </row>
    <row r="235" spans="2:14" s="50" customFormat="1">
      <c r="B235" s="240"/>
      <c r="D235" s="53"/>
      <c r="M235" s="32"/>
      <c r="N235" s="32"/>
    </row>
    <row r="236" spans="2:14" s="50" customFormat="1">
      <c r="B236" s="240"/>
      <c r="D236" s="53"/>
      <c r="M236" s="32"/>
      <c r="N236" s="32"/>
    </row>
    <row r="237" spans="2:14" s="50" customFormat="1">
      <c r="B237" s="240"/>
      <c r="D237" s="53"/>
      <c r="M237" s="32"/>
      <c r="N237" s="32"/>
    </row>
    <row r="238" spans="2:14" s="50" customFormat="1">
      <c r="B238" s="240"/>
      <c r="D238" s="53"/>
      <c r="M238" s="32"/>
      <c r="N238" s="32"/>
    </row>
    <row r="239" spans="2:14" s="50" customFormat="1">
      <c r="B239" s="240"/>
      <c r="D239" s="53"/>
      <c r="M239" s="32"/>
      <c r="N239" s="32"/>
    </row>
    <row r="240" spans="2:14" s="50" customFormat="1">
      <c r="B240" s="240"/>
      <c r="D240" s="53"/>
      <c r="M240" s="32"/>
      <c r="N240" s="32"/>
    </row>
    <row r="241" spans="2:14" s="50" customFormat="1">
      <c r="B241" s="240"/>
      <c r="D241" s="53"/>
      <c r="M241" s="32"/>
      <c r="N241" s="32"/>
    </row>
    <row r="242" spans="2:14" s="50" customFormat="1">
      <c r="B242" s="240"/>
      <c r="D242" s="53"/>
      <c r="M242" s="32"/>
      <c r="N242" s="32"/>
    </row>
    <row r="243" spans="2:14" s="50" customFormat="1">
      <c r="B243" s="240"/>
      <c r="D243" s="53"/>
      <c r="M243" s="32"/>
      <c r="N243" s="32"/>
    </row>
    <row r="244" spans="2:14" s="50" customFormat="1">
      <c r="B244" s="240"/>
      <c r="D244" s="53"/>
      <c r="M244" s="32"/>
      <c r="N244" s="32"/>
    </row>
    <row r="245" spans="2:14" s="50" customFormat="1">
      <c r="B245" s="240"/>
      <c r="D245" s="53"/>
      <c r="M245" s="32"/>
      <c r="N245" s="32"/>
    </row>
    <row r="246" spans="2:14" s="50" customFormat="1">
      <c r="B246" s="240"/>
      <c r="D246" s="53"/>
      <c r="M246" s="32"/>
      <c r="N246" s="32"/>
    </row>
    <row r="247" spans="2:14" s="50" customFormat="1">
      <c r="B247" s="240"/>
      <c r="D247" s="53"/>
      <c r="M247" s="32"/>
      <c r="N247" s="32"/>
    </row>
    <row r="248" spans="2:14" s="50" customFormat="1">
      <c r="B248" s="240"/>
      <c r="D248" s="53"/>
      <c r="M248" s="32"/>
      <c r="N248" s="32"/>
    </row>
    <row r="249" spans="2:14" s="50" customFormat="1">
      <c r="B249" s="240"/>
      <c r="D249" s="53"/>
      <c r="M249" s="32"/>
      <c r="N249" s="32"/>
    </row>
    <row r="250" spans="2:14" s="50" customFormat="1">
      <c r="B250" s="240"/>
      <c r="D250" s="53"/>
      <c r="M250" s="32"/>
      <c r="N250" s="32"/>
    </row>
    <row r="251" spans="2:14" s="50" customFormat="1">
      <c r="B251" s="240"/>
      <c r="D251" s="53"/>
      <c r="M251" s="32"/>
      <c r="N251" s="32"/>
    </row>
    <row r="252" spans="2:14" s="50" customFormat="1">
      <c r="B252" s="240"/>
      <c r="D252" s="53"/>
      <c r="M252" s="32"/>
      <c r="N252" s="32"/>
    </row>
    <row r="253" spans="2:14" s="50" customFormat="1">
      <c r="B253" s="240"/>
      <c r="D253" s="53"/>
      <c r="M253" s="32"/>
      <c r="N253" s="32"/>
    </row>
    <row r="254" spans="2:14" s="50" customFormat="1">
      <c r="B254" s="240"/>
      <c r="D254" s="53"/>
      <c r="M254" s="32"/>
      <c r="N254" s="32"/>
    </row>
    <row r="255" spans="2:14" s="50" customFormat="1">
      <c r="B255" s="240"/>
      <c r="D255" s="53"/>
      <c r="M255" s="32"/>
      <c r="N255" s="32"/>
    </row>
    <row r="256" spans="2:14" s="50" customFormat="1">
      <c r="B256" s="240"/>
      <c r="D256" s="53"/>
      <c r="M256" s="32"/>
      <c r="N256" s="32"/>
    </row>
    <row r="257" spans="2:14" s="50" customFormat="1">
      <c r="B257" s="240"/>
      <c r="D257" s="53"/>
      <c r="M257" s="32"/>
      <c r="N257" s="32"/>
    </row>
    <row r="258" spans="2:14" s="50" customFormat="1">
      <c r="B258" s="240"/>
      <c r="D258" s="53"/>
      <c r="M258" s="32"/>
      <c r="N258" s="32"/>
    </row>
    <row r="259" spans="2:14" s="50" customFormat="1">
      <c r="B259" s="240"/>
      <c r="D259" s="53"/>
      <c r="M259" s="32"/>
      <c r="N259" s="32"/>
    </row>
    <row r="260" spans="2:14" s="50" customFormat="1">
      <c r="B260" s="240"/>
      <c r="D260" s="53"/>
      <c r="M260" s="32"/>
      <c r="N260" s="32"/>
    </row>
    <row r="261" spans="2:14" s="50" customFormat="1">
      <c r="B261" s="240"/>
      <c r="D261" s="53"/>
      <c r="M261" s="32"/>
      <c r="N261" s="32"/>
    </row>
    <row r="262" spans="2:14" s="50" customFormat="1">
      <c r="B262" s="240"/>
      <c r="D262" s="53"/>
      <c r="M262" s="32"/>
      <c r="N262" s="32"/>
    </row>
    <row r="263" spans="2:14" s="50" customFormat="1">
      <c r="B263" s="240"/>
      <c r="D263" s="53"/>
      <c r="M263" s="32"/>
      <c r="N263" s="32"/>
    </row>
    <row r="264" spans="2:14" s="50" customFormat="1">
      <c r="B264" s="240"/>
      <c r="D264" s="53"/>
      <c r="M264" s="32"/>
      <c r="N264" s="32"/>
    </row>
    <row r="265" spans="2:14" s="50" customFormat="1">
      <c r="B265" s="240"/>
      <c r="D265" s="53"/>
      <c r="M265" s="32"/>
      <c r="N265" s="32"/>
    </row>
    <row r="266" spans="2:14" s="50" customFormat="1">
      <c r="B266" s="240"/>
      <c r="D266" s="53"/>
      <c r="M266" s="32"/>
      <c r="N266" s="32"/>
    </row>
    <row r="267" spans="2:14" s="50" customFormat="1">
      <c r="B267" s="240"/>
      <c r="D267" s="53"/>
      <c r="M267" s="32"/>
      <c r="N267" s="32"/>
    </row>
    <row r="268" spans="2:14" s="50" customFormat="1">
      <c r="B268" s="240"/>
      <c r="D268" s="53"/>
      <c r="M268" s="32"/>
      <c r="N268" s="32"/>
    </row>
    <row r="269" spans="2:14" s="50" customFormat="1">
      <c r="B269" s="240"/>
      <c r="D269" s="53"/>
      <c r="M269" s="32"/>
      <c r="N269" s="32"/>
    </row>
    <row r="270" spans="2:14" s="50" customFormat="1">
      <c r="B270" s="240"/>
      <c r="D270" s="53"/>
      <c r="M270" s="32"/>
      <c r="N270" s="32"/>
    </row>
    <row r="271" spans="2:14" s="50" customFormat="1">
      <c r="B271" s="240"/>
      <c r="D271" s="53"/>
      <c r="M271" s="32"/>
      <c r="N271" s="32"/>
    </row>
    <row r="272" spans="2:14" s="50" customFormat="1">
      <c r="B272" s="240"/>
      <c r="D272" s="53"/>
      <c r="M272" s="32"/>
      <c r="N272" s="32"/>
    </row>
    <row r="273" spans="2:14" s="50" customFormat="1">
      <c r="B273" s="240"/>
      <c r="D273" s="53"/>
      <c r="M273" s="32"/>
      <c r="N273" s="32"/>
    </row>
    <row r="274" spans="2:14" s="50" customFormat="1">
      <c r="B274" s="240"/>
      <c r="D274" s="53"/>
      <c r="M274" s="32"/>
      <c r="N274" s="32"/>
    </row>
    <row r="275" spans="2:14" s="50" customFormat="1">
      <c r="B275" s="240"/>
      <c r="D275" s="53"/>
      <c r="M275" s="32"/>
      <c r="N275" s="32"/>
    </row>
    <row r="276" spans="2:14" s="50" customFormat="1">
      <c r="B276" s="240"/>
      <c r="D276" s="53"/>
      <c r="M276" s="32"/>
      <c r="N276" s="32"/>
    </row>
    <row r="277" spans="2:14" s="50" customFormat="1">
      <c r="B277" s="240"/>
      <c r="D277" s="53"/>
      <c r="M277" s="32"/>
      <c r="N277" s="32"/>
    </row>
    <row r="278" spans="2:14" s="50" customFormat="1">
      <c r="B278" s="240"/>
      <c r="D278" s="53"/>
      <c r="M278" s="32"/>
      <c r="N278" s="32"/>
    </row>
    <row r="279" spans="2:14" s="50" customFormat="1">
      <c r="B279" s="240"/>
      <c r="D279" s="53"/>
      <c r="M279" s="32"/>
      <c r="N279" s="32"/>
    </row>
    <row r="280" spans="2:14" s="50" customFormat="1">
      <c r="B280" s="240"/>
      <c r="D280" s="53"/>
      <c r="M280" s="32"/>
      <c r="N280" s="32"/>
    </row>
    <row r="281" spans="2:14" s="50" customFormat="1">
      <c r="B281" s="240"/>
      <c r="D281" s="53"/>
      <c r="M281" s="32"/>
      <c r="N281" s="32"/>
    </row>
    <row r="282" spans="2:14" s="50" customFormat="1">
      <c r="B282" s="240"/>
      <c r="D282" s="53"/>
      <c r="M282" s="32"/>
      <c r="N282" s="32"/>
    </row>
    <row r="283" spans="2:14" s="50" customFormat="1">
      <c r="B283" s="240"/>
      <c r="D283" s="53"/>
      <c r="M283" s="32"/>
      <c r="N283" s="32"/>
    </row>
    <row r="284" spans="2:14" s="50" customFormat="1">
      <c r="B284" s="240"/>
      <c r="D284" s="53"/>
      <c r="M284" s="32"/>
      <c r="N284" s="32"/>
    </row>
    <row r="285" spans="2:14" s="50" customFormat="1">
      <c r="B285" s="240"/>
      <c r="D285" s="53"/>
      <c r="M285" s="32"/>
      <c r="N285" s="32"/>
    </row>
    <row r="286" spans="2:14" s="50" customFormat="1">
      <c r="B286" s="240"/>
      <c r="D286" s="53"/>
      <c r="M286" s="32"/>
      <c r="N286" s="32"/>
    </row>
    <row r="287" spans="2:14" s="50" customFormat="1">
      <c r="B287" s="240"/>
      <c r="D287" s="53"/>
      <c r="M287" s="32"/>
      <c r="N287" s="32"/>
    </row>
    <row r="288" spans="2:14" s="50" customFormat="1">
      <c r="B288" s="240"/>
      <c r="D288" s="53"/>
      <c r="M288" s="32"/>
      <c r="N288" s="32"/>
    </row>
    <row r="289" spans="2:14" s="50" customFormat="1">
      <c r="B289" s="240"/>
      <c r="D289" s="53"/>
      <c r="M289" s="32"/>
      <c r="N289" s="32"/>
    </row>
    <row r="290" spans="2:14" s="50" customFormat="1">
      <c r="B290" s="240"/>
      <c r="D290" s="53"/>
      <c r="M290" s="32"/>
      <c r="N290" s="32"/>
    </row>
    <row r="291" spans="2:14" s="50" customFormat="1">
      <c r="B291" s="240"/>
      <c r="D291" s="53"/>
      <c r="M291" s="32"/>
      <c r="N291" s="32"/>
    </row>
    <row r="292" spans="2:14" s="50" customFormat="1">
      <c r="B292" s="240"/>
      <c r="D292" s="53"/>
      <c r="M292" s="32"/>
      <c r="N292" s="32"/>
    </row>
    <row r="293" spans="2:14" s="50" customFormat="1">
      <c r="B293" s="240"/>
      <c r="D293" s="53"/>
      <c r="M293" s="32"/>
      <c r="N293" s="32"/>
    </row>
    <row r="294" spans="2:14" s="50" customFormat="1">
      <c r="B294" s="240"/>
      <c r="D294" s="53"/>
      <c r="M294" s="32"/>
      <c r="N294" s="32"/>
    </row>
    <row r="295" spans="2:14" s="50" customFormat="1">
      <c r="B295" s="240"/>
      <c r="D295" s="53"/>
      <c r="M295" s="32"/>
      <c r="N295" s="32"/>
    </row>
    <row r="296" spans="2:14" s="50" customFormat="1">
      <c r="B296" s="240"/>
      <c r="D296" s="53"/>
      <c r="M296" s="32"/>
      <c r="N296" s="32"/>
    </row>
    <row r="297" spans="2:14" s="50" customFormat="1">
      <c r="B297" s="240"/>
      <c r="D297" s="53"/>
      <c r="M297" s="32"/>
      <c r="N297" s="32"/>
    </row>
    <row r="298" spans="2:14" s="50" customFormat="1">
      <c r="B298" s="240"/>
      <c r="D298" s="53"/>
      <c r="M298" s="32"/>
      <c r="N298" s="32"/>
    </row>
    <row r="299" spans="2:14" s="50" customFormat="1">
      <c r="B299" s="240"/>
      <c r="D299" s="53"/>
      <c r="M299" s="32"/>
      <c r="N299" s="32"/>
    </row>
    <row r="300" spans="2:14" s="50" customFormat="1">
      <c r="B300" s="240"/>
      <c r="D300" s="53"/>
      <c r="M300" s="32"/>
      <c r="N300" s="32"/>
    </row>
    <row r="301" spans="2:14" s="50" customFormat="1">
      <c r="B301" s="240"/>
      <c r="D301" s="53"/>
      <c r="M301" s="32"/>
      <c r="N301" s="32"/>
    </row>
    <row r="302" spans="2:14" s="50" customFormat="1">
      <c r="B302" s="240"/>
      <c r="D302" s="53"/>
      <c r="M302" s="32"/>
      <c r="N302" s="32"/>
    </row>
    <row r="303" spans="2:14" s="50" customFormat="1">
      <c r="B303" s="240"/>
      <c r="D303" s="53"/>
      <c r="M303" s="32"/>
      <c r="N303" s="32"/>
    </row>
    <row r="304" spans="2:14" s="50" customFormat="1">
      <c r="B304" s="240"/>
      <c r="D304" s="53"/>
      <c r="M304" s="32"/>
      <c r="N304" s="32"/>
    </row>
    <row r="305" spans="2:14" s="50" customFormat="1">
      <c r="B305" s="240"/>
      <c r="D305" s="53"/>
      <c r="M305" s="32"/>
      <c r="N305" s="32"/>
    </row>
    <row r="306" spans="2:14" s="50" customFormat="1">
      <c r="B306" s="240"/>
      <c r="D306" s="53"/>
      <c r="M306" s="32"/>
      <c r="N306" s="32"/>
    </row>
    <row r="307" spans="2:14" s="50" customFormat="1">
      <c r="B307" s="240"/>
      <c r="D307" s="53"/>
      <c r="M307" s="32"/>
      <c r="N307" s="32"/>
    </row>
    <row r="308" spans="2:14" s="50" customFormat="1">
      <c r="B308" s="240"/>
      <c r="D308" s="53"/>
      <c r="M308" s="32"/>
      <c r="N308" s="32"/>
    </row>
    <row r="309" spans="2:14" s="50" customFormat="1">
      <c r="B309" s="240"/>
      <c r="D309" s="53"/>
      <c r="M309" s="32"/>
      <c r="N309" s="32"/>
    </row>
    <row r="310" spans="2:14" s="50" customFormat="1">
      <c r="B310" s="240"/>
      <c r="D310" s="53"/>
      <c r="M310" s="32"/>
      <c r="N310" s="32"/>
    </row>
    <row r="311" spans="2:14" s="50" customFormat="1">
      <c r="B311" s="240"/>
      <c r="D311" s="53"/>
      <c r="M311" s="32"/>
      <c r="N311" s="32"/>
    </row>
    <row r="312" spans="2:14" s="50" customFormat="1">
      <c r="B312" s="240"/>
      <c r="D312" s="53"/>
      <c r="M312" s="32"/>
      <c r="N312" s="32"/>
    </row>
    <row r="313" spans="2:14" s="50" customFormat="1">
      <c r="B313" s="240"/>
      <c r="D313" s="53"/>
      <c r="M313" s="32"/>
      <c r="N313" s="32"/>
    </row>
    <row r="314" spans="2:14" s="50" customFormat="1">
      <c r="B314" s="240"/>
      <c r="D314" s="53"/>
      <c r="M314" s="32"/>
      <c r="N314" s="32"/>
    </row>
    <row r="315" spans="2:14" s="50" customFormat="1">
      <c r="B315" s="240"/>
      <c r="D315" s="53"/>
      <c r="M315" s="32"/>
      <c r="N315" s="32"/>
    </row>
    <row r="316" spans="2:14" s="50" customFormat="1">
      <c r="B316" s="240"/>
      <c r="D316" s="53"/>
      <c r="M316" s="32"/>
      <c r="N316" s="32"/>
    </row>
    <row r="317" spans="2:14" s="50" customFormat="1">
      <c r="B317" s="240"/>
      <c r="D317" s="53"/>
      <c r="M317" s="32"/>
      <c r="N317" s="32"/>
    </row>
    <row r="318" spans="2:14" s="50" customFormat="1">
      <c r="B318" s="240"/>
      <c r="D318" s="53"/>
      <c r="M318" s="32"/>
      <c r="N318" s="32"/>
    </row>
    <row r="319" spans="2:14" s="50" customFormat="1">
      <c r="B319" s="240"/>
      <c r="D319" s="53"/>
      <c r="M319" s="32"/>
      <c r="N319" s="32"/>
    </row>
    <row r="320" spans="2:14" s="50" customFormat="1">
      <c r="B320" s="240"/>
      <c r="D320" s="53"/>
      <c r="M320" s="32"/>
      <c r="N320" s="32"/>
    </row>
    <row r="321" spans="2:14" s="50" customFormat="1">
      <c r="B321" s="240"/>
      <c r="D321" s="53"/>
      <c r="M321" s="32"/>
      <c r="N321" s="32"/>
    </row>
    <row r="322" spans="2:14" s="50" customFormat="1">
      <c r="B322" s="240"/>
      <c r="D322" s="53"/>
      <c r="M322" s="32"/>
      <c r="N322" s="32"/>
    </row>
    <row r="323" spans="2:14" s="50" customFormat="1">
      <c r="B323" s="240"/>
      <c r="D323" s="53"/>
      <c r="M323" s="32"/>
      <c r="N323" s="32"/>
    </row>
    <row r="324" spans="2:14" s="50" customFormat="1">
      <c r="B324" s="240"/>
      <c r="D324" s="53"/>
      <c r="M324" s="32"/>
      <c r="N324" s="32"/>
    </row>
    <row r="325" spans="2:14" s="50" customFormat="1">
      <c r="B325" s="240"/>
      <c r="D325" s="53"/>
      <c r="M325" s="32"/>
      <c r="N325" s="32"/>
    </row>
    <row r="326" spans="2:14" s="50" customFormat="1">
      <c r="B326" s="240"/>
      <c r="D326" s="53"/>
      <c r="M326" s="32"/>
      <c r="N326" s="32"/>
    </row>
    <row r="327" spans="2:14" s="50" customFormat="1">
      <c r="B327" s="240"/>
      <c r="D327" s="53"/>
      <c r="M327" s="32"/>
      <c r="N327" s="32"/>
    </row>
    <row r="328" spans="2:14" s="50" customFormat="1">
      <c r="B328" s="240"/>
      <c r="D328" s="53"/>
      <c r="M328" s="32"/>
      <c r="N328" s="32"/>
    </row>
    <row r="329" spans="2:14" s="50" customFormat="1">
      <c r="B329" s="240"/>
      <c r="D329" s="53"/>
      <c r="M329" s="32"/>
      <c r="N329" s="32"/>
    </row>
    <row r="330" spans="2:14" s="50" customFormat="1">
      <c r="B330" s="240"/>
      <c r="D330" s="53"/>
      <c r="M330" s="32"/>
      <c r="N330" s="32"/>
    </row>
    <row r="331" spans="2:14" s="50" customFormat="1">
      <c r="B331" s="240"/>
      <c r="D331" s="53"/>
      <c r="M331" s="32"/>
      <c r="N331" s="32"/>
    </row>
    <row r="332" spans="2:14" s="50" customFormat="1">
      <c r="B332" s="240"/>
      <c r="D332" s="53"/>
      <c r="M332" s="32"/>
      <c r="N332" s="32"/>
    </row>
    <row r="333" spans="2:14" s="50" customFormat="1">
      <c r="B333" s="240"/>
      <c r="D333" s="53"/>
      <c r="M333" s="32"/>
      <c r="N333" s="32"/>
    </row>
    <row r="334" spans="2:14" s="50" customFormat="1">
      <c r="B334" s="240"/>
      <c r="D334" s="53"/>
      <c r="M334" s="32"/>
      <c r="N334" s="32"/>
    </row>
    <row r="335" spans="2:14" s="50" customFormat="1">
      <c r="B335" s="240"/>
      <c r="D335" s="53"/>
      <c r="M335" s="32"/>
      <c r="N335" s="32"/>
    </row>
    <row r="336" spans="2:14" s="50" customFormat="1">
      <c r="B336" s="240"/>
      <c r="D336" s="53"/>
      <c r="M336" s="32"/>
      <c r="N336" s="32"/>
    </row>
    <row r="337" spans="2:14" s="50" customFormat="1">
      <c r="B337" s="240"/>
      <c r="D337" s="53"/>
      <c r="M337" s="32"/>
      <c r="N337" s="32"/>
    </row>
    <row r="338" spans="2:14" s="50" customFormat="1">
      <c r="B338" s="240"/>
      <c r="D338" s="53"/>
      <c r="M338" s="32"/>
      <c r="N338" s="32"/>
    </row>
    <row r="339" spans="2:14" s="50" customFormat="1">
      <c r="B339" s="240"/>
      <c r="D339" s="53"/>
      <c r="M339" s="32"/>
      <c r="N339" s="32"/>
    </row>
    <row r="340" spans="2:14" s="50" customFormat="1">
      <c r="B340" s="240"/>
      <c r="D340" s="53"/>
      <c r="M340" s="32"/>
      <c r="N340" s="32"/>
    </row>
    <row r="341" spans="2:14" s="50" customFormat="1">
      <c r="B341" s="240"/>
      <c r="D341" s="53"/>
      <c r="M341" s="32"/>
      <c r="N341" s="32"/>
    </row>
    <row r="342" spans="2:14" s="50" customFormat="1">
      <c r="B342" s="240"/>
      <c r="D342" s="53"/>
      <c r="M342" s="32"/>
      <c r="N342" s="32"/>
    </row>
    <row r="343" spans="2:14" s="50" customFormat="1">
      <c r="B343" s="240"/>
      <c r="D343" s="53"/>
      <c r="M343" s="32"/>
      <c r="N343" s="32"/>
    </row>
  </sheetData>
  <mergeCells count="6">
    <mergeCell ref="A15:K15"/>
    <mergeCell ref="A1:C1"/>
    <mergeCell ref="D4:H4"/>
    <mergeCell ref="A7:K7"/>
    <mergeCell ref="F6:G6"/>
    <mergeCell ref="A9:K9"/>
  </mergeCells>
  <conditionalFormatting sqref="A8:K8 A10:K14 A16:K19 A20:A293 C20:K293 B20:B343">
    <cfRule type="expression" dxfId="8" priority="1" stopIfTrue="1">
      <formula>ISNUMBER(SEARCH("Closed",$J8))</formula>
    </cfRule>
    <cfRule type="expression" dxfId="7" priority="2" stopIfTrue="1">
      <formula>IF($B8="Minor", TRUE, FALSE)</formula>
    </cfRule>
    <cfRule type="expression" dxfId="6" priority="3" stopIfTrue="1">
      <formula>IF(OR($B8="Major",$B8="Pre-Condition"), TRUE, FALSE)</formula>
    </cfRule>
  </conditionalFormatting>
  <dataValidations count="1">
    <dataValidation type="list" allowBlank="1" showInputMessage="1" showErrorMessage="1" sqref="B8 B10:B14 B16:B343" xr:uid="{CA907AF2-5C86-4198-B7E4-A8EC32BBD9CA}">
      <formula1>$N$1:$N$3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rowBreaks count="1" manualBreakCount="1">
    <brk id="12" max="11"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49B6D-51E6-42D7-9B9D-65D1252AC067}">
  <dimension ref="A1:D99"/>
  <sheetViews>
    <sheetView view="pageBreakPreview" zoomScaleNormal="75" zoomScaleSheetLayoutView="100" workbookViewId="0">
      <selection sqref="A1:IV65536"/>
    </sheetView>
  </sheetViews>
  <sheetFormatPr defaultColWidth="9" defaultRowHeight="14"/>
  <cols>
    <col min="1" max="1" width="8.36328125" style="143" customWidth="1"/>
    <col min="2" max="2" width="78.6328125" style="50" customWidth="1"/>
    <col min="3" max="3" width="3" style="145" customWidth="1"/>
    <col min="4" max="4" width="19" style="56" customWidth="1"/>
    <col min="5" max="16384" width="9" style="32"/>
  </cols>
  <sheetData>
    <row r="1" spans="1:4" ht="28">
      <c r="A1" s="138">
        <v>3</v>
      </c>
      <c r="B1" s="139" t="s">
        <v>325</v>
      </c>
      <c r="C1" s="140"/>
      <c r="D1" s="55"/>
    </row>
    <row r="2" spans="1:4">
      <c r="A2" s="141">
        <v>3.1</v>
      </c>
      <c r="B2" s="142" t="s">
        <v>326</v>
      </c>
      <c r="C2" s="140"/>
      <c r="D2" s="55"/>
    </row>
    <row r="3" spans="1:4">
      <c r="B3" s="144" t="s">
        <v>327</v>
      </c>
      <c r="C3" s="140"/>
      <c r="D3" s="55"/>
    </row>
    <row r="4" spans="1:4">
      <c r="B4" s="101"/>
    </row>
    <row r="5" spans="1:4">
      <c r="B5" s="144" t="s">
        <v>328</v>
      </c>
      <c r="C5" s="140"/>
      <c r="D5" s="55"/>
    </row>
    <row r="6" spans="1:4">
      <c r="B6" s="101" t="s">
        <v>329</v>
      </c>
      <c r="C6" s="140"/>
      <c r="D6" s="55"/>
    </row>
    <row r="7" spans="1:4">
      <c r="B7" s="144" t="s">
        <v>330</v>
      </c>
    </row>
    <row r="8" spans="1:4">
      <c r="B8" s="101" t="s">
        <v>331</v>
      </c>
    </row>
    <row r="9" spans="1:4">
      <c r="B9" s="101" t="s">
        <v>332</v>
      </c>
    </row>
    <row r="10" spans="1:4">
      <c r="B10" s="101" t="s">
        <v>333</v>
      </c>
    </row>
    <row r="11" spans="1:4">
      <c r="B11" s="101" t="s">
        <v>334</v>
      </c>
    </row>
    <row r="12" spans="1:4">
      <c r="B12" s="101" t="s">
        <v>335</v>
      </c>
    </row>
    <row r="13" spans="1:4">
      <c r="B13" s="101" t="s">
        <v>336</v>
      </c>
    </row>
    <row r="14" spans="1:4">
      <c r="B14" s="146"/>
    </row>
    <row r="15" spans="1:4">
      <c r="B15" s="146"/>
    </row>
    <row r="16" spans="1:4">
      <c r="B16" s="146"/>
    </row>
    <row r="17" spans="1:4">
      <c r="B17" s="144" t="s">
        <v>337</v>
      </c>
      <c r="C17" s="140"/>
      <c r="D17" s="55"/>
    </row>
    <row r="18" spans="1:4" ht="28">
      <c r="B18" s="101" t="s">
        <v>338</v>
      </c>
    </row>
    <row r="19" spans="1:4">
      <c r="B19" s="146"/>
    </row>
    <row r="20" spans="1:4">
      <c r="B20" s="146"/>
    </row>
    <row r="21" spans="1:4" ht="33.75" customHeight="1">
      <c r="A21" s="148" t="s">
        <v>339</v>
      </c>
      <c r="B21" s="32" t="s">
        <v>340</v>
      </c>
    </row>
    <row r="22" spans="1:4" ht="14.25" customHeight="1">
      <c r="A22" s="148"/>
      <c r="B22" s="32"/>
    </row>
    <row r="23" spans="1:4" ht="15" customHeight="1">
      <c r="A23" s="148" t="s">
        <v>341</v>
      </c>
      <c r="B23" s="32" t="s">
        <v>342</v>
      </c>
    </row>
    <row r="24" spans="1:4">
      <c r="B24" s="101"/>
    </row>
    <row r="25" spans="1:4">
      <c r="A25" s="141">
        <v>3.2</v>
      </c>
      <c r="B25" s="147" t="s">
        <v>343</v>
      </c>
      <c r="C25" s="140"/>
      <c r="D25" s="55"/>
    </row>
    <row r="26" spans="1:4">
      <c r="B26" s="101" t="s">
        <v>344</v>
      </c>
    </row>
    <row r="27" spans="1:4" ht="42">
      <c r="B27" s="414" t="s">
        <v>345</v>
      </c>
    </row>
    <row r="28" spans="1:4">
      <c r="B28" s="101" t="s">
        <v>346</v>
      </c>
    </row>
    <row r="29" spans="1:4">
      <c r="B29" s="101" t="s">
        <v>347</v>
      </c>
    </row>
    <row r="30" spans="1:4">
      <c r="B30" s="101" t="s">
        <v>348</v>
      </c>
    </row>
    <row r="31" spans="1:4">
      <c r="B31" s="101"/>
    </row>
    <row r="32" spans="1:4">
      <c r="A32" s="148" t="s">
        <v>349</v>
      </c>
      <c r="B32" s="144" t="s">
        <v>350</v>
      </c>
      <c r="C32" s="140"/>
      <c r="D32" s="55"/>
    </row>
    <row r="33" spans="1:4">
      <c r="A33" s="148"/>
      <c r="B33" s="32" t="s">
        <v>22</v>
      </c>
      <c r="C33" s="140"/>
      <c r="D33" s="55"/>
    </row>
    <row r="34" spans="1:4">
      <c r="B34" s="101"/>
    </row>
    <row r="35" spans="1:4" s="253" customFormat="1">
      <c r="A35" s="141">
        <v>3.3</v>
      </c>
      <c r="B35" s="147" t="s">
        <v>351</v>
      </c>
      <c r="C35" s="252"/>
      <c r="D35" s="415"/>
    </row>
    <row r="36" spans="1:4" s="253" customFormat="1">
      <c r="A36" s="254"/>
      <c r="B36" s="101" t="s">
        <v>352</v>
      </c>
      <c r="C36" s="255"/>
      <c r="D36" s="416"/>
    </row>
    <row r="37" spans="1:4" s="253" customFormat="1">
      <c r="A37" s="254"/>
      <c r="B37" s="101"/>
      <c r="C37" s="255"/>
      <c r="D37" s="416"/>
    </row>
    <row r="38" spans="1:4" s="253" customFormat="1">
      <c r="A38" s="254"/>
      <c r="B38" s="147" t="s">
        <v>353</v>
      </c>
      <c r="C38" s="255"/>
      <c r="D38" s="416"/>
    </row>
    <row r="39" spans="1:4" s="253" customFormat="1">
      <c r="A39" s="254"/>
      <c r="B39" s="101" t="s">
        <v>354</v>
      </c>
      <c r="C39" s="255"/>
      <c r="D39" s="416"/>
    </row>
    <row r="40" spans="1:4" s="253" customFormat="1">
      <c r="A40" s="254"/>
      <c r="B40" s="101"/>
      <c r="C40" s="255"/>
      <c r="D40" s="416"/>
    </row>
    <row r="41" spans="1:4">
      <c r="A41" s="141">
        <v>3.4</v>
      </c>
      <c r="B41" s="147" t="s">
        <v>355</v>
      </c>
      <c r="C41" s="140"/>
      <c r="D41" s="51"/>
    </row>
    <row r="42" spans="1:4" ht="98">
      <c r="B42" s="243" t="s">
        <v>356</v>
      </c>
      <c r="D42" s="50"/>
    </row>
    <row r="43" spans="1:4">
      <c r="B43" s="101"/>
    </row>
    <row r="44" spans="1:4">
      <c r="A44" s="141">
        <v>3.5</v>
      </c>
      <c r="B44" s="147" t="s">
        <v>357</v>
      </c>
      <c r="C44" s="140"/>
      <c r="D44" s="55"/>
    </row>
    <row r="45" spans="1:4" ht="28">
      <c r="B45" s="50" t="s">
        <v>358</v>
      </c>
      <c r="C45" s="150"/>
      <c r="D45" s="57"/>
    </row>
    <row r="46" spans="1:4" ht="42">
      <c r="B46" s="101" t="s">
        <v>359</v>
      </c>
    </row>
    <row r="47" spans="1:4">
      <c r="A47" s="141">
        <v>3.6</v>
      </c>
      <c r="B47" s="99" t="s">
        <v>360</v>
      </c>
      <c r="C47" s="140"/>
      <c r="D47" s="55"/>
    </row>
    <row r="48" spans="1:4">
      <c r="B48" s="101"/>
      <c r="C48" s="151"/>
      <c r="D48" s="58"/>
    </row>
    <row r="49" spans="1:4">
      <c r="B49" s="99"/>
      <c r="C49" s="151"/>
      <c r="D49" s="58"/>
    </row>
    <row r="50" spans="1:4">
      <c r="B50" s="101"/>
      <c r="C50" s="151"/>
      <c r="D50" s="58"/>
    </row>
    <row r="51" spans="1:4">
      <c r="B51" s="147" t="s">
        <v>361</v>
      </c>
    </row>
    <row r="52" spans="1:4" ht="154">
      <c r="B52" s="144" t="s">
        <v>362</v>
      </c>
      <c r="C52" s="151"/>
      <c r="D52" s="58"/>
    </row>
    <row r="53" spans="1:4" ht="56">
      <c r="B53" s="144" t="s">
        <v>363</v>
      </c>
    </row>
    <row r="54" spans="1:4">
      <c r="A54" s="141">
        <v>3.7</v>
      </c>
      <c r="B54" s="331"/>
      <c r="C54" s="140"/>
      <c r="D54" s="51"/>
    </row>
    <row r="55" spans="1:4" ht="28">
      <c r="A55" s="148" t="s">
        <v>364</v>
      </c>
      <c r="B55" s="417" t="s">
        <v>365</v>
      </c>
      <c r="C55" s="140"/>
      <c r="D55" s="51"/>
    </row>
    <row r="56" spans="1:4">
      <c r="A56" s="148" t="s">
        <v>366</v>
      </c>
      <c r="B56" s="417"/>
      <c r="C56" s="140"/>
      <c r="D56" s="51"/>
    </row>
    <row r="57" spans="1:4">
      <c r="A57" s="148"/>
      <c r="B57" s="418" t="s">
        <v>367</v>
      </c>
      <c r="C57" s="140"/>
      <c r="D57" s="51"/>
    </row>
    <row r="58" spans="1:4" s="59" customFormat="1">
      <c r="A58" s="143"/>
      <c r="B58" s="260"/>
      <c r="C58" s="151"/>
      <c r="D58" s="58"/>
    </row>
    <row r="59" spans="1:4" s="59" customFormat="1" ht="28" hidden="1">
      <c r="A59" s="249" t="s">
        <v>368</v>
      </c>
      <c r="B59" s="99"/>
      <c r="C59" s="151"/>
      <c r="D59" s="58"/>
    </row>
    <row r="60" spans="1:4" ht="28" hidden="1">
      <c r="A60" s="152" t="s">
        <v>369</v>
      </c>
      <c r="B60" s="261"/>
      <c r="C60" s="151"/>
      <c r="D60" s="52"/>
    </row>
    <row r="61" spans="1:4">
      <c r="A61" s="152"/>
      <c r="B61" s="101"/>
      <c r="C61" s="151"/>
      <c r="D61" s="52"/>
    </row>
    <row r="62" spans="1:4">
      <c r="A62" s="152"/>
      <c r="B62" s="144" t="s">
        <v>370</v>
      </c>
      <c r="C62" s="151"/>
      <c r="D62" s="52"/>
    </row>
    <row r="63" spans="1:4">
      <c r="A63" s="249" t="s">
        <v>371</v>
      </c>
      <c r="B63" s="101" t="s">
        <v>372</v>
      </c>
      <c r="C63" s="151"/>
      <c r="D63" s="52"/>
    </row>
    <row r="64" spans="1:4">
      <c r="B64" s="101"/>
    </row>
    <row r="65" spans="1:4">
      <c r="A65" s="148" t="s">
        <v>364</v>
      </c>
      <c r="B65" s="147" t="s">
        <v>373</v>
      </c>
      <c r="C65" s="140"/>
      <c r="D65" s="55"/>
    </row>
    <row r="66" spans="1:4">
      <c r="B66" s="144" t="s">
        <v>374</v>
      </c>
      <c r="C66" s="151"/>
      <c r="D66" s="58"/>
    </row>
    <row r="67" spans="1:4">
      <c r="B67" s="101" t="s">
        <v>375</v>
      </c>
    </row>
    <row r="68" spans="1:4">
      <c r="A68" s="141">
        <v>3.8</v>
      </c>
      <c r="B68" s="101" t="s">
        <v>376</v>
      </c>
      <c r="C68" s="140"/>
      <c r="D68" s="51"/>
    </row>
    <row r="69" spans="1:4">
      <c r="A69" s="148" t="s">
        <v>377</v>
      </c>
      <c r="B69" s="101" t="s">
        <v>378</v>
      </c>
      <c r="C69" s="140"/>
      <c r="D69" s="51"/>
    </row>
    <row r="70" spans="1:4">
      <c r="B70" s="101" t="s">
        <v>379</v>
      </c>
      <c r="C70" s="151"/>
      <c r="D70" s="52"/>
    </row>
    <row r="71" spans="1:4">
      <c r="B71" s="101" t="s">
        <v>380</v>
      </c>
      <c r="C71" s="151"/>
      <c r="D71" s="52"/>
    </row>
    <row r="72" spans="1:4">
      <c r="B72" s="99"/>
      <c r="C72" s="151"/>
      <c r="D72" s="52"/>
    </row>
    <row r="73" spans="1:4" ht="42">
      <c r="B73" s="419" t="s">
        <v>381</v>
      </c>
      <c r="C73" s="151"/>
      <c r="D73" s="52"/>
    </row>
    <row r="74" spans="1:4">
      <c r="B74" s="162" t="s">
        <v>382</v>
      </c>
      <c r="D74" s="50"/>
    </row>
    <row r="75" spans="1:4" ht="28">
      <c r="B75" s="162" t="s">
        <v>383</v>
      </c>
      <c r="D75" s="50"/>
    </row>
    <row r="76" spans="1:4">
      <c r="A76" s="244" t="s">
        <v>384</v>
      </c>
      <c r="B76" s="162" t="s">
        <v>385</v>
      </c>
      <c r="D76" s="50"/>
    </row>
    <row r="77" spans="1:4">
      <c r="A77" s="246"/>
      <c r="B77" s="420"/>
      <c r="D77" s="50"/>
    </row>
    <row r="78" spans="1:4">
      <c r="A78" s="245"/>
      <c r="B78" s="147" t="s">
        <v>386</v>
      </c>
      <c r="D78" s="50"/>
    </row>
    <row r="79" spans="1:4" ht="84">
      <c r="A79" s="245"/>
      <c r="B79" s="421" t="s">
        <v>387</v>
      </c>
      <c r="D79" s="50"/>
    </row>
    <row r="80" spans="1:4">
      <c r="A80" s="245"/>
      <c r="B80" s="101"/>
      <c r="D80" s="50"/>
    </row>
    <row r="81" spans="1:4">
      <c r="A81" s="141">
        <v>3.9</v>
      </c>
      <c r="B81" s="101"/>
      <c r="C81" s="140"/>
      <c r="D81" s="55"/>
    </row>
    <row r="82" spans="1:4">
      <c r="B82" s="147" t="s">
        <v>388</v>
      </c>
      <c r="C82" s="151"/>
      <c r="D82" s="58"/>
    </row>
    <row r="83" spans="1:4" ht="28">
      <c r="B83" s="101" t="s">
        <v>389</v>
      </c>
    </row>
    <row r="84" spans="1:4">
      <c r="B84" s="144" t="s">
        <v>390</v>
      </c>
    </row>
    <row r="85" spans="1:4">
      <c r="A85" s="153">
        <v>3.1</v>
      </c>
      <c r="B85" s="101"/>
      <c r="C85" s="140"/>
      <c r="D85" s="55"/>
    </row>
    <row r="86" spans="1:4">
      <c r="A86" s="148"/>
      <c r="B86" s="101"/>
    </row>
    <row r="87" spans="1:4">
      <c r="A87" s="148" t="s">
        <v>391</v>
      </c>
      <c r="B87" s="101"/>
      <c r="C87" s="140"/>
      <c r="D87" s="55"/>
    </row>
    <row r="88" spans="1:4" ht="28">
      <c r="A88" s="152" t="s">
        <v>392</v>
      </c>
      <c r="B88" s="101"/>
    </row>
    <row r="89" spans="1:4">
      <c r="A89" s="152"/>
      <c r="B89" s="101"/>
    </row>
    <row r="90" spans="1:4" ht="28">
      <c r="A90" s="152" t="s">
        <v>393</v>
      </c>
      <c r="B90" s="101"/>
    </row>
    <row r="91" spans="1:4">
      <c r="A91" s="152" t="s">
        <v>394</v>
      </c>
      <c r="B91" s="101"/>
    </row>
    <row r="92" spans="1:4">
      <c r="B92" s="101"/>
    </row>
    <row r="93" spans="1:4">
      <c r="A93" s="152"/>
      <c r="B93" s="422" t="s">
        <v>395</v>
      </c>
    </row>
    <row r="94" spans="1:4" ht="140">
      <c r="A94" s="152"/>
      <c r="B94" s="423" t="s">
        <v>396</v>
      </c>
    </row>
    <row r="95" spans="1:4" ht="28">
      <c r="B95" s="423" t="s">
        <v>397</v>
      </c>
    </row>
    <row r="96" spans="1:4">
      <c r="A96" s="153">
        <v>3.11</v>
      </c>
      <c r="B96" s="423"/>
      <c r="C96" s="140"/>
      <c r="D96" s="55"/>
    </row>
    <row r="97" spans="1:1">
      <c r="A97" s="148"/>
    </row>
    <row r="98" spans="1:1">
      <c r="A98" s="148"/>
    </row>
    <row r="99" spans="1:1">
      <c r="A99" s="152" t="s">
        <v>398</v>
      </c>
    </row>
  </sheetData>
  <phoneticPr fontId="5"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80B93-AA37-428A-98EA-75946818A959}">
  <dimension ref="A1:C31"/>
  <sheetViews>
    <sheetView view="pageBreakPreview" topLeftCell="A7" zoomScaleNormal="100" zoomScaleSheetLayoutView="100" workbookViewId="0">
      <selection activeCell="B20" sqref="B20"/>
    </sheetView>
  </sheetViews>
  <sheetFormatPr defaultColWidth="9.36328125" defaultRowHeight="14"/>
  <cols>
    <col min="1" max="1" width="6.6328125" style="148" customWidth="1"/>
    <col min="2" max="2" width="79.36328125" style="242" customWidth="1"/>
    <col min="3" max="3" width="2.453125" style="242" customWidth="1"/>
    <col min="4" max="16384" width="9.36328125" style="48"/>
  </cols>
  <sheetData>
    <row r="1" spans="1:3" ht="28">
      <c r="A1" s="138">
        <v>5</v>
      </c>
      <c r="B1" s="155" t="s">
        <v>399</v>
      </c>
      <c r="C1" s="55"/>
    </row>
    <row r="2" spans="1:3" ht="28">
      <c r="A2" s="141">
        <v>5.3</v>
      </c>
      <c r="B2" s="147" t="s">
        <v>400</v>
      </c>
      <c r="C2" s="55"/>
    </row>
    <row r="3" spans="1:3">
      <c r="A3" s="244" t="s">
        <v>401</v>
      </c>
      <c r="B3" s="144" t="s">
        <v>402</v>
      </c>
      <c r="C3" s="56"/>
    </row>
    <row r="4" spans="1:3">
      <c r="B4" s="149" t="s">
        <v>403</v>
      </c>
      <c r="C4" s="56"/>
    </row>
    <row r="5" spans="1:3" ht="28">
      <c r="B5" s="99" t="s">
        <v>404</v>
      </c>
      <c r="C5" s="56"/>
    </row>
    <row r="6" spans="1:3" ht="28">
      <c r="B6" s="99" t="s">
        <v>405</v>
      </c>
      <c r="C6" s="56"/>
    </row>
    <row r="7" spans="1:3">
      <c r="B7" s="101"/>
      <c r="C7" s="56"/>
    </row>
    <row r="8" spans="1:3">
      <c r="A8" s="244" t="s">
        <v>406</v>
      </c>
      <c r="B8" s="144" t="s">
        <v>407</v>
      </c>
      <c r="C8" s="55"/>
    </row>
    <row r="9" spans="1:3" ht="28">
      <c r="B9" s="99" t="s">
        <v>408</v>
      </c>
      <c r="C9" s="56"/>
    </row>
    <row r="10" spans="1:3">
      <c r="A10" s="143"/>
      <c r="B10" s="243"/>
    </row>
    <row r="11" spans="1:3">
      <c r="A11" s="143"/>
      <c r="B11" s="243"/>
    </row>
    <row r="12" spans="1:3">
      <c r="B12" s="101"/>
      <c r="C12" s="56"/>
    </row>
    <row r="13" spans="1:3" ht="42">
      <c r="A13" s="250">
        <v>5.4</v>
      </c>
      <c r="B13" s="251" t="s">
        <v>409</v>
      </c>
      <c r="C13" s="53"/>
    </row>
    <row r="14" spans="1:3" ht="42">
      <c r="A14" s="244" t="s">
        <v>410</v>
      </c>
      <c r="B14" s="241" t="s">
        <v>411</v>
      </c>
      <c r="C14" s="53"/>
    </row>
    <row r="15" spans="1:3">
      <c r="B15" s="149" t="s">
        <v>412</v>
      </c>
      <c r="C15" s="53"/>
    </row>
    <row r="16" spans="1:3">
      <c r="B16" s="263"/>
      <c r="C16" s="53"/>
    </row>
    <row r="17" spans="1:3">
      <c r="B17" s="101"/>
      <c r="C17" s="51"/>
    </row>
    <row r="18" spans="1:3">
      <c r="A18" s="244" t="s">
        <v>413</v>
      </c>
      <c r="B18" s="144" t="s">
        <v>402</v>
      </c>
      <c r="C18" s="51"/>
    </row>
    <row r="19" spans="1:3">
      <c r="B19" s="149" t="s">
        <v>403</v>
      </c>
    </row>
    <row r="20" spans="1:3" ht="28">
      <c r="B20" s="99" t="s">
        <v>404</v>
      </c>
    </row>
    <row r="21" spans="1:3">
      <c r="A21" s="143"/>
      <c r="B21" s="243"/>
    </row>
    <row r="22" spans="1:3">
      <c r="A22" s="143"/>
      <c r="B22" s="243"/>
    </row>
    <row r="23" spans="1:3">
      <c r="B23" s="101"/>
    </row>
    <row r="24" spans="1:3" ht="42">
      <c r="A24" s="250" t="s">
        <v>414</v>
      </c>
      <c r="B24" s="251" t="s">
        <v>415</v>
      </c>
      <c r="C24" s="53"/>
    </row>
    <row r="25" spans="1:3">
      <c r="A25" s="244" t="s">
        <v>416</v>
      </c>
      <c r="B25" s="144" t="s">
        <v>417</v>
      </c>
      <c r="C25" s="53"/>
    </row>
    <row r="26" spans="1:3">
      <c r="B26" s="149" t="s">
        <v>403</v>
      </c>
      <c r="C26" s="53"/>
    </row>
    <row r="27" spans="1:3">
      <c r="B27" s="99"/>
      <c r="C27" s="53"/>
    </row>
    <row r="28" spans="1:3">
      <c r="B28" s="101"/>
      <c r="C28" s="51"/>
    </row>
    <row r="29" spans="1:3">
      <c r="B29" s="101"/>
      <c r="C29" s="51"/>
    </row>
    <row r="30" spans="1:3">
      <c r="A30" s="143"/>
      <c r="B30" s="243"/>
    </row>
    <row r="31" spans="1:3">
      <c r="B31" s="101"/>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6D29D-464F-45CF-9D90-8B015DD966C0}">
  <dimension ref="A1:C80"/>
  <sheetViews>
    <sheetView zoomScaleNormal="100" zoomScaleSheetLayoutView="100" workbookViewId="0">
      <selection activeCell="B1" sqref="B1"/>
    </sheetView>
  </sheetViews>
  <sheetFormatPr defaultColWidth="9" defaultRowHeight="14"/>
  <cols>
    <col min="1" max="1" width="7.36328125" style="173" customWidth="1"/>
    <col min="2" max="2" width="80.453125" style="56" customWidth="1"/>
    <col min="3" max="3" width="2" style="56" customWidth="1"/>
    <col min="4" max="16384" width="9" style="32"/>
  </cols>
  <sheetData>
    <row r="1" spans="1:3" ht="28">
      <c r="A1" s="154">
        <v>6</v>
      </c>
      <c r="B1" s="155" t="s">
        <v>418</v>
      </c>
      <c r="C1" s="140"/>
    </row>
    <row r="2" spans="1:3">
      <c r="A2" s="156">
        <v>6.1</v>
      </c>
      <c r="B2" s="157" t="s">
        <v>419</v>
      </c>
      <c r="C2" s="140"/>
    </row>
    <row r="3" spans="1:3">
      <c r="A3" s="156"/>
      <c r="B3" s="158"/>
      <c r="C3" s="145"/>
    </row>
    <row r="4" spans="1:3">
      <c r="A4" s="156"/>
      <c r="B4" s="162"/>
      <c r="C4" s="145"/>
    </row>
    <row r="5" spans="1:3">
      <c r="A5" s="156"/>
      <c r="B5" s="163" t="s">
        <v>330</v>
      </c>
      <c r="C5" s="145"/>
    </row>
    <row r="6" spans="1:3" ht="28">
      <c r="A6" s="156"/>
      <c r="B6" s="273" t="s">
        <v>420</v>
      </c>
      <c r="C6" s="145"/>
    </row>
    <row r="7" spans="1:3">
      <c r="A7" s="156"/>
      <c r="B7" s="273" t="s">
        <v>421</v>
      </c>
      <c r="C7" s="145"/>
    </row>
    <row r="8" spans="1:3">
      <c r="A8" s="156"/>
      <c r="B8" s="273" t="s">
        <v>422</v>
      </c>
      <c r="C8" s="145"/>
    </row>
    <row r="9" spans="1:3">
      <c r="A9" s="156"/>
      <c r="B9" s="273" t="s">
        <v>423</v>
      </c>
      <c r="C9" s="145"/>
    </row>
    <row r="10" spans="1:3">
      <c r="A10" s="156"/>
      <c r="B10" s="273" t="s">
        <v>424</v>
      </c>
      <c r="C10" s="145"/>
    </row>
    <row r="11" spans="1:3">
      <c r="A11" s="156"/>
      <c r="B11" s="273" t="s">
        <v>425</v>
      </c>
      <c r="C11" s="145"/>
    </row>
    <row r="12" spans="1:3">
      <c r="A12" s="156"/>
      <c r="B12" s="273" t="s">
        <v>426</v>
      </c>
      <c r="C12" s="145"/>
    </row>
    <row r="13" spans="1:3">
      <c r="A13" s="156"/>
      <c r="B13" s="273" t="s">
        <v>427</v>
      </c>
      <c r="C13" s="145"/>
    </row>
    <row r="14" spans="1:3" ht="28">
      <c r="A14" s="156"/>
      <c r="B14" s="273" t="s">
        <v>428</v>
      </c>
      <c r="C14" s="145"/>
    </row>
    <row r="15" spans="1:3">
      <c r="A15" s="156"/>
      <c r="B15" s="32"/>
      <c r="C15" s="145"/>
    </row>
    <row r="16" spans="1:3">
      <c r="A16" s="156" t="s">
        <v>429</v>
      </c>
      <c r="B16" s="32" t="s">
        <v>430</v>
      </c>
      <c r="C16" s="145"/>
    </row>
    <row r="17" spans="1:3">
      <c r="A17" s="156"/>
      <c r="B17" s="32"/>
      <c r="C17" s="145"/>
    </row>
    <row r="18" spans="1:3">
      <c r="A18" s="156" t="s">
        <v>431</v>
      </c>
      <c r="B18" s="32" t="s">
        <v>432</v>
      </c>
      <c r="C18" s="145"/>
    </row>
    <row r="19" spans="1:3">
      <c r="A19" s="156"/>
      <c r="B19" s="160"/>
      <c r="C19" s="140"/>
    </row>
    <row r="20" spans="1:3" ht="33.75" customHeight="1">
      <c r="A20" s="156">
        <v>6.2</v>
      </c>
      <c r="B20" s="146" t="s">
        <v>433</v>
      </c>
      <c r="C20" s="145"/>
    </row>
    <row r="21" spans="1:3" ht="14.25" customHeight="1">
      <c r="A21" s="156"/>
      <c r="B21" s="146" t="s">
        <v>434</v>
      </c>
      <c r="C21" s="145"/>
    </row>
    <row r="22" spans="1:3" ht="15" customHeight="1">
      <c r="A22" s="156"/>
      <c r="B22" s="159"/>
      <c r="C22" s="145"/>
    </row>
    <row r="23" spans="1:3">
      <c r="A23" s="156"/>
      <c r="B23" s="160"/>
      <c r="C23" s="140"/>
    </row>
    <row r="24" spans="1:3">
      <c r="A24" s="156">
        <v>6.3</v>
      </c>
      <c r="B24" s="161" t="s">
        <v>435</v>
      </c>
      <c r="C24" s="140"/>
    </row>
    <row r="25" spans="1:3">
      <c r="A25" s="156"/>
      <c r="B25" s="162" t="s">
        <v>436</v>
      </c>
      <c r="C25" s="145"/>
    </row>
    <row r="26" spans="1:3" ht="42">
      <c r="A26" s="156"/>
      <c r="B26" s="162" t="s">
        <v>437</v>
      </c>
      <c r="C26" s="145"/>
    </row>
    <row r="27" spans="1:3">
      <c r="A27" s="156"/>
      <c r="B27" s="162" t="s">
        <v>438</v>
      </c>
      <c r="C27" s="145"/>
    </row>
    <row r="28" spans="1:3">
      <c r="A28" s="156"/>
      <c r="B28" s="162"/>
      <c r="C28" s="145"/>
    </row>
    <row r="29" spans="1:3">
      <c r="A29" s="156" t="s">
        <v>439</v>
      </c>
      <c r="B29" s="162" t="s">
        <v>440</v>
      </c>
      <c r="C29" s="145"/>
    </row>
    <row r="30" spans="1:3">
      <c r="A30" s="156"/>
      <c r="B30" s="163"/>
      <c r="C30" s="140"/>
    </row>
    <row r="31" spans="1:3">
      <c r="A31" s="156"/>
      <c r="B31" s="162"/>
      <c r="C31" s="145"/>
    </row>
    <row r="32" spans="1:3">
      <c r="A32" s="156">
        <v>6.4</v>
      </c>
      <c r="B32" s="159" t="s">
        <v>441</v>
      </c>
      <c r="C32" s="145"/>
    </row>
    <row r="33" spans="1:3" ht="154">
      <c r="A33" s="156" t="s">
        <v>442</v>
      </c>
      <c r="B33" s="160" t="s">
        <v>362</v>
      </c>
      <c r="C33" s="140"/>
    </row>
    <row r="34" spans="1:3" ht="56">
      <c r="A34" s="156" t="s">
        <v>443</v>
      </c>
      <c r="B34" s="144" t="s">
        <v>363</v>
      </c>
      <c r="C34" s="140"/>
    </row>
    <row r="35" spans="1:3">
      <c r="A35" s="156"/>
      <c r="B35" s="144"/>
      <c r="C35" s="140"/>
    </row>
    <row r="36" spans="1:3">
      <c r="A36" s="156"/>
      <c r="B36" s="300"/>
      <c r="C36" s="140"/>
    </row>
    <row r="37" spans="1:3">
      <c r="A37" s="156"/>
      <c r="B37" s="300"/>
      <c r="C37" s="140"/>
    </row>
    <row r="38" spans="1:3">
      <c r="A38" s="156"/>
      <c r="B38" s="164"/>
      <c r="C38" s="150"/>
    </row>
    <row r="39" spans="1:3">
      <c r="A39" s="156"/>
      <c r="B39" s="165" t="s">
        <v>444</v>
      </c>
      <c r="C39" s="150"/>
    </row>
    <row r="40" spans="1:3">
      <c r="A40" s="156"/>
      <c r="B40" s="166"/>
      <c r="C40" s="167"/>
    </row>
    <row r="41" spans="1:3" ht="56">
      <c r="A41" s="156"/>
      <c r="B41" s="165" t="s">
        <v>445</v>
      </c>
      <c r="C41" s="150"/>
    </row>
    <row r="42" spans="1:3">
      <c r="A42" s="156"/>
      <c r="B42" s="165" t="s">
        <v>446</v>
      </c>
      <c r="C42" s="150"/>
    </row>
    <row r="43" spans="1:3">
      <c r="A43" s="156"/>
      <c r="B43" s="168"/>
      <c r="C43" s="151"/>
    </row>
    <row r="44" spans="1:3">
      <c r="A44" s="156" t="s">
        <v>447</v>
      </c>
      <c r="B44" s="168" t="s">
        <v>448</v>
      </c>
      <c r="C44" s="151"/>
    </row>
    <row r="45" spans="1:3" ht="98">
      <c r="A45" s="156"/>
      <c r="B45" s="163" t="s">
        <v>449</v>
      </c>
      <c r="C45" s="151"/>
    </row>
    <row r="46" spans="1:3">
      <c r="A46" s="156">
        <v>6.5</v>
      </c>
      <c r="B46" s="301" t="s">
        <v>450</v>
      </c>
      <c r="C46" s="145"/>
    </row>
    <row r="47" spans="1:3">
      <c r="A47" s="156"/>
      <c r="B47" s="160" t="s">
        <v>451</v>
      </c>
      <c r="C47" s="140"/>
    </row>
    <row r="48" spans="1:3">
      <c r="A48" s="156"/>
      <c r="B48" s="169" t="s">
        <v>452</v>
      </c>
      <c r="C48" s="140"/>
    </row>
    <row r="49" spans="1:3">
      <c r="A49" s="156"/>
      <c r="B49" s="168" t="s">
        <v>453</v>
      </c>
      <c r="C49" s="140"/>
    </row>
    <row r="50" spans="1:3">
      <c r="A50" s="156"/>
      <c r="B50" s="168" t="s">
        <v>454</v>
      </c>
      <c r="C50" s="140"/>
    </row>
    <row r="51" spans="1:3">
      <c r="A51" s="156"/>
      <c r="B51" s="168" t="s">
        <v>455</v>
      </c>
      <c r="C51" s="140"/>
    </row>
    <row r="52" spans="1:3">
      <c r="A52" s="156"/>
      <c r="B52" s="168"/>
      <c r="C52" s="145"/>
    </row>
    <row r="53" spans="1:3">
      <c r="A53" s="156">
        <v>6.6</v>
      </c>
      <c r="B53" s="162" t="s">
        <v>456</v>
      </c>
      <c r="C53" s="145"/>
    </row>
    <row r="54" spans="1:3" ht="28">
      <c r="A54" s="156"/>
      <c r="B54" s="160" t="s">
        <v>457</v>
      </c>
      <c r="C54" s="140"/>
    </row>
    <row r="55" spans="1:3">
      <c r="A55" s="156"/>
      <c r="B55" s="162"/>
      <c r="C55" s="145"/>
    </row>
    <row r="56" spans="1:3">
      <c r="A56" s="156">
        <v>6.7</v>
      </c>
      <c r="B56" s="159" t="s">
        <v>357</v>
      </c>
      <c r="C56" s="145"/>
    </row>
    <row r="57" spans="1:3">
      <c r="A57" s="156"/>
      <c r="B57" s="160" t="s">
        <v>458</v>
      </c>
      <c r="C57" s="140"/>
    </row>
    <row r="58" spans="1:3" ht="126">
      <c r="A58" s="156"/>
      <c r="B58" s="155" t="s">
        <v>459</v>
      </c>
      <c r="C58" s="140"/>
    </row>
    <row r="59" spans="1:3" ht="84">
      <c r="A59" s="156"/>
      <c r="B59" s="169" t="s">
        <v>460</v>
      </c>
      <c r="C59" s="151"/>
    </row>
    <row r="60" spans="1:3" ht="42">
      <c r="A60" s="156"/>
      <c r="B60" s="168" t="s">
        <v>461</v>
      </c>
      <c r="C60" s="151"/>
    </row>
    <row r="61" spans="1:3">
      <c r="A61" s="156"/>
      <c r="B61" s="168"/>
      <c r="C61" s="151"/>
    </row>
    <row r="62" spans="1:3">
      <c r="A62" s="156"/>
      <c r="B62" s="162"/>
      <c r="C62" s="145"/>
    </row>
    <row r="63" spans="1:3">
      <c r="A63" s="156"/>
      <c r="B63" s="162"/>
      <c r="C63" s="145"/>
    </row>
    <row r="64" spans="1:3">
      <c r="A64" s="156" t="s">
        <v>462</v>
      </c>
      <c r="B64" s="159" t="s">
        <v>463</v>
      </c>
      <c r="C64" s="145"/>
    </row>
    <row r="65" spans="1:3" ht="56">
      <c r="A65" s="170"/>
      <c r="B65" s="160" t="s">
        <v>464</v>
      </c>
      <c r="C65" s="140"/>
    </row>
    <row r="66" spans="1:3">
      <c r="A66" s="156"/>
      <c r="B66" s="169"/>
      <c r="C66" s="151"/>
    </row>
    <row r="67" spans="1:3" ht="42">
      <c r="A67" s="156">
        <v>6.9</v>
      </c>
      <c r="B67" s="159" t="s">
        <v>465</v>
      </c>
      <c r="C67" s="145"/>
    </row>
    <row r="68" spans="1:3" ht="28">
      <c r="A68" s="156"/>
      <c r="B68" s="160" t="s">
        <v>466</v>
      </c>
      <c r="C68" s="140"/>
    </row>
    <row r="69" spans="1:3">
      <c r="A69" s="156"/>
      <c r="B69" s="169"/>
      <c r="C69" s="151"/>
    </row>
    <row r="70" spans="1:3">
      <c r="A70" s="156" t="s">
        <v>467</v>
      </c>
      <c r="B70" s="159" t="s">
        <v>468</v>
      </c>
      <c r="C70" s="145"/>
    </row>
    <row r="71" spans="1:3" ht="56">
      <c r="A71" s="156"/>
      <c r="B71" s="160" t="s">
        <v>469</v>
      </c>
      <c r="C71" s="140"/>
    </row>
    <row r="72" spans="1:3">
      <c r="A72" s="156"/>
      <c r="B72" s="158"/>
      <c r="C72" s="145"/>
    </row>
    <row r="73" spans="1:3">
      <c r="A73" s="156">
        <v>6.11</v>
      </c>
      <c r="B73" s="159" t="s">
        <v>470</v>
      </c>
      <c r="C73" s="145"/>
    </row>
    <row r="74" spans="1:3" ht="28">
      <c r="A74" s="156"/>
      <c r="B74" s="160" t="s">
        <v>471</v>
      </c>
      <c r="C74" s="140"/>
    </row>
    <row r="75" spans="1:3">
      <c r="A75" s="156" t="s">
        <v>391</v>
      </c>
      <c r="B75" s="158" t="s">
        <v>390</v>
      </c>
      <c r="C75" s="145"/>
    </row>
    <row r="76" spans="1:3">
      <c r="A76" s="156" t="s">
        <v>392</v>
      </c>
      <c r="B76" s="163"/>
      <c r="C76" s="140"/>
    </row>
    <row r="77" spans="1:3">
      <c r="A77" s="171" t="s">
        <v>472</v>
      </c>
      <c r="B77" s="162"/>
      <c r="C77" s="145"/>
    </row>
    <row r="78" spans="1:3">
      <c r="A78" s="171"/>
      <c r="B78" s="162"/>
      <c r="C78" s="145"/>
    </row>
    <row r="79" spans="1:3">
      <c r="A79" s="171" t="s">
        <v>394</v>
      </c>
      <c r="B79" s="162"/>
      <c r="C79" s="145"/>
    </row>
    <row r="80" spans="1:3">
      <c r="A80" s="172"/>
      <c r="B80" s="159"/>
      <c r="C80" s="145"/>
    </row>
  </sheetData>
  <phoneticPr fontId="5"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FF061-CE64-4B1E-AE54-FE7AD4C8A3B0}">
  <sheetPr>
    <tabColor rgb="FF92D050"/>
  </sheetPr>
  <dimension ref="A1:F76"/>
  <sheetViews>
    <sheetView zoomScaleNormal="100" zoomScaleSheetLayoutView="100" workbookViewId="0">
      <selection activeCell="B1" sqref="B1"/>
    </sheetView>
  </sheetViews>
  <sheetFormatPr defaultColWidth="9" defaultRowHeight="14"/>
  <cols>
    <col min="1" max="1" width="7.36328125" style="173" customWidth="1"/>
    <col min="2" max="2" width="80.453125" style="56" customWidth="1"/>
    <col min="3" max="3" width="2.453125" style="56" customWidth="1"/>
    <col min="4" max="16384" width="9" style="32"/>
  </cols>
  <sheetData>
    <row r="1" spans="1:3" ht="28">
      <c r="A1" s="154">
        <v>7</v>
      </c>
      <c r="B1" s="155" t="s">
        <v>473</v>
      </c>
      <c r="C1" s="55"/>
    </row>
    <row r="2" spans="1:3">
      <c r="A2" s="156">
        <v>7.1</v>
      </c>
      <c r="B2" s="157" t="s">
        <v>419</v>
      </c>
      <c r="C2" s="55"/>
    </row>
    <row r="3" spans="1:3">
      <c r="A3" s="156"/>
      <c r="B3" s="158"/>
    </row>
    <row r="4" spans="1:3">
      <c r="A4" s="156"/>
      <c r="B4" s="144" t="s">
        <v>330</v>
      </c>
    </row>
    <row r="5" spans="1:3">
      <c r="A5" s="156"/>
      <c r="B5" s="101" t="s">
        <v>1561</v>
      </c>
    </row>
    <row r="6" spans="1:3">
      <c r="A6" s="156"/>
      <c r="B6" s="101" t="s">
        <v>1563</v>
      </c>
    </row>
    <row r="7" spans="1:3">
      <c r="A7" s="156"/>
      <c r="B7" s="101" t="s">
        <v>1564</v>
      </c>
    </row>
    <row r="8" spans="1:3">
      <c r="A8" s="156"/>
      <c r="B8" s="101" t="s">
        <v>1565</v>
      </c>
    </row>
    <row r="9" spans="1:3">
      <c r="A9" s="156"/>
      <c r="B9" s="101" t="s">
        <v>1562</v>
      </c>
    </row>
    <row r="10" spans="1:3">
      <c r="A10" s="156"/>
      <c r="B10" s="146"/>
    </row>
    <row r="11" spans="1:3">
      <c r="A11" s="156" t="s">
        <v>481</v>
      </c>
      <c r="B11" s="32" t="s">
        <v>1566</v>
      </c>
    </row>
    <row r="12" spans="1:3">
      <c r="A12" s="156"/>
      <c r="B12" s="32"/>
    </row>
    <row r="13" spans="1:3">
      <c r="A13" s="156" t="s">
        <v>482</v>
      </c>
      <c r="B13" s="32" t="s">
        <v>1567</v>
      </c>
    </row>
    <row r="14" spans="1:3">
      <c r="A14" s="156"/>
      <c r="B14" s="162"/>
    </row>
    <row r="15" spans="1:3">
      <c r="A15" s="156">
        <v>7.2</v>
      </c>
      <c r="B15" s="160" t="s">
        <v>433</v>
      </c>
      <c r="C15" s="55"/>
    </row>
    <row r="16" spans="1:3" ht="48.75" customHeight="1">
      <c r="A16" s="156"/>
      <c r="B16" s="174" t="s">
        <v>483</v>
      </c>
    </row>
    <row r="17" spans="1:3" ht="15.75" customHeight="1">
      <c r="A17" s="156"/>
      <c r="B17" s="162">
        <v>4.5</v>
      </c>
    </row>
    <row r="18" spans="1:3">
      <c r="A18" s="156"/>
      <c r="B18" s="159"/>
    </row>
    <row r="19" spans="1:3">
      <c r="A19" s="156">
        <v>7.3</v>
      </c>
      <c r="B19" s="160" t="s">
        <v>435</v>
      </c>
      <c r="C19" s="55"/>
    </row>
    <row r="20" spans="1:3">
      <c r="A20" s="156"/>
      <c r="B20" s="161" t="s">
        <v>436</v>
      </c>
      <c r="C20" s="55"/>
    </row>
    <row r="21" spans="1:3" ht="42">
      <c r="A21" s="156"/>
      <c r="B21" s="162" t="s">
        <v>1568</v>
      </c>
    </row>
    <row r="22" spans="1:3">
      <c r="A22" s="156"/>
      <c r="B22" s="162"/>
    </row>
    <row r="23" spans="1:3">
      <c r="A23" s="156"/>
      <c r="B23" s="162"/>
    </row>
    <row r="24" spans="1:3">
      <c r="A24" s="156"/>
      <c r="B24" s="162" t="s">
        <v>438</v>
      </c>
    </row>
    <row r="25" spans="1:3">
      <c r="A25" s="156"/>
      <c r="B25" s="162"/>
    </row>
    <row r="26" spans="1:3">
      <c r="A26" s="156" t="s">
        <v>487</v>
      </c>
      <c r="B26" s="163" t="s">
        <v>350</v>
      </c>
      <c r="C26" s="55"/>
    </row>
    <row r="27" spans="1:3">
      <c r="A27" s="156"/>
      <c r="B27" s="162" t="s">
        <v>31</v>
      </c>
    </row>
    <row r="28" spans="1:3">
      <c r="A28" s="156"/>
      <c r="B28" s="159"/>
    </row>
    <row r="29" spans="1:3">
      <c r="A29" s="156">
        <v>7.4</v>
      </c>
      <c r="B29" s="160" t="s">
        <v>361</v>
      </c>
      <c r="C29" s="55"/>
    </row>
    <row r="30" spans="1:3" ht="154">
      <c r="A30" s="156" t="s">
        <v>488</v>
      </c>
      <c r="B30" s="144" t="s">
        <v>362</v>
      </c>
      <c r="C30" s="57"/>
    </row>
    <row r="31" spans="1:3" ht="56">
      <c r="A31" s="156" t="s">
        <v>489</v>
      </c>
      <c r="B31" s="51" t="s">
        <v>363</v>
      </c>
      <c r="C31" s="177"/>
    </row>
    <row r="32" spans="1:3">
      <c r="A32" s="156"/>
      <c r="B32" s="144"/>
      <c r="C32" s="57"/>
    </row>
    <row r="33" spans="1:6">
      <c r="A33" s="156"/>
      <c r="B33" s="166" t="s">
        <v>444</v>
      </c>
      <c r="C33" s="55"/>
    </row>
    <row r="34" spans="1:6">
      <c r="A34" s="156"/>
      <c r="B34" s="165"/>
    </row>
    <row r="35" spans="1:6" ht="70">
      <c r="A35" s="156"/>
      <c r="B35" s="560" t="s">
        <v>490</v>
      </c>
    </row>
    <row r="36" spans="1:6">
      <c r="A36" s="156"/>
      <c r="B36" s="162" t="s">
        <v>494</v>
      </c>
    </row>
    <row r="37" spans="1:6">
      <c r="A37" s="156"/>
      <c r="B37" s="168"/>
    </row>
    <row r="38" spans="1:6">
      <c r="A38" s="156" t="s">
        <v>492</v>
      </c>
      <c r="B38" s="163" t="s">
        <v>448</v>
      </c>
    </row>
    <row r="39" spans="1:6" ht="84">
      <c r="A39" s="156"/>
      <c r="B39" s="159" t="s">
        <v>1569</v>
      </c>
    </row>
    <row r="40" spans="1:6">
      <c r="A40" s="175"/>
      <c r="B40" s="176"/>
      <c r="C40" s="51"/>
    </row>
    <row r="41" spans="1:6">
      <c r="A41" s="156" t="s">
        <v>488</v>
      </c>
      <c r="B41" s="166" t="s">
        <v>444</v>
      </c>
      <c r="C41" s="50"/>
    </row>
    <row r="42" spans="1:6">
      <c r="A42" s="156"/>
      <c r="B42" s="165"/>
      <c r="C42" s="50"/>
    </row>
    <row r="43" spans="1:6" ht="70">
      <c r="A43" s="156"/>
      <c r="B43" s="560" t="s">
        <v>490</v>
      </c>
      <c r="C43" s="55"/>
      <c r="D43" s="561" t="s">
        <v>1570</v>
      </c>
      <c r="E43" s="561"/>
      <c r="F43" s="561"/>
    </row>
    <row r="44" spans="1:6">
      <c r="A44" s="156"/>
      <c r="B44" s="162" t="s">
        <v>494</v>
      </c>
      <c r="C44" s="58"/>
      <c r="D44" s="561"/>
      <c r="E44" s="561"/>
      <c r="F44" s="561"/>
    </row>
    <row r="45" spans="1:6">
      <c r="A45" s="156"/>
      <c r="B45" s="159"/>
      <c r="C45" s="58"/>
    </row>
    <row r="46" spans="1:6">
      <c r="A46" s="156">
        <v>7.5</v>
      </c>
      <c r="B46" s="160" t="s">
        <v>450</v>
      </c>
      <c r="C46" s="58"/>
    </row>
    <row r="47" spans="1:6">
      <c r="A47" s="156"/>
      <c r="B47" s="158" t="s">
        <v>495</v>
      </c>
      <c r="C47" s="50"/>
    </row>
    <row r="48" spans="1:6">
      <c r="A48" s="156"/>
      <c r="B48" s="162" t="s">
        <v>452</v>
      </c>
      <c r="C48" s="51"/>
    </row>
    <row r="49" spans="1:3">
      <c r="A49" s="156"/>
      <c r="B49" s="162" t="s">
        <v>1571</v>
      </c>
      <c r="C49" s="52"/>
    </row>
    <row r="50" spans="1:3">
      <c r="A50" s="156"/>
      <c r="B50" s="162" t="s">
        <v>454</v>
      </c>
      <c r="C50" s="50"/>
    </row>
    <row r="51" spans="1:3">
      <c r="A51" s="156"/>
      <c r="B51" s="168" t="s">
        <v>498</v>
      </c>
      <c r="C51" s="55"/>
    </row>
    <row r="52" spans="1:3">
      <c r="A52" s="156"/>
      <c r="B52" s="162"/>
      <c r="C52" s="58"/>
    </row>
    <row r="53" spans="1:3">
      <c r="A53" s="156">
        <v>7.6</v>
      </c>
      <c r="B53" s="178" t="s">
        <v>456</v>
      </c>
    </row>
    <row r="54" spans="1:3" ht="28">
      <c r="A54" s="156"/>
      <c r="B54" s="162" t="s">
        <v>457</v>
      </c>
      <c r="C54" s="51"/>
    </row>
    <row r="55" spans="1:3">
      <c r="A55" s="156"/>
      <c r="B55" s="159"/>
      <c r="C55" s="50"/>
    </row>
    <row r="56" spans="1:3">
      <c r="A56" s="156">
        <v>7.7</v>
      </c>
      <c r="B56" s="160" t="s">
        <v>357</v>
      </c>
      <c r="C56" s="50"/>
    </row>
    <row r="57" spans="1:3">
      <c r="A57" s="156"/>
      <c r="B57" s="169"/>
      <c r="C57" s="51"/>
    </row>
    <row r="58" spans="1:3" ht="56">
      <c r="A58" s="156"/>
      <c r="B58" s="101" t="s">
        <v>1572</v>
      </c>
      <c r="C58" s="50"/>
    </row>
    <row r="59" spans="1:3" ht="56">
      <c r="A59" s="156"/>
      <c r="B59" s="101" t="s">
        <v>1573</v>
      </c>
      <c r="C59" s="51"/>
    </row>
    <row r="60" spans="1:3">
      <c r="A60" s="156"/>
      <c r="B60" s="162"/>
      <c r="C60" s="50"/>
    </row>
    <row r="61" spans="1:3">
      <c r="A61" s="179" t="s">
        <v>501</v>
      </c>
      <c r="B61" s="160" t="s">
        <v>463</v>
      </c>
      <c r="C61" s="50"/>
    </row>
    <row r="62" spans="1:3" ht="42">
      <c r="A62" s="156"/>
      <c r="B62" s="158" t="s">
        <v>1496</v>
      </c>
      <c r="C62" s="50"/>
    </row>
    <row r="63" spans="1:3">
      <c r="A63" s="156"/>
      <c r="B63" s="159"/>
      <c r="C63" s="50"/>
    </row>
    <row r="64" spans="1:3" ht="42">
      <c r="A64" s="156">
        <v>7.9</v>
      </c>
      <c r="B64" s="160" t="s">
        <v>502</v>
      </c>
    </row>
    <row r="65" spans="1:2" ht="28">
      <c r="A65" s="156"/>
      <c r="B65" s="158" t="s">
        <v>466</v>
      </c>
    </row>
    <row r="66" spans="1:2">
      <c r="A66" s="156"/>
      <c r="B66" s="159"/>
    </row>
    <row r="67" spans="1:2">
      <c r="A67" s="156" t="s">
        <v>503</v>
      </c>
      <c r="B67" s="160" t="s">
        <v>468</v>
      </c>
    </row>
    <row r="68" spans="1:2" ht="56">
      <c r="A68" s="156"/>
      <c r="B68" s="158" t="s">
        <v>469</v>
      </c>
    </row>
    <row r="69" spans="1:2">
      <c r="A69" s="156"/>
      <c r="B69" s="159"/>
    </row>
    <row r="70" spans="1:2">
      <c r="A70" s="156">
        <v>7.11</v>
      </c>
      <c r="B70" s="160" t="s">
        <v>504</v>
      </c>
    </row>
    <row r="71" spans="1:2" ht="28">
      <c r="A71" s="156"/>
      <c r="B71" s="158" t="s">
        <v>471</v>
      </c>
    </row>
    <row r="72" spans="1:2">
      <c r="A72" s="156" t="s">
        <v>391</v>
      </c>
      <c r="B72" s="163" t="s">
        <v>390</v>
      </c>
    </row>
    <row r="73" spans="1:2" ht="25">
      <c r="A73" s="171" t="s">
        <v>392</v>
      </c>
      <c r="B73" s="162"/>
    </row>
    <row r="74" spans="1:2">
      <c r="A74" s="171" t="s">
        <v>505</v>
      </c>
      <c r="B74" s="162"/>
    </row>
    <row r="75" spans="1:2" ht="25">
      <c r="A75" s="171" t="s">
        <v>506</v>
      </c>
      <c r="B75" s="162"/>
    </row>
    <row r="76" spans="1:2">
      <c r="A76" s="172" t="s">
        <v>394</v>
      </c>
      <c r="B76" s="159"/>
    </row>
  </sheetData>
  <phoneticPr fontId="5"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403A5-BB8D-4D0A-8203-A1A0A9DE05D9}">
  <dimension ref="A1:C75"/>
  <sheetViews>
    <sheetView view="pageBreakPreview" zoomScaleNormal="100" zoomScaleSheetLayoutView="100" workbookViewId="0">
      <selection activeCell="C18" sqref="C18"/>
    </sheetView>
  </sheetViews>
  <sheetFormatPr defaultColWidth="9" defaultRowHeight="14"/>
  <cols>
    <col min="1" max="1" width="7.36328125" style="173" customWidth="1"/>
    <col min="2" max="2" width="80.453125" style="56" customWidth="1"/>
    <col min="3" max="3" width="1.453125" style="56" customWidth="1"/>
    <col min="4" max="16384" width="9" style="32"/>
  </cols>
  <sheetData>
    <row r="1" spans="1:3" ht="28">
      <c r="A1" s="154">
        <v>8</v>
      </c>
      <c r="B1" s="155" t="s">
        <v>507</v>
      </c>
      <c r="C1" s="140"/>
    </row>
    <row r="2" spans="1:3">
      <c r="A2" s="156">
        <v>8.1</v>
      </c>
      <c r="B2" s="157" t="s">
        <v>419</v>
      </c>
      <c r="C2" s="140"/>
    </row>
    <row r="3" spans="1:3">
      <c r="A3" s="156"/>
      <c r="B3" s="158"/>
      <c r="C3" s="145"/>
    </row>
    <row r="4" spans="1:3">
      <c r="A4" s="156"/>
      <c r="B4" s="144" t="s">
        <v>330</v>
      </c>
      <c r="C4" s="145"/>
    </row>
    <row r="5" spans="1:3">
      <c r="A5" s="156"/>
      <c r="B5" s="146" t="s">
        <v>474</v>
      </c>
      <c r="C5" s="145"/>
    </row>
    <row r="6" spans="1:3">
      <c r="A6" s="156"/>
      <c r="B6" s="146" t="s">
        <v>475</v>
      </c>
      <c r="C6" s="145"/>
    </row>
    <row r="7" spans="1:3">
      <c r="A7" s="156"/>
      <c r="B7" s="146" t="s">
        <v>476</v>
      </c>
      <c r="C7" s="145"/>
    </row>
    <row r="8" spans="1:3">
      <c r="A8" s="156"/>
      <c r="B8" s="146" t="s">
        <v>477</v>
      </c>
      <c r="C8" s="145"/>
    </row>
    <row r="9" spans="1:3">
      <c r="A9" s="156"/>
      <c r="B9" s="146" t="s">
        <v>477</v>
      </c>
      <c r="C9" s="145"/>
    </row>
    <row r="10" spans="1:3">
      <c r="A10" s="156"/>
      <c r="B10" s="146" t="s">
        <v>478</v>
      </c>
      <c r="C10" s="145"/>
    </row>
    <row r="11" spans="1:3">
      <c r="A11" s="156"/>
      <c r="B11" s="146" t="s">
        <v>479</v>
      </c>
      <c r="C11" s="145"/>
    </row>
    <row r="12" spans="1:3">
      <c r="A12" s="156"/>
      <c r="B12" s="146" t="s">
        <v>480</v>
      </c>
      <c r="C12" s="145"/>
    </row>
    <row r="13" spans="1:3">
      <c r="A13" s="156"/>
      <c r="B13" s="146"/>
      <c r="C13" s="145"/>
    </row>
    <row r="14" spans="1:3">
      <c r="A14" s="156" t="s">
        <v>508</v>
      </c>
      <c r="B14" s="32" t="s">
        <v>340</v>
      </c>
      <c r="C14" s="145"/>
    </row>
    <row r="15" spans="1:3">
      <c r="A15" s="156"/>
      <c r="B15" s="32"/>
      <c r="C15" s="145"/>
    </row>
    <row r="16" spans="1:3">
      <c r="A16" s="156" t="s">
        <v>509</v>
      </c>
      <c r="B16" s="32" t="s">
        <v>342</v>
      </c>
      <c r="C16" s="145"/>
    </row>
    <row r="17" spans="1:3">
      <c r="A17" s="156"/>
      <c r="B17" s="159"/>
      <c r="C17" s="145"/>
    </row>
    <row r="18" spans="1:3">
      <c r="A18" s="156">
        <v>8.1999999999999993</v>
      </c>
      <c r="B18" s="160" t="s">
        <v>433</v>
      </c>
      <c r="C18" s="140"/>
    </row>
    <row r="19" spans="1:3" ht="54.75" customHeight="1">
      <c r="A19" s="156"/>
      <c r="B19" s="174" t="s">
        <v>483</v>
      </c>
      <c r="C19" s="145"/>
    </row>
    <row r="20" spans="1:3" ht="15" customHeight="1">
      <c r="A20" s="156"/>
      <c r="B20" s="273"/>
      <c r="C20" s="145"/>
    </row>
    <row r="21" spans="1:3">
      <c r="A21" s="156"/>
      <c r="B21" s="159"/>
      <c r="C21" s="145"/>
    </row>
    <row r="22" spans="1:3">
      <c r="A22" s="156">
        <v>8.3000000000000007</v>
      </c>
      <c r="B22" s="160" t="s">
        <v>435</v>
      </c>
      <c r="C22" s="140"/>
    </row>
    <row r="23" spans="1:3">
      <c r="A23" s="156"/>
      <c r="B23" s="161" t="s">
        <v>436</v>
      </c>
      <c r="C23" s="140"/>
    </row>
    <row r="24" spans="1:3">
      <c r="A24" s="156"/>
      <c r="B24" s="162" t="s">
        <v>484</v>
      </c>
      <c r="C24" s="145"/>
    </row>
    <row r="25" spans="1:3">
      <c r="A25" s="156"/>
      <c r="B25" s="162" t="s">
        <v>485</v>
      </c>
      <c r="C25" s="145"/>
    </row>
    <row r="26" spans="1:3">
      <c r="A26" s="156"/>
      <c r="B26" s="162" t="s">
        <v>486</v>
      </c>
      <c r="C26" s="145"/>
    </row>
    <row r="27" spans="1:3">
      <c r="A27" s="156"/>
      <c r="B27" s="162" t="s">
        <v>438</v>
      </c>
      <c r="C27" s="145"/>
    </row>
    <row r="28" spans="1:3">
      <c r="A28" s="156"/>
      <c r="B28" s="162"/>
      <c r="C28" s="145"/>
    </row>
    <row r="29" spans="1:3">
      <c r="A29" s="156" t="s">
        <v>510</v>
      </c>
      <c r="B29" s="163" t="s">
        <v>350</v>
      </c>
      <c r="C29" s="140"/>
    </row>
    <row r="30" spans="1:3">
      <c r="A30" s="156"/>
      <c r="B30" s="162"/>
      <c r="C30" s="145"/>
    </row>
    <row r="31" spans="1:3">
      <c r="A31" s="156"/>
      <c r="B31" s="159"/>
      <c r="C31" s="145"/>
    </row>
    <row r="32" spans="1:3">
      <c r="A32" s="156">
        <v>8.4</v>
      </c>
      <c r="B32" s="160" t="s">
        <v>361</v>
      </c>
      <c r="C32" s="150"/>
    </row>
    <row r="33" spans="1:3" ht="154">
      <c r="A33" s="156" t="s">
        <v>511</v>
      </c>
      <c r="B33" s="144" t="s">
        <v>362</v>
      </c>
      <c r="C33" s="167"/>
    </row>
    <row r="34" spans="1:3" ht="56">
      <c r="A34" s="156" t="s">
        <v>512</v>
      </c>
      <c r="B34" s="51" t="s">
        <v>363</v>
      </c>
      <c r="C34" s="150"/>
    </row>
    <row r="35" spans="1:3">
      <c r="A35" s="156"/>
      <c r="B35" s="144"/>
      <c r="C35" s="150"/>
    </row>
    <row r="36" spans="1:3">
      <c r="A36" s="156"/>
      <c r="B36" s="166" t="s">
        <v>444</v>
      </c>
      <c r="C36" s="151"/>
    </row>
    <row r="37" spans="1:3">
      <c r="A37" s="156"/>
      <c r="B37" s="165"/>
      <c r="C37" s="145"/>
    </row>
    <row r="38" spans="1:3" ht="70">
      <c r="A38" s="156"/>
      <c r="B38" s="165" t="s">
        <v>490</v>
      </c>
      <c r="C38" s="140"/>
    </row>
    <row r="39" spans="1:3">
      <c r="A39" s="156"/>
      <c r="B39" s="168" t="s">
        <v>491</v>
      </c>
      <c r="C39" s="145"/>
    </row>
    <row r="40" spans="1:3">
      <c r="A40" s="156"/>
      <c r="B40" s="168"/>
      <c r="C40" s="145"/>
    </row>
    <row r="41" spans="1:3">
      <c r="A41" s="156" t="s">
        <v>513</v>
      </c>
      <c r="B41" s="163" t="s">
        <v>448</v>
      </c>
      <c r="C41" s="145"/>
    </row>
    <row r="42" spans="1:3" ht="84">
      <c r="A42" s="156"/>
      <c r="B42" s="302" t="s">
        <v>493</v>
      </c>
      <c r="C42" s="145"/>
    </row>
    <row r="43" spans="1:3">
      <c r="A43" s="156"/>
      <c r="B43" s="159"/>
      <c r="C43" s="140"/>
    </row>
    <row r="44" spans="1:3">
      <c r="A44" s="156">
        <v>8.5</v>
      </c>
      <c r="B44" s="160" t="s">
        <v>450</v>
      </c>
      <c r="C44" s="151"/>
    </row>
    <row r="45" spans="1:3">
      <c r="A45" s="156"/>
      <c r="B45" s="169" t="s">
        <v>514</v>
      </c>
      <c r="C45" s="145"/>
    </row>
    <row r="46" spans="1:3">
      <c r="A46" s="156"/>
      <c r="B46" s="168" t="s">
        <v>515</v>
      </c>
      <c r="C46" s="140"/>
    </row>
    <row r="47" spans="1:3">
      <c r="A47" s="156"/>
      <c r="B47" s="168" t="s">
        <v>496</v>
      </c>
      <c r="C47" s="151"/>
    </row>
    <row r="48" spans="1:3">
      <c r="A48" s="156"/>
      <c r="B48" s="168" t="s">
        <v>497</v>
      </c>
      <c r="C48" s="145"/>
    </row>
    <row r="49" spans="1:3">
      <c r="A49" s="156"/>
      <c r="B49" s="168" t="s">
        <v>455</v>
      </c>
      <c r="C49" s="140"/>
    </row>
    <row r="50" spans="1:3">
      <c r="A50" s="156"/>
      <c r="B50" s="159"/>
      <c r="C50" s="145"/>
    </row>
    <row r="51" spans="1:3">
      <c r="A51" s="156">
        <v>8.6</v>
      </c>
      <c r="B51" s="160" t="s">
        <v>456</v>
      </c>
      <c r="C51" s="145"/>
    </row>
    <row r="52" spans="1:3" ht="28">
      <c r="A52" s="156"/>
      <c r="B52" s="158" t="s">
        <v>457</v>
      </c>
      <c r="C52" s="140"/>
    </row>
    <row r="53" spans="1:3">
      <c r="A53" s="156"/>
      <c r="B53" s="159"/>
      <c r="C53" s="145"/>
    </row>
    <row r="54" spans="1:3">
      <c r="A54" s="156">
        <v>8.6999999999999993</v>
      </c>
      <c r="B54" s="160" t="s">
        <v>357</v>
      </c>
      <c r="C54" s="140"/>
    </row>
    <row r="55" spans="1:3" ht="28">
      <c r="A55" s="156"/>
      <c r="B55" s="169" t="s">
        <v>499</v>
      </c>
      <c r="C55" s="145"/>
    </row>
    <row r="56" spans="1:3" ht="28">
      <c r="A56" s="156"/>
      <c r="B56" s="168" t="s">
        <v>500</v>
      </c>
      <c r="C56" s="145"/>
    </row>
    <row r="57" spans="1:3">
      <c r="A57" s="156"/>
      <c r="B57" s="168" t="s">
        <v>360</v>
      </c>
      <c r="C57" s="145"/>
    </row>
    <row r="58" spans="1:3">
      <c r="A58" s="156"/>
      <c r="B58" s="162"/>
      <c r="C58" s="145"/>
    </row>
    <row r="59" spans="1:3">
      <c r="A59" s="156"/>
      <c r="B59" s="159"/>
    </row>
    <row r="60" spans="1:3">
      <c r="A60" s="170" t="s">
        <v>516</v>
      </c>
      <c r="B60" s="160" t="s">
        <v>463</v>
      </c>
    </row>
    <row r="61" spans="1:3" ht="42">
      <c r="A61" s="156"/>
      <c r="B61" s="169" t="s">
        <v>517</v>
      </c>
    </row>
    <row r="62" spans="1:3">
      <c r="A62" s="156"/>
      <c r="B62" s="159"/>
    </row>
    <row r="63" spans="1:3" ht="42">
      <c r="A63" s="156" t="s">
        <v>518</v>
      </c>
      <c r="B63" s="160" t="s">
        <v>502</v>
      </c>
    </row>
    <row r="64" spans="1:3" ht="28">
      <c r="A64" s="156"/>
      <c r="B64" s="169" t="s">
        <v>466</v>
      </c>
    </row>
    <row r="65" spans="1:2">
      <c r="A65" s="156"/>
      <c r="B65" s="159"/>
    </row>
    <row r="66" spans="1:2">
      <c r="A66" s="156" t="s">
        <v>519</v>
      </c>
      <c r="B66" s="160" t="s">
        <v>468</v>
      </c>
    </row>
    <row r="67" spans="1:2" ht="56">
      <c r="A67" s="156"/>
      <c r="B67" s="158" t="s">
        <v>469</v>
      </c>
    </row>
    <row r="68" spans="1:2">
      <c r="A68" s="156"/>
      <c r="B68" s="159"/>
    </row>
    <row r="69" spans="1:2">
      <c r="A69" s="156">
        <v>8.11</v>
      </c>
      <c r="B69" s="160" t="s">
        <v>504</v>
      </c>
    </row>
    <row r="70" spans="1:2" ht="28">
      <c r="A70" s="156"/>
      <c r="B70" s="158" t="s">
        <v>471</v>
      </c>
    </row>
    <row r="71" spans="1:2">
      <c r="A71" s="156" t="s">
        <v>391</v>
      </c>
      <c r="B71" s="163" t="s">
        <v>390</v>
      </c>
    </row>
    <row r="72" spans="1:2" ht="25">
      <c r="A72" s="171" t="s">
        <v>392</v>
      </c>
      <c r="B72" s="162"/>
    </row>
    <row r="73" spans="1:2">
      <c r="A73" s="171"/>
      <c r="B73" s="162"/>
    </row>
    <row r="74" spans="1:2" ht="25">
      <c r="A74" s="171" t="s">
        <v>393</v>
      </c>
      <c r="B74" s="162"/>
    </row>
    <row r="75" spans="1:2">
      <c r="A75" s="172" t="s">
        <v>394</v>
      </c>
      <c r="B75" s="159"/>
    </row>
  </sheetData>
  <phoneticPr fontId="5"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861CD-6033-47DB-BC42-A00168F3C770}">
  <dimension ref="A1:C75"/>
  <sheetViews>
    <sheetView view="pageBreakPreview" zoomScaleNormal="100" zoomScaleSheetLayoutView="100" workbookViewId="0">
      <selection activeCell="C18" sqref="C18"/>
    </sheetView>
  </sheetViews>
  <sheetFormatPr defaultColWidth="9" defaultRowHeight="14"/>
  <cols>
    <col min="1" max="1" width="7.36328125" style="173" customWidth="1"/>
    <col min="2" max="2" width="80.453125" style="56" customWidth="1"/>
    <col min="3" max="3" width="2" style="56" customWidth="1"/>
    <col min="4" max="16384" width="9" style="32"/>
  </cols>
  <sheetData>
    <row r="1" spans="1:3" ht="28">
      <c r="A1" s="154">
        <v>9</v>
      </c>
      <c r="B1" s="155" t="s">
        <v>520</v>
      </c>
      <c r="C1" s="55"/>
    </row>
    <row r="2" spans="1:3">
      <c r="A2" s="156">
        <v>9.1</v>
      </c>
      <c r="B2" s="157" t="s">
        <v>419</v>
      </c>
      <c r="C2" s="55"/>
    </row>
    <row r="3" spans="1:3">
      <c r="A3" s="156"/>
      <c r="B3" s="158"/>
    </row>
    <row r="4" spans="1:3">
      <c r="A4" s="156"/>
      <c r="B4" s="144" t="s">
        <v>330</v>
      </c>
    </row>
    <row r="5" spans="1:3">
      <c r="A5" s="156"/>
      <c r="B5" s="146" t="s">
        <v>474</v>
      </c>
    </row>
    <row r="6" spans="1:3">
      <c r="A6" s="156"/>
      <c r="B6" s="146" t="s">
        <v>475</v>
      </c>
    </row>
    <row r="7" spans="1:3">
      <c r="A7" s="156"/>
      <c r="B7" s="146" t="s">
        <v>476</v>
      </c>
    </row>
    <row r="8" spans="1:3">
      <c r="A8" s="156"/>
      <c r="B8" s="146" t="s">
        <v>477</v>
      </c>
    </row>
    <row r="9" spans="1:3">
      <c r="A9" s="156"/>
      <c r="B9" s="146" t="s">
        <v>477</v>
      </c>
    </row>
    <row r="10" spans="1:3">
      <c r="A10" s="156"/>
      <c r="B10" s="146" t="s">
        <v>478</v>
      </c>
    </row>
    <row r="11" spans="1:3">
      <c r="A11" s="156"/>
      <c r="B11" s="146" t="s">
        <v>479</v>
      </c>
    </row>
    <row r="12" spans="1:3">
      <c r="A12" s="156"/>
      <c r="B12" s="146" t="s">
        <v>480</v>
      </c>
    </row>
    <row r="13" spans="1:3">
      <c r="A13" s="156"/>
      <c r="B13" s="146"/>
    </row>
    <row r="14" spans="1:3">
      <c r="A14" s="156" t="s">
        <v>521</v>
      </c>
      <c r="B14" s="32" t="s">
        <v>340</v>
      </c>
    </row>
    <row r="15" spans="1:3">
      <c r="A15" s="156"/>
      <c r="B15" s="32"/>
    </row>
    <row r="16" spans="1:3">
      <c r="A16" s="156" t="s">
        <v>522</v>
      </c>
      <c r="B16" s="32" t="s">
        <v>342</v>
      </c>
    </row>
    <row r="17" spans="1:3">
      <c r="A17" s="156"/>
      <c r="B17" s="159"/>
    </row>
    <row r="18" spans="1:3">
      <c r="A18" s="156">
        <v>9.1999999999999993</v>
      </c>
      <c r="B18" s="160" t="s">
        <v>433</v>
      </c>
      <c r="C18" s="55"/>
    </row>
    <row r="19" spans="1:3" ht="56.25" customHeight="1">
      <c r="A19" s="156"/>
      <c r="B19" s="174" t="s">
        <v>483</v>
      </c>
    </row>
    <row r="20" spans="1:3" ht="15.75" customHeight="1">
      <c r="A20" s="156"/>
      <c r="B20" s="273"/>
    </row>
    <row r="21" spans="1:3">
      <c r="A21" s="156"/>
      <c r="B21" s="159"/>
    </row>
    <row r="22" spans="1:3">
      <c r="A22" s="156">
        <v>9.3000000000000007</v>
      </c>
      <c r="B22" s="160" t="s">
        <v>435</v>
      </c>
      <c r="C22" s="55"/>
    </row>
    <row r="23" spans="1:3">
      <c r="A23" s="156"/>
      <c r="B23" s="161" t="s">
        <v>436</v>
      </c>
      <c r="C23" s="55"/>
    </row>
    <row r="24" spans="1:3">
      <c r="A24" s="156"/>
      <c r="B24" s="162" t="s">
        <v>484</v>
      </c>
    </row>
    <row r="25" spans="1:3">
      <c r="A25" s="156"/>
      <c r="B25" s="162" t="s">
        <v>485</v>
      </c>
    </row>
    <row r="26" spans="1:3">
      <c r="A26" s="156"/>
      <c r="B26" s="162" t="s">
        <v>486</v>
      </c>
    </row>
    <row r="27" spans="1:3">
      <c r="A27" s="156"/>
      <c r="B27" s="162" t="s">
        <v>438</v>
      </c>
    </row>
    <row r="28" spans="1:3">
      <c r="A28" s="156"/>
      <c r="B28" s="162"/>
    </row>
    <row r="29" spans="1:3">
      <c r="A29" s="156" t="s">
        <v>523</v>
      </c>
      <c r="B29" s="163" t="s">
        <v>350</v>
      </c>
      <c r="C29" s="55"/>
    </row>
    <row r="30" spans="1:3">
      <c r="A30" s="156"/>
      <c r="B30" s="162"/>
    </row>
    <row r="31" spans="1:3">
      <c r="A31" s="156"/>
      <c r="B31" s="159"/>
    </row>
    <row r="32" spans="1:3">
      <c r="A32" s="156">
        <v>9.4</v>
      </c>
      <c r="B32" s="160" t="s">
        <v>361</v>
      </c>
      <c r="C32" s="57"/>
    </row>
    <row r="33" spans="1:3" ht="154">
      <c r="A33" s="156" t="s">
        <v>524</v>
      </c>
      <c r="B33" s="144" t="s">
        <v>362</v>
      </c>
      <c r="C33" s="177"/>
    </row>
    <row r="34" spans="1:3" ht="56">
      <c r="A34" s="156" t="s">
        <v>525</v>
      </c>
      <c r="B34" s="51" t="s">
        <v>363</v>
      </c>
      <c r="C34" s="57"/>
    </row>
    <row r="35" spans="1:3">
      <c r="A35" s="156"/>
      <c r="B35" s="144"/>
      <c r="C35" s="57"/>
    </row>
    <row r="36" spans="1:3">
      <c r="A36" s="156"/>
      <c r="B36" s="166" t="s">
        <v>444</v>
      </c>
      <c r="C36" s="58"/>
    </row>
    <row r="37" spans="1:3">
      <c r="A37" s="156"/>
      <c r="B37" s="165"/>
    </row>
    <row r="38" spans="1:3" ht="70">
      <c r="A38" s="156"/>
      <c r="B38" s="165" t="s">
        <v>490</v>
      </c>
      <c r="C38" s="55"/>
    </row>
    <row r="39" spans="1:3">
      <c r="A39" s="156"/>
      <c r="B39" s="168" t="s">
        <v>491</v>
      </c>
    </row>
    <row r="40" spans="1:3">
      <c r="A40" s="156"/>
      <c r="B40" s="168"/>
    </row>
    <row r="41" spans="1:3">
      <c r="A41" s="156" t="s">
        <v>526</v>
      </c>
      <c r="B41" s="163" t="s">
        <v>448</v>
      </c>
    </row>
    <row r="42" spans="1:3" ht="84">
      <c r="A42" s="156"/>
      <c r="B42" s="302" t="s">
        <v>493</v>
      </c>
    </row>
    <row r="43" spans="1:3">
      <c r="A43" s="156"/>
      <c r="B43" s="159"/>
      <c r="C43" s="55"/>
    </row>
    <row r="44" spans="1:3">
      <c r="A44" s="156">
        <v>9.5</v>
      </c>
      <c r="B44" s="160" t="s">
        <v>450</v>
      </c>
      <c r="C44" s="58"/>
    </row>
    <row r="45" spans="1:3">
      <c r="A45" s="156"/>
      <c r="B45" s="169" t="s">
        <v>514</v>
      </c>
      <c r="C45" s="58"/>
    </row>
    <row r="46" spans="1:3">
      <c r="A46" s="156"/>
      <c r="B46" s="168" t="s">
        <v>515</v>
      </c>
      <c r="C46" s="58"/>
    </row>
    <row r="47" spans="1:3">
      <c r="A47" s="156"/>
      <c r="B47" s="168" t="s">
        <v>496</v>
      </c>
      <c r="C47" s="50"/>
    </row>
    <row r="48" spans="1:3">
      <c r="A48" s="156"/>
      <c r="B48" s="168" t="s">
        <v>497</v>
      </c>
      <c r="C48" s="51"/>
    </row>
    <row r="49" spans="1:3">
      <c r="A49" s="156"/>
      <c r="B49" s="168" t="s">
        <v>498</v>
      </c>
      <c r="C49" s="52"/>
    </row>
    <row r="50" spans="1:3">
      <c r="A50" s="156"/>
      <c r="B50" s="162"/>
      <c r="C50" s="50"/>
    </row>
    <row r="51" spans="1:3">
      <c r="A51" s="156"/>
      <c r="B51" s="159"/>
      <c r="C51" s="55"/>
    </row>
    <row r="52" spans="1:3">
      <c r="A52" s="156">
        <v>9.6</v>
      </c>
      <c r="B52" s="160" t="s">
        <v>456</v>
      </c>
      <c r="C52" s="58"/>
    </row>
    <row r="53" spans="1:3" ht="28">
      <c r="A53" s="156"/>
      <c r="B53" s="158" t="s">
        <v>457</v>
      </c>
      <c r="C53" s="145"/>
    </row>
    <row r="54" spans="1:3">
      <c r="A54" s="156"/>
      <c r="B54" s="159"/>
      <c r="C54" s="140"/>
    </row>
    <row r="55" spans="1:3">
      <c r="A55" s="156">
        <v>9.6999999999999993</v>
      </c>
      <c r="B55" s="160" t="s">
        <v>357</v>
      </c>
      <c r="C55" s="145"/>
    </row>
    <row r="56" spans="1:3" ht="28">
      <c r="A56" s="156"/>
      <c r="B56" s="169" t="s">
        <v>499</v>
      </c>
      <c r="C56" s="145"/>
    </row>
    <row r="57" spans="1:3" ht="28">
      <c r="A57" s="156"/>
      <c r="B57" s="168" t="s">
        <v>500</v>
      </c>
      <c r="C57" s="140"/>
    </row>
    <row r="58" spans="1:3">
      <c r="A58" s="156"/>
      <c r="B58" s="168" t="s">
        <v>360</v>
      </c>
      <c r="C58" s="145"/>
    </row>
    <row r="59" spans="1:3">
      <c r="A59" s="156"/>
      <c r="B59" s="162"/>
      <c r="C59" s="140"/>
    </row>
    <row r="60" spans="1:3">
      <c r="A60" s="170" t="s">
        <v>527</v>
      </c>
      <c r="B60" s="160" t="s">
        <v>463</v>
      </c>
      <c r="C60" s="145"/>
    </row>
    <row r="61" spans="1:3" ht="42">
      <c r="A61" s="156"/>
      <c r="B61" s="169" t="s">
        <v>517</v>
      </c>
      <c r="C61" s="145"/>
    </row>
    <row r="62" spans="1:3">
      <c r="A62" s="156"/>
      <c r="B62" s="159"/>
      <c r="C62" s="145"/>
    </row>
    <row r="63" spans="1:3" ht="42">
      <c r="A63" s="156" t="s">
        <v>528</v>
      </c>
      <c r="B63" s="160" t="s">
        <v>502</v>
      </c>
      <c r="C63" s="145"/>
    </row>
    <row r="64" spans="1:3" ht="28">
      <c r="A64" s="156"/>
      <c r="B64" s="169" t="s">
        <v>466</v>
      </c>
    </row>
    <row r="65" spans="1:2">
      <c r="A65" s="156"/>
      <c r="B65" s="159"/>
    </row>
    <row r="66" spans="1:2">
      <c r="A66" s="156" t="s">
        <v>529</v>
      </c>
      <c r="B66" s="160" t="s">
        <v>468</v>
      </c>
    </row>
    <row r="67" spans="1:2" ht="56">
      <c r="A67" s="156"/>
      <c r="B67" s="158" t="s">
        <v>469</v>
      </c>
    </row>
    <row r="68" spans="1:2">
      <c r="A68" s="156"/>
      <c r="B68" s="159"/>
    </row>
    <row r="69" spans="1:2">
      <c r="A69" s="156">
        <v>9.11</v>
      </c>
      <c r="B69" s="160" t="s">
        <v>504</v>
      </c>
    </row>
    <row r="70" spans="1:2" ht="28">
      <c r="A70" s="156"/>
      <c r="B70" s="158" t="s">
        <v>471</v>
      </c>
    </row>
    <row r="71" spans="1:2">
      <c r="A71" s="156" t="s">
        <v>391</v>
      </c>
      <c r="B71" s="163" t="s">
        <v>390</v>
      </c>
    </row>
    <row r="72" spans="1:2" ht="25">
      <c r="A72" s="171" t="s">
        <v>392</v>
      </c>
      <c r="B72" s="162"/>
    </row>
    <row r="73" spans="1:2">
      <c r="A73" s="171"/>
      <c r="B73" s="162"/>
    </row>
    <row r="74" spans="1:2" ht="25">
      <c r="A74" s="171" t="s">
        <v>393</v>
      </c>
      <c r="B74" s="162"/>
    </row>
    <row r="75" spans="1:2">
      <c r="A75" s="172" t="s">
        <v>394</v>
      </c>
      <c r="B75" s="159"/>
    </row>
  </sheetData>
  <phoneticPr fontId="5"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d768671-7c73-46ba-b313-40fef3d3acda">
      <Terms xmlns="http://schemas.microsoft.com/office/infopath/2007/PartnerControls"/>
    </lcf76f155ced4ddcb4097134ff3c332f>
    <TaxCatchAll xmlns="40702ddd-f4a9-47df-a458-f38aaf1ab9c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FDFF1867A67442B4C4617A80556CF0" ma:contentTypeVersion="13" ma:contentTypeDescription="Create a new document." ma:contentTypeScope="" ma:versionID="70170cbd075e4cea9aa85fd24ee57ae4">
  <xsd:schema xmlns:xsd="http://www.w3.org/2001/XMLSchema" xmlns:xs="http://www.w3.org/2001/XMLSchema" xmlns:p="http://schemas.microsoft.com/office/2006/metadata/properties" xmlns:ns2="cd768671-7c73-46ba-b313-40fef3d3acda" xmlns:ns3="40702ddd-f4a9-47df-a458-f38aaf1ab9cf" targetNamespace="http://schemas.microsoft.com/office/2006/metadata/properties" ma:root="true" ma:fieldsID="283f807f6842abbbfa089229aee61c56" ns2:_="" ns3:_="">
    <xsd:import namespace="cd768671-7c73-46ba-b313-40fef3d3acda"/>
    <xsd:import namespace="40702ddd-f4a9-47df-a458-f38aaf1ab9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68671-7c73-46ba-b313-40fef3d3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02ddd-f4a9-47df-a458-f38aaf1ab9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9c29f1f-379b-4fda-8f8c-7364726d2390}" ma:internalName="TaxCatchAll" ma:showField="CatchAllData" ma:web="40702ddd-f4a9-47df-a458-f38aaf1ab9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LongProp xmlns="" name="TaxCatchAll"><![CDATA[15;#Technical|3a400d66-ee7a-4a6f-a04a-2d028461e8b8;#14;#Agents|3fe85bd0-ab91-44fa-84d2-ff5557429c34;#45;# Auditor Candidates|af691755-94ff-44ef-9224-48bf09f9dcf7;#26;#Forest Management|780132de-f0d1-4db9-b76d-1c86782e2295;#41;# Auditors|8bb86ae9-b7dc-4f41-b17e-3b683b2d70fe;#3;#Forestry|58c4e837-039d-402b-b63b-d24a25d2849a;#18;#Programme for the Endorsement of Forest Certification (PEFC)|10fe37c0-fde8-4201-aa3a-9f5ff46939db]]></LongProp>
</LongProperties>
</file>

<file path=customXml/itemProps1.xml><?xml version="1.0" encoding="utf-8"?>
<ds:datastoreItem xmlns:ds="http://schemas.openxmlformats.org/officeDocument/2006/customXml" ds:itemID="{A703CD75-26CA-4BCA-8143-BC7FEE56B8C4}">
  <ds:schemaRefs>
    <ds:schemaRef ds:uri="http://purl.org/dc/terms/"/>
    <ds:schemaRef ds:uri="cd768671-7c73-46ba-b313-40fef3d3acda"/>
    <ds:schemaRef ds:uri="http://purl.org/dc/dcmitype/"/>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40702ddd-f4a9-47df-a458-f38aaf1ab9cf"/>
    <ds:schemaRef ds:uri="http://schemas.microsoft.com/office/2006/metadata/properties"/>
  </ds:schemaRefs>
</ds:datastoreItem>
</file>

<file path=customXml/itemProps2.xml><?xml version="1.0" encoding="utf-8"?>
<ds:datastoreItem xmlns:ds="http://schemas.openxmlformats.org/officeDocument/2006/customXml" ds:itemID="{21B0B23E-4830-4707-96D1-903B30DF785C}">
  <ds:schemaRefs>
    <ds:schemaRef ds:uri="http://schemas.microsoft.com/sharepoint/v3/contenttype/forms"/>
  </ds:schemaRefs>
</ds:datastoreItem>
</file>

<file path=customXml/itemProps3.xml><?xml version="1.0" encoding="utf-8"?>
<ds:datastoreItem xmlns:ds="http://schemas.openxmlformats.org/officeDocument/2006/customXml" ds:itemID="{00979947-3B45-4B7F-AD75-A6A3F1E41B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768671-7c73-46ba-b313-40fef3d3acda"/>
    <ds:schemaRef ds:uri="40702ddd-f4a9-47df-a458-f38aaf1ab9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F4310B2-6D80-4F0C-8795-875EBCAFB229}">
  <ds:schemaRefs>
    <ds:schemaRef ds:uri="http://schemas.microsoft.com/office/2006/metadata/longProperties"/>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9</vt:i4>
      </vt:variant>
    </vt:vector>
  </HeadingPairs>
  <TitlesOfParts>
    <vt:vector size="30" baseType="lpstr">
      <vt:lpstr>Cover</vt:lpstr>
      <vt:lpstr>1 Basic info</vt:lpstr>
      <vt:lpstr>2 Findings</vt:lpstr>
      <vt:lpstr>3 MA Cert process</vt:lpstr>
      <vt:lpstr>5 MA Org Structure+Management</vt:lpstr>
      <vt:lpstr>6 S1</vt:lpstr>
      <vt:lpstr>7 S2</vt:lpstr>
      <vt:lpstr>8 S3</vt:lpstr>
      <vt:lpstr>9 S4</vt:lpstr>
      <vt:lpstr>A1 Checklist</vt:lpstr>
      <vt:lpstr>Audit Programme</vt:lpstr>
      <vt:lpstr>A2 Stakeholder Summary</vt:lpstr>
      <vt:lpstr>A3 Species list</vt:lpstr>
      <vt:lpstr>A6 Group checklist</vt:lpstr>
      <vt:lpstr>A6a Multisite checklist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'A12a Product schedule'!Print_Area</vt:lpstr>
    </vt:vector>
  </TitlesOfParts>
  <Manager/>
  <Company>Soil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PEFC Forest Cert report template</dc:title>
  <dc:subject/>
  <dc:creator>Gus Hellier</dc:creator>
  <cp:keywords/>
  <dc:description/>
  <cp:lastModifiedBy>Madeleine Binns</cp:lastModifiedBy>
  <cp:revision/>
  <cp:lastPrinted>2025-03-25T16:41:29Z</cp:lastPrinted>
  <dcterms:created xsi:type="dcterms:W3CDTF">2005-01-24T17:03:19Z</dcterms:created>
  <dcterms:modified xsi:type="dcterms:W3CDTF">2025-03-25T16:46:08Z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fe14f81141a48289d64b82b125ab1e5">
    <vt:lpwstr>Agents|3fe85bd0-ab91-44fa-84d2-ff5557429c34; Auditor Candidates|af691755-94ff-44ef-9224-48bf09f9dcf7; Auditors|8bb86ae9-b7dc-4f41-b17e-3b683b2d70fe</vt:lpwstr>
  </property>
  <property fmtid="{D5CDD505-2E9C-101B-9397-08002B2CF9AE}" pid="3" name="TaxCatchAll">
    <vt:lpwstr>15;#Technical|3a400d66-ee7a-4a6f-a04a-2d028461e8b8;#14;#Agents|3fe85bd0-ab91-44fa-84d2-ff5557429c34;#45;# Auditor Candidates|af691755-94ff-44ef-9224-48bf09f9dcf7;#26;#Forest Management|780132de-f0d1-4db9-b76d-1c86782e2295;#41;# Auditors|8bb86ae9-b7dc-4f41</vt:lpwstr>
  </property>
  <property fmtid="{D5CDD505-2E9C-101B-9397-08002B2CF9AE}" pid="4" name="TeamsInvolved">
    <vt:lpwstr>15;#Technical|3a400d66-ee7a-4a6f-a04a-2d028461e8b8</vt:lpwstr>
  </property>
  <property fmtid="{D5CDD505-2E9C-101B-9397-08002B2CF9AE}" pid="5" name="AccreditationClause">
    <vt:lpwstr/>
  </property>
  <property fmtid="{D5CDD505-2E9C-101B-9397-08002B2CF9AE}" pid="6" name="DocumentSubcategory">
    <vt:lpwstr>26;#Forest Management|780132de-f0d1-4db9-b76d-1c86782e2295</vt:lpwstr>
  </property>
  <property fmtid="{D5CDD505-2E9C-101B-9397-08002B2CF9AE}" pid="7" name="ad2f377e54714112ab833597fa2da4c5">
    <vt:lpwstr>Technical|3a400d66-ee7a-4a6f-a04a-2d028461e8b8</vt:lpwstr>
  </property>
  <property fmtid="{D5CDD505-2E9C-101B-9397-08002B2CF9AE}" pid="8" name="f566ae4b6da04003a30c549f0f75017f">
    <vt:lpwstr>Forest Management|780132de-f0d1-4db9-b76d-1c86782e2295</vt:lpwstr>
  </property>
  <property fmtid="{D5CDD505-2E9C-101B-9397-08002B2CF9AE}" pid="9" name="ae9375f09f6748d8a1e95e3352f09959">
    <vt:lpwstr>Programme for the Endorsement of Forest Certification (PEFC)|10fe37c0-fde8-4201-aa3a-9f5ff46939db</vt:lpwstr>
  </property>
  <property fmtid="{D5CDD505-2E9C-101B-9397-08002B2CF9AE}" pid="10" name="DocumentCategories">
    <vt:lpwstr>3;#Forestry|58c4e837-039d-402b-b63b-d24a25d2849a</vt:lpwstr>
  </property>
  <property fmtid="{D5CDD505-2E9C-101B-9397-08002B2CF9AE}" pid="11" name="SchemeService">
    <vt:lpwstr>18;#Programme for the Endorsement of Forest Certification (PEFC)|10fe37c0-fde8-4201-aa3a-9f5ff46939db</vt:lpwstr>
  </property>
  <property fmtid="{D5CDD505-2E9C-101B-9397-08002B2CF9AE}" pid="12" name="ic9f03f562ef4388ac9038703c4dc5d2">
    <vt:lpwstr/>
  </property>
  <property fmtid="{D5CDD505-2E9C-101B-9397-08002B2CF9AE}" pid="13" name="e2dbf1829e2d4a00a1dc26f53a7b9ce2">
    <vt:lpwstr>Forestry|58c4e837-039d-402b-b63b-d24a25d2849a</vt:lpwstr>
  </property>
  <property fmtid="{D5CDD505-2E9C-101B-9397-08002B2CF9AE}" pid="14" name="ContentTypeId">
    <vt:lpwstr>0x01010040FDFF1867A67442B4C4617A80556CF0</vt:lpwstr>
  </property>
  <property fmtid="{D5CDD505-2E9C-101B-9397-08002B2CF9AE}" pid="15" name="DocumentRefCode">
    <vt:lpwstr>RT-FM-001a</vt:lpwstr>
  </property>
  <property fmtid="{D5CDD505-2E9C-101B-9397-08002B2CF9AE}" pid="16" name="LegacyVersionNumber">
    <vt:lpwstr>6.1</vt:lpwstr>
  </property>
  <property fmtid="{D5CDD505-2E9C-101B-9397-08002B2CF9AE}" pid="17" name="QMSProcessOwner">
    <vt:lpwstr>57;#forestrytechteam@soilassociation.org</vt:lpwstr>
  </property>
  <property fmtid="{D5CDD505-2E9C-101B-9397-08002B2CF9AE}" pid="18" name="display_urn:schemas-microsoft-com:office:office#QMSProcessOwner">
    <vt:lpwstr>TechTeamForestry</vt:lpwstr>
  </property>
  <property fmtid="{D5CDD505-2E9C-101B-9397-08002B2CF9AE}" pid="19" name="ExternalAudiences">
    <vt:lpwstr>14;#Agents|3fe85bd0-ab91-44fa-84d2-ff5557429c34;#45;# Auditor Candidates|af691755-94ff-44ef-9224-48bf09f9dcf7;#41;# Auditors|8bb86ae9-b7dc-4f41-b17e-3b683b2d70fe</vt:lpwstr>
  </property>
  <property fmtid="{D5CDD505-2E9C-101B-9397-08002B2CF9AE}" pid="20" name="QMSProcessOwnerGroup">
    <vt:lpwstr>2;#</vt:lpwstr>
  </property>
  <property fmtid="{D5CDD505-2E9C-101B-9397-08002B2CF9AE}" pid="21" name="lcf76f155ced4ddcb4097134ff3c332f">
    <vt:lpwstr/>
  </property>
  <property fmtid="{D5CDD505-2E9C-101B-9397-08002B2CF9AE}" pid="22" name="MediaServiceImageTags">
    <vt:lpwstr/>
  </property>
</Properties>
</file>