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mbinns\Downloads\"/>
    </mc:Choice>
  </mc:AlternateContent>
  <xr:revisionPtr revIDLastSave="0" documentId="13_ncr:1_{CBB86226-1939-4B96-89FE-03051E95FEB6}" xr6:coauthVersionLast="47" xr6:coauthVersionMax="47" xr10:uidLastSave="{00000000-0000-0000-0000-000000000000}"/>
  <bookViews>
    <workbookView xWindow="28680" yWindow="-3945" windowWidth="29040" windowHeight="15720" tabRatio="787" xr2:uid="{231F04BB-84D0-4D89-BDD1-70F44D9C3462}"/>
  </bookViews>
  <sheets>
    <sheet name="Cover" sheetId="1" r:id="rId1"/>
    <sheet name="1 Basic info" sheetId="74" r:id="rId2"/>
    <sheet name="2 Findings" sheetId="65" r:id="rId3"/>
    <sheet name="3 MA Cert process" sheetId="3" state="hidden" r:id="rId4"/>
    <sheet name="5 MA Org Structure+Management" sheetId="66" state="hidden" r:id="rId5"/>
    <sheet name="6 S1" sheetId="19" state="hidden" r:id="rId6"/>
    <sheet name="7 S2" sheetId="50" state="hidden" r:id="rId7"/>
    <sheet name="8 S3" sheetId="51" r:id="rId8"/>
    <sheet name="9 S4" sheetId="49" state="hidden" r:id="rId9"/>
    <sheet name="A1 FM Checklist " sheetId="75" r:id="rId10"/>
    <sheet name="A1 Checklist" sheetId="60" state="hidden" r:id="rId11"/>
    <sheet name="Audit Programme" sheetId="73" r:id="rId12"/>
    <sheet name="A2 Stakeholder Summary" sheetId="59" r:id="rId13"/>
    <sheet name="A3 Species list" sheetId="16" r:id="rId14"/>
    <sheet name="A6 Group checklist" sheetId="62" state="hidden" r:id="rId15"/>
    <sheet name="A6a Multisite checklist" sheetId="69" r:id="rId16"/>
    <sheet name="A7 Members &amp; FMUs" sheetId="34" r:id="rId17"/>
    <sheet name="A8a Sampling" sheetId="70" r:id="rId18"/>
    <sheet name="A11a Cert Decsn" sheetId="42" r:id="rId19"/>
    <sheet name="A12a Product schedule" sheetId="53" r:id="rId20"/>
    <sheet name="A14a Product Codes" sheetId="58" r:id="rId21"/>
    <sheet name="A15 Opening and Closing Meeting" sheetId="67" r:id="rId22"/>
  </sheets>
  <externalReferences>
    <externalReference r:id="rId23"/>
    <externalReference r:id="rId24"/>
    <externalReference r:id="rId25"/>
    <externalReference r:id="rId26"/>
    <externalReference r:id="rId27"/>
    <externalReference r:id="rId28"/>
    <externalReference r:id="rId29"/>
  </externalReferences>
  <definedNames>
    <definedName name="_xlnm._FilterDatabase" localSheetId="1" hidden="1">'1 Basic info'!$K$1:$K$111</definedName>
    <definedName name="_xlnm._FilterDatabase" localSheetId="2" hidden="1">'2 Findings'!$A$5:$K$9</definedName>
    <definedName name="_xlnm._FilterDatabase" localSheetId="9" hidden="1">'A1 FM Checklist '!$A$3:$I$2002</definedName>
    <definedName name="_xlnm._FilterDatabase" localSheetId="16" hidden="1">'A7 Members &amp; FMUs'!$A$2:$K$2</definedName>
    <definedName name="b" localSheetId="9">'[1]A2b Stakeholders S1'!#REF!</definedName>
    <definedName name="b">'[1]A2b Stakeholders S1'!#REF!</definedName>
    <definedName name="copy" localSheetId="9">'[1]A2b Stakeholders S1'!#REF!</definedName>
    <definedName name="copy">'[1]A2b Stakeholders S1'!#REF!</definedName>
    <definedName name="d" localSheetId="9">'[1]A2b Stakeholders S1'!#REF!</definedName>
    <definedName name="d">'[1]A2b Stakeholders S1'!#REF!</definedName>
    <definedName name="d_13" localSheetId="9">'[2]A2b Stakeholders S1'!#REF!</definedName>
    <definedName name="d_13">'[2]A2b Stakeholders S1'!#REF!</definedName>
    <definedName name="d_16" localSheetId="9">'[1]A2b Stakeholders S1'!#REF!</definedName>
    <definedName name="d_16">'[1]A2b Stakeholders S1'!#REF!</definedName>
    <definedName name="d_17" localSheetId="9">'[1]A2b Stakeholders S1'!#REF!</definedName>
    <definedName name="d_17">'[1]A2b Stakeholders S1'!#REF!</definedName>
    <definedName name="d_2">'[1]A2b Stakeholders S1'!#REF!</definedName>
    <definedName name="d_24">'[1]A2b Stakeholders S1'!#REF!</definedName>
    <definedName name="d_6">'[1]A2b Stakeholders S1'!#REF!</definedName>
    <definedName name="msgbrokenformulae">'[3]Data Vocab ML'!$C$77</definedName>
    <definedName name="_xlnm.Print_Area" localSheetId="1">'1 Basic info'!$A$1:$H$93</definedName>
    <definedName name="_xlnm.Print_Area" localSheetId="2">'2 Findings'!$A$2:$L$26</definedName>
    <definedName name="_xlnm.Print_Area" localSheetId="3">'3 MA Cert process'!$A$1:$C$99</definedName>
    <definedName name="_xlnm.Print_Area" localSheetId="4">'5 MA Org Structure+Management'!$A$1:$C$31</definedName>
    <definedName name="_xlnm.Print_Area" localSheetId="5">'6 S1'!$A$1:$C$81</definedName>
    <definedName name="_xlnm.Print_Area" localSheetId="6">'7 S2'!$A$1:$C$67</definedName>
    <definedName name="_xlnm.Print_Area" localSheetId="7">'8 S3'!$A$1:$C$71</definedName>
    <definedName name="_xlnm.Print_Area" localSheetId="8">'9 S4'!$A$1:$C$64</definedName>
    <definedName name="_xlnm.Print_Area" localSheetId="9">'A1 FM Checklist '!$B$1:$Q$2002</definedName>
    <definedName name="_xlnm.Print_Area" localSheetId="19">'A12a Product schedule'!$A$1:$D$38</definedName>
    <definedName name="_xlnm.Print_Area" localSheetId="0" xml:space="preserve">            Cover!$A$1:$F$32,Cover!$G:$G</definedName>
    <definedName name="Process">"process, label, store"</definedName>
    <definedName name="refAreaConversionFactor" localSheetId="9">[4]Index!$E$5</definedName>
    <definedName name="refAreaConversionFactor">[5]Index!$E$5</definedName>
    <definedName name="selectedDisplayLevel">[6]Index!$E$12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6" i="74" l="1"/>
  <c r="E922" i="75"/>
  <c r="E528" i="75"/>
  <c r="E1992" i="75"/>
  <c r="E1991" i="75"/>
  <c r="E1990" i="75"/>
  <c r="E1989" i="75"/>
  <c r="E1988" i="75"/>
  <c r="E1983" i="75"/>
  <c r="E1982" i="75"/>
  <c r="E1980" i="75"/>
  <c r="E1979" i="75"/>
  <c r="E1975" i="75"/>
  <c r="E1974" i="75"/>
  <c r="E1972" i="75"/>
  <c r="E1971" i="75"/>
  <c r="E1967" i="75"/>
  <c r="E1966" i="75"/>
  <c r="E1964" i="75"/>
  <c r="E1963" i="75"/>
  <c r="E1959" i="75"/>
  <c r="E1958" i="75"/>
  <c r="E1956" i="75"/>
  <c r="E1955" i="75"/>
  <c r="E1943" i="75"/>
  <c r="E1942" i="75"/>
  <c r="E1940" i="75"/>
  <c r="E1939" i="75"/>
  <c r="E1928" i="75"/>
  <c r="E1927" i="75"/>
  <c r="E1925" i="75"/>
  <c r="E1924" i="75"/>
  <c r="E1920" i="75"/>
  <c r="E1919" i="75"/>
  <c r="E1917" i="75"/>
  <c r="E1916" i="75"/>
  <c r="E1911" i="75"/>
  <c r="E1910" i="75"/>
  <c r="E1908" i="75"/>
  <c r="E1907" i="75"/>
  <c r="E1903" i="75"/>
  <c r="E1902" i="75"/>
  <c r="E1900" i="75"/>
  <c r="E1899" i="75"/>
  <c r="E1894" i="75"/>
  <c r="E1893" i="75"/>
  <c r="E1892" i="75"/>
  <c r="E1891" i="75"/>
  <c r="E1890" i="75"/>
  <c r="E1879" i="75"/>
  <c r="E1878" i="75"/>
  <c r="E1877" i="75"/>
  <c r="E1876" i="75"/>
  <c r="E1875" i="75"/>
  <c r="E1870" i="75"/>
  <c r="E1869" i="75"/>
  <c r="E1868" i="75"/>
  <c r="E1867" i="75"/>
  <c r="E1866" i="75"/>
  <c r="E1862" i="75"/>
  <c r="E1861" i="75"/>
  <c r="E1860" i="75"/>
  <c r="E1859" i="75"/>
  <c r="E1858" i="75"/>
  <c r="E1854" i="75"/>
  <c r="E1853" i="75"/>
  <c r="E1852" i="75"/>
  <c r="E1851" i="75"/>
  <c r="E1850" i="75"/>
  <c r="E1837" i="75"/>
  <c r="E1836" i="75"/>
  <c r="E1835" i="75"/>
  <c r="E1834" i="75"/>
  <c r="E1833" i="75"/>
  <c r="E1822" i="75"/>
  <c r="E1821" i="75"/>
  <c r="E1820" i="75"/>
  <c r="E1819" i="75"/>
  <c r="E1818" i="75"/>
  <c r="E1806" i="75"/>
  <c r="E1805" i="75"/>
  <c r="E1804" i="75"/>
  <c r="E1803" i="75"/>
  <c r="E1802" i="75"/>
  <c r="E1776" i="75"/>
  <c r="E1775" i="75"/>
  <c r="E1774" i="75"/>
  <c r="E1773" i="75"/>
  <c r="E1772" i="75"/>
  <c r="E1768" i="75"/>
  <c r="E1767" i="75"/>
  <c r="E1766" i="75"/>
  <c r="E1765" i="75"/>
  <c r="E1764" i="75"/>
  <c r="E1759" i="75"/>
  <c r="E1758" i="75"/>
  <c r="E1757" i="75"/>
  <c r="E1756" i="75"/>
  <c r="E1755" i="75"/>
  <c r="E1748" i="75"/>
  <c r="E1747" i="75"/>
  <c r="E1745" i="75"/>
  <c r="E1744" i="75"/>
  <c r="E1740" i="75"/>
  <c r="E1739" i="75"/>
  <c r="E1737" i="75"/>
  <c r="E1736" i="75"/>
  <c r="E1732" i="75"/>
  <c r="E1731" i="75"/>
  <c r="E1729" i="75"/>
  <c r="E1728" i="75"/>
  <c r="E1723" i="75"/>
  <c r="E1722" i="75"/>
  <c r="E1721" i="75"/>
  <c r="E1720" i="75"/>
  <c r="E1719" i="75"/>
  <c r="E1708" i="75"/>
  <c r="E1707" i="75"/>
  <c r="E1705" i="75"/>
  <c r="E1704" i="75"/>
  <c r="E1699" i="75"/>
  <c r="E1698" i="75"/>
  <c r="E1696" i="75"/>
  <c r="E1695" i="75"/>
  <c r="E1691" i="75"/>
  <c r="E1690" i="75"/>
  <c r="E1688" i="75"/>
  <c r="E1687" i="75"/>
  <c r="E1682" i="75"/>
  <c r="E1681" i="75"/>
  <c r="E1679" i="75"/>
  <c r="E1678" i="75"/>
  <c r="E1665" i="75"/>
  <c r="E1664" i="75"/>
  <c r="E1662" i="75"/>
  <c r="E1661" i="75"/>
  <c r="E1657" i="75"/>
  <c r="E1656" i="75"/>
  <c r="E1654" i="75"/>
  <c r="E1653" i="75"/>
  <c r="E1646" i="75"/>
  <c r="E1645" i="75"/>
  <c r="E1644" i="75"/>
  <c r="E1643" i="75"/>
  <c r="E1642" i="75"/>
  <c r="E1638" i="75"/>
  <c r="E1637" i="75"/>
  <c r="E1636" i="75"/>
  <c r="E1635" i="75"/>
  <c r="E1634" i="75"/>
  <c r="E1630" i="75"/>
  <c r="E1629" i="75"/>
  <c r="E1628" i="75"/>
  <c r="E1627" i="75"/>
  <c r="E1626" i="75"/>
  <c r="E1621" i="75"/>
  <c r="E1620" i="75"/>
  <c r="E1619" i="75"/>
  <c r="E1618" i="75"/>
  <c r="E1613" i="75"/>
  <c r="E1612" i="75"/>
  <c r="E1611" i="75"/>
  <c r="E1610" i="75"/>
  <c r="E1604" i="75"/>
  <c r="E1603" i="75"/>
  <c r="E1602" i="75"/>
  <c r="E1601" i="75"/>
  <c r="E1600" i="75"/>
  <c r="E1589" i="75"/>
  <c r="E1588" i="75"/>
  <c r="E1587" i="75"/>
  <c r="E1586" i="75"/>
  <c r="E1585" i="75"/>
  <c r="E1565" i="75"/>
  <c r="E1564" i="75"/>
  <c r="E1563" i="75"/>
  <c r="E1562" i="75"/>
  <c r="E1561" i="75"/>
  <c r="E1556" i="75"/>
  <c r="E1555" i="75"/>
  <c r="E1554" i="75"/>
  <c r="E1553" i="75"/>
  <c r="E1552" i="75"/>
  <c r="E1548" i="75"/>
  <c r="E1547" i="75"/>
  <c r="E1546" i="75"/>
  <c r="E1545" i="75"/>
  <c r="E1544" i="75"/>
  <c r="E1538" i="75"/>
  <c r="E1537" i="75"/>
  <c r="E1535" i="75"/>
  <c r="E1534" i="75"/>
  <c r="E1530" i="75"/>
  <c r="E1529" i="75"/>
  <c r="E1528" i="75"/>
  <c r="E1527" i="75"/>
  <c r="E1526" i="75"/>
  <c r="E1519" i="75"/>
  <c r="E1515" i="75"/>
  <c r="E1514" i="75"/>
  <c r="E1512" i="75"/>
  <c r="E1511" i="75"/>
  <c r="E1506" i="75"/>
  <c r="E1505" i="75"/>
  <c r="E1504" i="75"/>
  <c r="E1503" i="75"/>
  <c r="E1502" i="75"/>
  <c r="E1498" i="75"/>
  <c r="E1497" i="75"/>
  <c r="E1495" i="75"/>
  <c r="E1494" i="75"/>
  <c r="E1485" i="75"/>
  <c r="E1484" i="75"/>
  <c r="E1483" i="75"/>
  <c r="E1482" i="75"/>
  <c r="E1480" i="75"/>
  <c r="E1479" i="75"/>
  <c r="E1476" i="75"/>
  <c r="E1475" i="75"/>
  <c r="E1474" i="75"/>
  <c r="E1470" i="75"/>
  <c r="E1469" i="75"/>
  <c r="E1468" i="75"/>
  <c r="E1467" i="75"/>
  <c r="E1466" i="75"/>
  <c r="E1464" i="75"/>
  <c r="E1463" i="75"/>
  <c r="E1459" i="75"/>
  <c r="E1458" i="75"/>
  <c r="E1457" i="75"/>
  <c r="E1455" i="75"/>
  <c r="E1454" i="75"/>
  <c r="E1451" i="75"/>
  <c r="E1450" i="75"/>
  <c r="E1449" i="75"/>
  <c r="E1447" i="75"/>
  <c r="E1446" i="75"/>
  <c r="E1442" i="75"/>
  <c r="E1441" i="75"/>
  <c r="E1439" i="75"/>
  <c r="E1438" i="75"/>
  <c r="E1434" i="75"/>
  <c r="E1433" i="75"/>
  <c r="E1431" i="75"/>
  <c r="E1430" i="75"/>
  <c r="E1426" i="75"/>
  <c r="E1425" i="75"/>
  <c r="E1424" i="75"/>
  <c r="E1423" i="75"/>
  <c r="E1422" i="75"/>
  <c r="E1419" i="75"/>
  <c r="E1418" i="75"/>
  <c r="E1416" i="75"/>
  <c r="E1415" i="75"/>
  <c r="E1412" i="75"/>
  <c r="E1411" i="75"/>
  <c r="E1410" i="75"/>
  <c r="E1409" i="75"/>
  <c r="E1408" i="75"/>
  <c r="E1404" i="75"/>
  <c r="E1403" i="75"/>
  <c r="E1402" i="75"/>
  <c r="E1401" i="75"/>
  <c r="E1400" i="75"/>
  <c r="E1399" i="75"/>
  <c r="E1396" i="75"/>
  <c r="E1395" i="75"/>
  <c r="E1394" i="75"/>
  <c r="E1393" i="75"/>
  <c r="E1388" i="75"/>
  <c r="E1387" i="75"/>
  <c r="E1386" i="75"/>
  <c r="E1385" i="75"/>
  <c r="E1384" i="75"/>
  <c r="E1380" i="75"/>
  <c r="E1379" i="75"/>
  <c r="E1378" i="75"/>
  <c r="E1376" i="75"/>
  <c r="E1375" i="75"/>
  <c r="E1372" i="75"/>
  <c r="E1371" i="75"/>
  <c r="E1370" i="75"/>
  <c r="E1368" i="75"/>
  <c r="E1367" i="75"/>
  <c r="E1364" i="75"/>
  <c r="E1363" i="75"/>
  <c r="E1362" i="75"/>
  <c r="E1360" i="75"/>
  <c r="E1359" i="75"/>
  <c r="E1356" i="75"/>
  <c r="E1355" i="75"/>
  <c r="E1354" i="75"/>
  <c r="E1352" i="75"/>
  <c r="E1351" i="75"/>
  <c r="E1348" i="75"/>
  <c r="E1347" i="75"/>
  <c r="E1346" i="75"/>
  <c r="E1344" i="75"/>
  <c r="E1343" i="75"/>
  <c r="E1339" i="75"/>
  <c r="E1338" i="75"/>
  <c r="E1336" i="75"/>
  <c r="E1335" i="75"/>
  <c r="E1331" i="75"/>
  <c r="E1330" i="75"/>
  <c r="E1328" i="75"/>
  <c r="E1327" i="75"/>
  <c r="E1323" i="75"/>
  <c r="E1322" i="75"/>
  <c r="E1320" i="75"/>
  <c r="E1319" i="75"/>
  <c r="E1316" i="75"/>
  <c r="E1315" i="75"/>
  <c r="E1314" i="75"/>
  <c r="E1313" i="75"/>
  <c r="E1312" i="75"/>
  <c r="E1308" i="75"/>
  <c r="E1307" i="75"/>
  <c r="E1305" i="75"/>
  <c r="E1304" i="75"/>
  <c r="E1301" i="75"/>
  <c r="E1300" i="75"/>
  <c r="E1299" i="75"/>
  <c r="E1298" i="75"/>
  <c r="E1297" i="75"/>
  <c r="E1293" i="75"/>
  <c r="E1292" i="75"/>
  <c r="E1290" i="75"/>
  <c r="E1289" i="75"/>
  <c r="E1284" i="75"/>
  <c r="E1283" i="75"/>
  <c r="E1282" i="75"/>
  <c r="E1281" i="75"/>
  <c r="E1280" i="75"/>
  <c r="E1277" i="75"/>
  <c r="E1276" i="75"/>
  <c r="E1275" i="75"/>
  <c r="E1274" i="75"/>
  <c r="E1273" i="75"/>
  <c r="E1272" i="75"/>
  <c r="E1271" i="75"/>
  <c r="E1268" i="75"/>
  <c r="E1267" i="75"/>
  <c r="E1266" i="75"/>
  <c r="E1265" i="75"/>
  <c r="E1264" i="75"/>
  <c r="E1263" i="75"/>
  <c r="E1259" i="75"/>
  <c r="E1258" i="75"/>
  <c r="E1257" i="75"/>
  <c r="E1256" i="75"/>
  <c r="E1255" i="75"/>
  <c r="E1254" i="75"/>
  <c r="E1251" i="75"/>
  <c r="E1247" i="75"/>
  <c r="E1246" i="75"/>
  <c r="E1245" i="75"/>
  <c r="E1244" i="75"/>
  <c r="E1243" i="75"/>
  <c r="E1242" i="75"/>
  <c r="E1241" i="75"/>
  <c r="E1240" i="75"/>
  <c r="E1239" i="75"/>
  <c r="E1235" i="75"/>
  <c r="E1234" i="75"/>
  <c r="E1233" i="75"/>
  <c r="E1232" i="75"/>
  <c r="E1231" i="75"/>
  <c r="E1230" i="75"/>
  <c r="E1226" i="75"/>
  <c r="E1225" i="75"/>
  <c r="E1224" i="75"/>
  <c r="E1223" i="75"/>
  <c r="E1222" i="75"/>
  <c r="E1218" i="75"/>
  <c r="E1217" i="75"/>
  <c r="E1216" i="75"/>
  <c r="E1215" i="75"/>
  <c r="E1214" i="75"/>
  <c r="E1210" i="75"/>
  <c r="E1209" i="75"/>
  <c r="E1208" i="75"/>
  <c r="E1207" i="75"/>
  <c r="E1206" i="75"/>
  <c r="E1205" i="75"/>
  <c r="E1202" i="75"/>
  <c r="E1201" i="75"/>
  <c r="E1200" i="75"/>
  <c r="E1199" i="75"/>
  <c r="E1194" i="75"/>
  <c r="E1193" i="75"/>
  <c r="E1192" i="75"/>
  <c r="E1191" i="75"/>
  <c r="E1190" i="75"/>
  <c r="E1187" i="75"/>
  <c r="E1186" i="75"/>
  <c r="E1185" i="75"/>
  <c r="E1184" i="75"/>
  <c r="E1183" i="75"/>
  <c r="E1180" i="75"/>
  <c r="E1179" i="75"/>
  <c r="E1178" i="75"/>
  <c r="E1177" i="75"/>
  <c r="E1175" i="75"/>
  <c r="E1174" i="75"/>
  <c r="E1170" i="75"/>
  <c r="E1169" i="75"/>
  <c r="E1168" i="75"/>
  <c r="E1167" i="75"/>
  <c r="E1166" i="75"/>
  <c r="E1165" i="75"/>
  <c r="E1162" i="75"/>
  <c r="E1161" i="75"/>
  <c r="E1160" i="75"/>
  <c r="E1159" i="75"/>
  <c r="E1158" i="75"/>
  <c r="E1157" i="75"/>
  <c r="E1154" i="75"/>
  <c r="E1153" i="75"/>
  <c r="E1152" i="75"/>
  <c r="E1151" i="75"/>
  <c r="E1150" i="75"/>
  <c r="E1149" i="75"/>
  <c r="E1145" i="75"/>
  <c r="E1144" i="75"/>
  <c r="E1143" i="75"/>
  <c r="E1142" i="75"/>
  <c r="E1141" i="75"/>
  <c r="E1137" i="75"/>
  <c r="E1136" i="75"/>
  <c r="E1135" i="75"/>
  <c r="E1134" i="75"/>
  <c r="E1133" i="75"/>
  <c r="E1129" i="75"/>
  <c r="E1128" i="75"/>
  <c r="E1127" i="75"/>
  <c r="E1126" i="75"/>
  <c r="E1125" i="75"/>
  <c r="E1122" i="75"/>
  <c r="E1121" i="75"/>
  <c r="E1120" i="75"/>
  <c r="E1119" i="75"/>
  <c r="E1118" i="75"/>
  <c r="E1117" i="75"/>
  <c r="E1114" i="75"/>
  <c r="E1113" i="75"/>
  <c r="E1112" i="75"/>
  <c r="E1111" i="75"/>
  <c r="E1110" i="75"/>
  <c r="E1109" i="75"/>
  <c r="E1106" i="75"/>
  <c r="E1105" i="75"/>
  <c r="E1104" i="75"/>
  <c r="E1103" i="75"/>
  <c r="E1102" i="75"/>
  <c r="E1101" i="75"/>
  <c r="E1097" i="75"/>
  <c r="E1094" i="75"/>
  <c r="E1093" i="75"/>
  <c r="E1092" i="75"/>
  <c r="E1091" i="75"/>
  <c r="E1089" i="75"/>
  <c r="E1086" i="75"/>
  <c r="E1085" i="75"/>
  <c r="E1084" i="75"/>
  <c r="E1083" i="75"/>
  <c r="E1082" i="75"/>
  <c r="E1078" i="75"/>
  <c r="E1077" i="75"/>
  <c r="E1076" i="75"/>
  <c r="E1075" i="75"/>
  <c r="E1074" i="75"/>
  <c r="E1073" i="75"/>
  <c r="E1072" i="75"/>
  <c r="E1071" i="75"/>
  <c r="E1070" i="75"/>
  <c r="E1067" i="75"/>
  <c r="E1064" i="75"/>
  <c r="E1063" i="75"/>
  <c r="E1062" i="75"/>
  <c r="E1061" i="75"/>
  <c r="E1060" i="75"/>
  <c r="E1059" i="75"/>
  <c r="E1058" i="75"/>
  <c r="E1057" i="75"/>
  <c r="E1056" i="75"/>
  <c r="E1055" i="75"/>
  <c r="E1049" i="75"/>
  <c r="E1048" i="75"/>
  <c r="E1047" i="75"/>
  <c r="E1046" i="75"/>
  <c r="E1045" i="75"/>
  <c r="E1044" i="75"/>
  <c r="E1043" i="75"/>
  <c r="E1042" i="75"/>
  <c r="E1041" i="75"/>
  <c r="E1040" i="75"/>
  <c r="E1035" i="75"/>
  <c r="E1034" i="75"/>
  <c r="E1033" i="75"/>
  <c r="E1032" i="75"/>
  <c r="E1031" i="75"/>
  <c r="E1028" i="75"/>
  <c r="E1027" i="75"/>
  <c r="E1026" i="75"/>
  <c r="E1025" i="75"/>
  <c r="E1024" i="75"/>
  <c r="E1019" i="75"/>
  <c r="E1018" i="75"/>
  <c r="E1017" i="75"/>
  <c r="E1016" i="75"/>
  <c r="E1015" i="75"/>
  <c r="E1011" i="75"/>
  <c r="E1010" i="75"/>
  <c r="E1009" i="75"/>
  <c r="E1008" i="75"/>
  <c r="E1007" i="75"/>
  <c r="E1004" i="75"/>
  <c r="E1003" i="75"/>
  <c r="E1002" i="75"/>
  <c r="E1001" i="75"/>
  <c r="E1000" i="75"/>
  <c r="E999" i="75"/>
  <c r="E998" i="75"/>
  <c r="E995" i="75"/>
  <c r="E994" i="75"/>
  <c r="E993" i="75"/>
  <c r="E989" i="75"/>
  <c r="E988" i="75"/>
  <c r="E987" i="75"/>
  <c r="E986" i="75"/>
  <c r="E985" i="75"/>
  <c r="E984" i="75"/>
  <c r="E983" i="75"/>
  <c r="E980" i="75"/>
  <c r="E979" i="75"/>
  <c r="E978" i="75"/>
  <c r="E974" i="75"/>
  <c r="E973" i="75"/>
  <c r="E972" i="75"/>
  <c r="E971" i="75"/>
  <c r="E970" i="75"/>
  <c r="E969" i="75"/>
  <c r="E968" i="75"/>
  <c r="E967" i="75"/>
  <c r="E963" i="75"/>
  <c r="E962" i="75"/>
  <c r="E959" i="75"/>
  <c r="E958" i="75"/>
  <c r="E957" i="75"/>
  <c r="E956" i="75"/>
  <c r="E955" i="75"/>
  <c r="E954" i="75"/>
  <c r="E953" i="75"/>
  <c r="E952" i="75"/>
  <c r="E951" i="75"/>
  <c r="E950" i="75"/>
  <c r="E946" i="75"/>
  <c r="E945" i="75"/>
  <c r="E944" i="75"/>
  <c r="E943" i="75"/>
  <c r="E942" i="75"/>
  <c r="E938" i="75"/>
  <c r="E937" i="75"/>
  <c r="E936" i="75"/>
  <c r="E935" i="75"/>
  <c r="E934" i="75"/>
  <c r="E931" i="75"/>
  <c r="E930" i="75"/>
  <c r="E929" i="75"/>
  <c r="E928" i="75"/>
  <c r="E927" i="75"/>
  <c r="E923" i="75"/>
  <c r="E921" i="75"/>
  <c r="E920" i="75"/>
  <c r="E919" i="75"/>
  <c r="E916" i="75"/>
  <c r="E915" i="75"/>
  <c r="E914" i="75"/>
  <c r="E913" i="75"/>
  <c r="E912" i="75"/>
  <c r="E911" i="75"/>
  <c r="E910" i="75"/>
  <c r="E907" i="75"/>
  <c r="E906" i="75"/>
  <c r="E905" i="75"/>
  <c r="E903" i="75"/>
  <c r="E902" i="75"/>
  <c r="E899" i="75"/>
  <c r="E898" i="75"/>
  <c r="E897" i="75"/>
  <c r="E896" i="75"/>
  <c r="E895" i="75"/>
  <c r="E894" i="75"/>
  <c r="E891" i="75"/>
  <c r="E890" i="75"/>
  <c r="E889" i="75"/>
  <c r="E888" i="75"/>
  <c r="E887" i="75"/>
  <c r="E886" i="75"/>
  <c r="E882" i="75"/>
  <c r="E881" i="75"/>
  <c r="E880" i="75"/>
  <c r="E879" i="75"/>
  <c r="E878" i="75"/>
  <c r="E874" i="75"/>
  <c r="E873" i="75"/>
  <c r="E871" i="75"/>
  <c r="E870" i="75"/>
  <c r="E866" i="75"/>
  <c r="E865" i="75"/>
  <c r="E864" i="75"/>
  <c r="E863" i="75"/>
  <c r="E862" i="75"/>
  <c r="E859" i="75"/>
  <c r="E858" i="75"/>
  <c r="E857" i="75"/>
  <c r="E855" i="75"/>
  <c r="E854" i="75"/>
  <c r="E851" i="75"/>
  <c r="E850" i="75"/>
  <c r="E849" i="75"/>
  <c r="E848" i="75"/>
  <c r="E847" i="75"/>
  <c r="E846" i="75"/>
  <c r="E843" i="75"/>
  <c r="E842" i="75"/>
  <c r="E841" i="75"/>
  <c r="E839" i="75"/>
  <c r="E838" i="75"/>
  <c r="E835" i="75"/>
  <c r="E834" i="75"/>
  <c r="E833" i="75"/>
  <c r="E832" i="75"/>
  <c r="E831" i="75"/>
  <c r="E830" i="75"/>
  <c r="E827" i="75"/>
  <c r="E826" i="75"/>
  <c r="E825" i="75"/>
  <c r="E824" i="75"/>
  <c r="E823" i="75"/>
  <c r="E822" i="75"/>
  <c r="E817" i="75"/>
  <c r="E816" i="75"/>
  <c r="E815" i="75"/>
  <c r="E814" i="75"/>
  <c r="E813" i="75"/>
  <c r="E811" i="75"/>
  <c r="E810" i="75"/>
  <c r="E808" i="75"/>
  <c r="E807" i="75"/>
  <c r="E803" i="75"/>
  <c r="E802" i="75"/>
  <c r="E801" i="75"/>
  <c r="E800" i="75"/>
  <c r="E799" i="75"/>
  <c r="E796" i="75"/>
  <c r="E795" i="75"/>
  <c r="E794" i="75"/>
  <c r="E792" i="75"/>
  <c r="E791" i="75"/>
  <c r="E787" i="75"/>
  <c r="E786" i="75"/>
  <c r="E785" i="75"/>
  <c r="E784" i="75"/>
  <c r="E781" i="75"/>
  <c r="E780" i="75"/>
  <c r="E779" i="75"/>
  <c r="E778" i="75"/>
  <c r="E777" i="75"/>
  <c r="E774" i="75"/>
  <c r="E773" i="75"/>
  <c r="E772" i="75"/>
  <c r="E771" i="75"/>
  <c r="E769" i="75"/>
  <c r="E768" i="75"/>
  <c r="E765" i="75"/>
  <c r="E764" i="75"/>
  <c r="E763" i="75"/>
  <c r="E760" i="75"/>
  <c r="E759" i="75"/>
  <c r="E758" i="75"/>
  <c r="E757" i="75"/>
  <c r="E756" i="75"/>
  <c r="E755" i="75"/>
  <c r="E753" i="75"/>
  <c r="E752" i="75"/>
  <c r="E749" i="75"/>
  <c r="E744" i="75"/>
  <c r="E743" i="75"/>
  <c r="E742" i="75"/>
  <c r="E741" i="75"/>
  <c r="E740" i="75"/>
  <c r="E738" i="75"/>
  <c r="E737" i="75"/>
  <c r="E734" i="75"/>
  <c r="E733" i="75"/>
  <c r="E730" i="75"/>
  <c r="E729" i="75"/>
  <c r="E728" i="75"/>
  <c r="E727" i="75"/>
  <c r="E726" i="75"/>
  <c r="E725" i="75"/>
  <c r="E723" i="75"/>
  <c r="E722" i="75"/>
  <c r="E719" i="75"/>
  <c r="E718" i="75"/>
  <c r="E717" i="75"/>
  <c r="E716" i="75"/>
  <c r="E715" i="75"/>
  <c r="E714" i="75"/>
  <c r="E708" i="75"/>
  <c r="E707" i="75"/>
  <c r="E706" i="75"/>
  <c r="E705" i="75"/>
  <c r="E704" i="75"/>
  <c r="E703" i="75"/>
  <c r="E702" i="75"/>
  <c r="E700" i="75"/>
  <c r="E699" i="75"/>
  <c r="E694" i="75"/>
  <c r="E693" i="75"/>
  <c r="E692" i="75"/>
  <c r="E691" i="75"/>
  <c r="E690" i="75"/>
  <c r="E686" i="75"/>
  <c r="E685" i="75"/>
  <c r="E684" i="75"/>
  <c r="E683" i="75"/>
  <c r="E682" i="75"/>
  <c r="E679" i="75"/>
  <c r="E678" i="75"/>
  <c r="E677" i="75"/>
  <c r="E676" i="75"/>
  <c r="E675" i="75"/>
  <c r="E672" i="75"/>
  <c r="E671" i="75"/>
  <c r="E670" i="75"/>
  <c r="E669" i="75"/>
  <c r="E668" i="75"/>
  <c r="E667" i="75"/>
  <c r="E664" i="75"/>
  <c r="E663" i="75"/>
  <c r="E662" i="75"/>
  <c r="E661" i="75"/>
  <c r="E658" i="75"/>
  <c r="E657" i="75"/>
  <c r="E656" i="75"/>
  <c r="E655" i="75"/>
  <c r="E654" i="75"/>
  <c r="E653" i="75"/>
  <c r="E651" i="75"/>
  <c r="E650" i="75"/>
  <c r="E641" i="75"/>
  <c r="E640" i="75"/>
  <c r="E639" i="75"/>
  <c r="E638" i="75"/>
  <c r="E637" i="75"/>
  <c r="E636" i="75"/>
  <c r="E634" i="75"/>
  <c r="E633" i="75"/>
  <c r="E630" i="75"/>
  <c r="E627" i="75"/>
  <c r="E626" i="75"/>
  <c r="E625" i="75"/>
  <c r="E624" i="75"/>
  <c r="E623" i="75"/>
  <c r="E622" i="75"/>
  <c r="E621" i="75"/>
  <c r="E619" i="75"/>
  <c r="E618" i="75"/>
  <c r="E610" i="75"/>
  <c r="E609" i="75"/>
  <c r="E608" i="75"/>
  <c r="E607" i="75"/>
  <c r="E606" i="75"/>
  <c r="E604" i="75"/>
  <c r="E603" i="75"/>
  <c r="E601" i="75"/>
  <c r="E600" i="75"/>
  <c r="E594" i="75"/>
  <c r="E593" i="75"/>
  <c r="E591" i="75"/>
  <c r="E590" i="75"/>
  <c r="E587" i="75"/>
  <c r="E586" i="75"/>
  <c r="E584" i="75"/>
  <c r="E583" i="75"/>
  <c r="E579" i="75"/>
  <c r="E578" i="75"/>
  <c r="E577" i="75"/>
  <c r="E575" i="75"/>
  <c r="E574" i="75"/>
  <c r="E571" i="75"/>
  <c r="E570" i="75"/>
  <c r="E569" i="75"/>
  <c r="E568" i="75"/>
  <c r="E567" i="75"/>
  <c r="E566" i="75"/>
  <c r="E563" i="75"/>
  <c r="E562" i="75"/>
  <c r="E561" i="75"/>
  <c r="E557" i="75"/>
  <c r="E556" i="75"/>
  <c r="E555" i="75"/>
  <c r="E554" i="75"/>
  <c r="E552" i="75"/>
  <c r="E551" i="75"/>
  <c r="E548" i="75"/>
  <c r="E547" i="75"/>
  <c r="E546" i="75"/>
  <c r="E543" i="75"/>
  <c r="E542" i="75"/>
  <c r="E541" i="75"/>
  <c r="E540" i="75"/>
  <c r="E538" i="75"/>
  <c r="E537" i="75"/>
  <c r="E536" i="75"/>
  <c r="E533" i="75"/>
  <c r="E532" i="75"/>
  <c r="E529" i="75"/>
  <c r="E527" i="75"/>
  <c r="E526" i="75"/>
  <c r="E525" i="75"/>
  <c r="E524" i="75"/>
  <c r="E522" i="75"/>
  <c r="E521" i="75"/>
  <c r="E517" i="75"/>
  <c r="E516" i="75"/>
  <c r="E515" i="75"/>
  <c r="E514" i="75"/>
  <c r="E513" i="75"/>
  <c r="E512" i="75"/>
  <c r="E507" i="75"/>
  <c r="E506" i="75"/>
  <c r="E504" i="75"/>
  <c r="E503" i="75"/>
  <c r="E498" i="75"/>
  <c r="E497" i="75"/>
  <c r="E496" i="75"/>
  <c r="E495" i="75"/>
  <c r="E494" i="75"/>
  <c r="E491" i="75"/>
  <c r="E490" i="75"/>
  <c r="E488" i="75"/>
  <c r="E487" i="75"/>
  <c r="E482" i="75"/>
  <c r="E481" i="75"/>
  <c r="E480" i="75"/>
  <c r="E479" i="75"/>
  <c r="E478" i="75"/>
  <c r="E477" i="75"/>
  <c r="E474" i="75"/>
  <c r="E473" i="75"/>
  <c r="E472" i="75"/>
  <c r="E471" i="75"/>
  <c r="E470" i="75"/>
  <c r="E469" i="75"/>
  <c r="E466" i="75"/>
  <c r="E465" i="75"/>
  <c r="E464" i="75"/>
  <c r="E461" i="75"/>
  <c r="E460" i="75"/>
  <c r="E459" i="75"/>
  <c r="E458" i="75"/>
  <c r="E457" i="75"/>
  <c r="E456" i="75"/>
  <c r="E455" i="75"/>
  <c r="E454" i="75"/>
  <c r="E453" i="75"/>
  <c r="E449" i="75"/>
  <c r="E446" i="75"/>
  <c r="E445" i="75"/>
  <c r="E444" i="75"/>
  <c r="E443" i="75"/>
  <c r="E442" i="75"/>
  <c r="E441" i="75"/>
  <c r="E440" i="75"/>
  <c r="E438" i="75"/>
  <c r="E437" i="75"/>
  <c r="E431" i="75"/>
  <c r="E430" i="75"/>
  <c r="E429" i="75"/>
  <c r="E428" i="75"/>
  <c r="E427" i="75"/>
  <c r="E424" i="75"/>
  <c r="E423" i="75"/>
  <c r="E422" i="75"/>
  <c r="E421" i="75"/>
  <c r="E420" i="75"/>
  <c r="E416" i="75"/>
  <c r="E415" i="75"/>
  <c r="E414" i="75"/>
  <c r="E413" i="75"/>
  <c r="E412" i="75"/>
  <c r="E411" i="75"/>
  <c r="E408" i="75"/>
  <c r="E407" i="75"/>
  <c r="E406" i="75"/>
  <c r="E405" i="75"/>
  <c r="E404" i="75"/>
  <c r="E403" i="75"/>
  <c r="E400" i="75"/>
  <c r="E399" i="75"/>
  <c r="E398" i="75"/>
  <c r="E397" i="75"/>
  <c r="E396" i="75"/>
  <c r="E395" i="75"/>
  <c r="E392" i="75"/>
  <c r="E391" i="75"/>
  <c r="E386" i="75"/>
  <c r="E385" i="75"/>
  <c r="E384" i="75"/>
  <c r="E383" i="75"/>
  <c r="E382" i="75"/>
  <c r="E381" i="75"/>
  <c r="E380" i="75"/>
  <c r="E379" i="75"/>
  <c r="E375" i="75"/>
  <c r="E374" i="75"/>
  <c r="E373" i="75"/>
  <c r="E372" i="75"/>
  <c r="E371" i="75"/>
  <c r="E370" i="75"/>
  <c r="E367" i="75"/>
  <c r="E366" i="75"/>
  <c r="E365" i="75"/>
  <c r="E364" i="75"/>
  <c r="E363" i="75"/>
  <c r="E362" i="75"/>
  <c r="E358" i="75"/>
  <c r="E357" i="75"/>
  <c r="E356" i="75"/>
  <c r="E355" i="75"/>
  <c r="E354" i="75"/>
  <c r="E350" i="75"/>
  <c r="E349" i="75"/>
  <c r="E348" i="75"/>
  <c r="E347" i="75"/>
  <c r="E346" i="75"/>
  <c r="E343" i="75"/>
  <c r="E342" i="75"/>
  <c r="E341" i="75"/>
  <c r="E339" i="75"/>
  <c r="E338" i="75"/>
  <c r="E335" i="75"/>
  <c r="E334" i="75"/>
  <c r="E333" i="75"/>
  <c r="E332" i="75"/>
  <c r="E325" i="75"/>
  <c r="E324" i="75"/>
  <c r="E322" i="75"/>
  <c r="E321" i="75"/>
  <c r="E313" i="75"/>
  <c r="E312" i="75"/>
  <c r="E311" i="75"/>
  <c r="E310" i="75"/>
  <c r="E309" i="75"/>
  <c r="E308" i="75"/>
  <c r="E307" i="75"/>
  <c r="E306" i="75"/>
  <c r="E305" i="75"/>
  <c r="E302" i="75"/>
  <c r="E301" i="75"/>
  <c r="E300" i="75"/>
  <c r="E299" i="75"/>
  <c r="E298" i="75"/>
  <c r="E297" i="75"/>
  <c r="E292" i="75"/>
  <c r="E291" i="75"/>
  <c r="E290" i="75"/>
  <c r="E289" i="75"/>
  <c r="E288" i="75"/>
  <c r="E286" i="75"/>
  <c r="E285" i="75"/>
  <c r="E284" i="75"/>
  <c r="E283" i="75"/>
  <c r="E282" i="75"/>
  <c r="E273" i="75"/>
  <c r="E272" i="75"/>
  <c r="E270" i="75"/>
  <c r="E269" i="75"/>
  <c r="E265" i="75"/>
  <c r="E264" i="75"/>
  <c r="E262" i="75"/>
  <c r="E261" i="75"/>
  <c r="E252" i="75"/>
  <c r="E251" i="75"/>
  <c r="E250" i="75"/>
  <c r="E249" i="75"/>
  <c r="E248" i="75"/>
  <c r="E247" i="75"/>
  <c r="E245" i="75"/>
  <c r="E244" i="75"/>
  <c r="E241" i="75"/>
  <c r="E237" i="75"/>
  <c r="E236" i="75"/>
  <c r="E234" i="75"/>
  <c r="E233" i="75"/>
  <c r="E232" i="75"/>
  <c r="E231" i="75"/>
  <c r="E230" i="75"/>
  <c r="E228" i="75"/>
  <c r="E223" i="75"/>
  <c r="E222" i="75"/>
  <c r="E221" i="75"/>
  <c r="E220" i="75"/>
  <c r="E219" i="75"/>
  <c r="E215" i="75"/>
  <c r="E214" i="75"/>
  <c r="E213" i="75"/>
  <c r="E212" i="75"/>
  <c r="E211" i="75"/>
  <c r="E208" i="75"/>
  <c r="E207" i="75"/>
  <c r="E206" i="75"/>
  <c r="E205" i="75"/>
  <c r="E204" i="75"/>
  <c r="E201" i="75"/>
  <c r="E200" i="75"/>
  <c r="E199" i="75"/>
  <c r="E198" i="75"/>
  <c r="E197" i="75"/>
  <c r="E196" i="75"/>
  <c r="E195" i="75"/>
  <c r="E190" i="75"/>
  <c r="E189" i="75"/>
  <c r="E188" i="75"/>
  <c r="E187" i="75"/>
  <c r="E186" i="75"/>
  <c r="E185" i="75"/>
  <c r="E182" i="75"/>
  <c r="E181" i="75"/>
  <c r="E176" i="75"/>
  <c r="E175" i="75"/>
  <c r="E174" i="75"/>
  <c r="E173" i="75"/>
  <c r="E172" i="75"/>
  <c r="E171" i="75"/>
  <c r="E170" i="75"/>
  <c r="E166" i="75"/>
  <c r="E165" i="75"/>
  <c r="E164" i="75"/>
  <c r="E163" i="75"/>
  <c r="E162" i="75"/>
  <c r="E161" i="75"/>
  <c r="E158" i="75"/>
  <c r="E157" i="75"/>
  <c r="E156" i="75"/>
  <c r="E155" i="75"/>
  <c r="E154" i="75"/>
  <c r="E153" i="75"/>
  <c r="E147" i="75"/>
  <c r="E146" i="75"/>
  <c r="E145" i="75"/>
  <c r="E144" i="75"/>
  <c r="E143" i="75"/>
  <c r="E141" i="75"/>
  <c r="E140" i="75"/>
  <c r="E139" i="75"/>
  <c r="E138" i="75"/>
  <c r="E137" i="75"/>
  <c r="E132" i="75"/>
  <c r="E131" i="75"/>
  <c r="E130" i="75"/>
  <c r="E129" i="75"/>
  <c r="E128" i="75"/>
  <c r="E124" i="75"/>
  <c r="E123" i="75"/>
  <c r="E122" i="75"/>
  <c r="E121" i="75"/>
  <c r="E120" i="75"/>
  <c r="E117" i="75"/>
  <c r="E116" i="75"/>
  <c r="E115" i="75"/>
  <c r="E114" i="75"/>
  <c r="E113" i="75"/>
  <c r="E112" i="75"/>
  <c r="E108" i="75"/>
  <c r="E107" i="75"/>
  <c r="E106" i="75"/>
  <c r="E105" i="75"/>
  <c r="E104" i="75"/>
  <c r="E103" i="75"/>
  <c r="E99" i="75"/>
  <c r="E98" i="75"/>
  <c r="E97" i="75"/>
  <c r="E96" i="75"/>
  <c r="E95" i="75"/>
  <c r="E94" i="75"/>
  <c r="E91" i="75"/>
  <c r="E90" i="75"/>
  <c r="E38" i="75"/>
  <c r="E37" i="75"/>
  <c r="E36" i="75"/>
  <c r="E35" i="75"/>
  <c r="E34" i="75"/>
  <c r="E31" i="75"/>
  <c r="E30" i="75"/>
  <c r="E29" i="75"/>
  <c r="E28" i="75"/>
  <c r="E27" i="75"/>
  <c r="D12" i="53"/>
  <c r="B12" i="53"/>
  <c r="B11" i="53"/>
  <c r="B10" i="53"/>
  <c r="B8" i="53"/>
  <c r="B7" i="53"/>
  <c r="B7" i="42"/>
  <c r="B6" i="42"/>
  <c r="B4" i="42"/>
  <c r="B3" i="42"/>
  <c r="E22" i="70"/>
  <c r="D22" i="70"/>
  <c r="C22" i="70"/>
  <c r="E21" i="70"/>
  <c r="D21" i="70"/>
  <c r="C21" i="70"/>
  <c r="D4" i="65"/>
  <c r="I4" i="65"/>
  <c r="D92" i="74" l="1"/>
  <c r="C92" i="74"/>
  <c r="E1742" i="60"/>
  <c r="E848" i="60"/>
  <c r="E1772" i="60"/>
  <c r="E1657" i="60"/>
  <c r="E1441" i="60"/>
  <c r="E1481" i="60"/>
  <c r="E349" i="60"/>
  <c r="E579" i="60"/>
  <c r="E1392" i="60"/>
  <c r="E267" i="60"/>
  <c r="E872" i="60"/>
  <c r="E1274" i="60"/>
  <c r="E994" i="60"/>
  <c r="E1135" i="60"/>
  <c r="E1369" i="60"/>
  <c r="E1734" i="60"/>
  <c r="E239" i="60"/>
  <c r="E1111" i="60"/>
  <c r="E1916" i="60"/>
  <c r="E1400" i="60"/>
  <c r="E140" i="60"/>
  <c r="E800" i="60"/>
  <c r="E1579" i="60"/>
  <c r="E1514" i="60"/>
  <c r="E1631" i="60"/>
  <c r="E1640" i="60"/>
  <c r="E1127" i="60"/>
  <c r="E1958" i="60"/>
  <c r="E1869" i="60"/>
  <c r="E1894" i="60"/>
  <c r="E1167" i="60"/>
  <c r="E1901" i="60"/>
  <c r="E390" i="60"/>
  <c r="E64" i="60"/>
  <c r="E536" i="60"/>
  <c r="E1313" i="60"/>
  <c r="E431" i="60"/>
  <c r="E888" i="60"/>
  <c r="E777" i="60"/>
  <c r="E1241" i="60"/>
  <c r="E676" i="60"/>
  <c r="E1820" i="60"/>
  <c r="E1681" i="60"/>
  <c r="E1886" i="60"/>
  <c r="E660" i="60"/>
  <c r="E1604" i="60"/>
  <c r="E904" i="60"/>
  <c r="E340" i="60"/>
  <c r="E1160" i="60"/>
  <c r="E399" i="60"/>
  <c r="E561" i="60"/>
  <c r="E373" i="60"/>
  <c r="E155" i="60"/>
  <c r="E752" i="60"/>
  <c r="E610" i="60"/>
  <c r="E1941" i="60"/>
  <c r="E1281" i="60"/>
  <c r="E570" i="60"/>
  <c r="E73" i="60"/>
  <c r="E1706" i="60"/>
  <c r="E1795" i="60"/>
  <c r="E172" i="60"/>
  <c r="E1612" i="60"/>
  <c r="E1010" i="60"/>
  <c r="E1750" i="60"/>
  <c r="E856" i="60"/>
  <c r="E1152" i="60"/>
  <c r="E1424" i="60"/>
  <c r="E1249" i="60"/>
  <c r="E1570" i="60"/>
  <c r="E1144" i="60"/>
  <c r="E1698" i="60"/>
  <c r="E1546" i="60"/>
  <c r="E308" i="60"/>
  <c r="E482" i="60"/>
  <c r="E275" i="60"/>
  <c r="E832" i="60"/>
  <c r="E1040" i="60"/>
  <c r="E1531" i="60"/>
  <c r="E1788" i="60"/>
  <c r="E1416" i="60"/>
  <c r="E316" i="60"/>
  <c r="E1464" i="60"/>
  <c r="E1836" i="60"/>
  <c r="E730" i="60"/>
  <c r="E985" i="60"/>
  <c r="E1562" i="60"/>
  <c r="E1087" i="60"/>
  <c r="E897" i="60"/>
  <c r="E1175" i="60"/>
  <c r="E98" i="60"/>
  <c r="E521" i="60"/>
  <c r="E1472" i="60"/>
  <c r="E1555" i="60"/>
  <c r="E1623" i="60"/>
  <c r="E1966" i="60"/>
  <c r="E864" i="60"/>
  <c r="E357" i="60"/>
  <c r="E1385" i="60"/>
  <c r="E953" i="60"/>
  <c r="E147" i="60"/>
  <c r="E769" i="60"/>
  <c r="E945" i="60"/>
  <c r="E1025" i="60"/>
  <c r="E738" i="60"/>
  <c r="E1779" i="60"/>
  <c r="E553" i="60"/>
  <c r="E816" i="60"/>
  <c r="E714" i="60"/>
  <c r="E1095" i="60"/>
  <c r="E252" i="60"/>
  <c r="E1233" i="60"/>
  <c r="E784" i="60"/>
  <c r="E1538" i="60"/>
  <c r="E1852" i="60"/>
  <c r="E629" i="60"/>
  <c r="E1522" i="60"/>
  <c r="E1345" i="60"/>
  <c r="E1017" i="60"/>
  <c r="E1002" i="60"/>
  <c r="E1860" i="60"/>
  <c r="E259" i="60"/>
  <c r="E189" i="60"/>
  <c r="E1216" i="60"/>
  <c r="E1103" i="60"/>
  <c r="E1361" i="60"/>
  <c r="E1321" i="60"/>
  <c r="E1079" i="60"/>
  <c r="E1488" i="60"/>
  <c r="E439" i="60"/>
  <c r="E1200" i="60"/>
  <c r="E1803" i="60"/>
  <c r="E528" i="60"/>
  <c r="E603" i="60"/>
  <c r="E115" i="60"/>
  <c r="E1184" i="60"/>
  <c r="E722" i="60"/>
  <c r="E206" i="60"/>
  <c r="E214" i="60"/>
  <c r="E1259" i="60"/>
  <c r="E131" i="60"/>
  <c r="E506" i="60"/>
  <c r="E684" i="60"/>
  <c r="E880" i="60"/>
  <c r="E332" i="60"/>
  <c r="E1289" i="60"/>
  <c r="E1224" i="60"/>
  <c r="E840" i="60"/>
  <c r="E1725" i="60"/>
  <c r="E282" i="60"/>
  <c r="E620" i="60"/>
  <c r="E1209" i="60"/>
  <c r="E1071" i="60"/>
  <c r="E1433" i="60"/>
  <c r="E544" i="60"/>
  <c r="E1596" i="60"/>
  <c r="E123" i="60"/>
  <c r="E968" i="60"/>
  <c r="E198" i="60"/>
  <c r="E920" i="60"/>
  <c r="E1496" i="60"/>
  <c r="E457" i="60"/>
  <c r="E588" i="60"/>
  <c r="E644" i="60"/>
  <c r="E381" i="60"/>
  <c r="E1828" i="60"/>
  <c r="E937" i="60"/>
  <c r="E707" i="60"/>
  <c r="E792" i="60"/>
  <c r="E1909" i="60"/>
  <c r="E1337" i="60"/>
  <c r="E1757" i="60"/>
  <c r="E465" i="60"/>
  <c r="E1054" i="60"/>
  <c r="E1329" i="60"/>
  <c r="E1504" i="60"/>
  <c r="E1933" i="60"/>
  <c r="E1297" i="60"/>
  <c r="E407" i="60"/>
  <c r="E808" i="60"/>
  <c r="E1764" i="60"/>
  <c r="E652" i="60"/>
  <c r="E1063" i="60"/>
  <c r="E107" i="60"/>
  <c r="E637" i="60"/>
  <c r="E231" i="60"/>
  <c r="E1665" i="60"/>
  <c r="E291" i="60"/>
  <c r="E1408" i="60"/>
  <c r="E1845" i="60"/>
  <c r="E1689" i="60"/>
  <c r="E761" i="60"/>
  <c r="E699" i="60"/>
  <c r="E669" i="60"/>
  <c r="E89" i="60"/>
  <c r="E165" i="60"/>
  <c r="E1877" i="60"/>
  <c r="E222" i="60"/>
  <c r="E1456" i="60"/>
  <c r="E976" i="60"/>
  <c r="E1648" i="60"/>
  <c r="E1032" i="60"/>
  <c r="E824" i="60"/>
  <c r="E1949" i="60"/>
  <c r="E1811" i="60"/>
  <c r="E300" i="60"/>
  <c r="E1192" i="60"/>
  <c r="E491" i="60"/>
  <c r="E1449" i="60"/>
  <c r="E365" i="60"/>
  <c r="E1266" i="60"/>
  <c r="E745" i="60"/>
  <c r="E692" i="60"/>
  <c r="E1305" i="60"/>
  <c r="E447" i="60"/>
  <c r="E324" i="60"/>
  <c r="E414" i="60"/>
  <c r="E1674" i="60"/>
  <c r="E960" i="60"/>
  <c r="E498" i="60"/>
  <c r="E1587" i="60"/>
  <c r="E1925" i="60"/>
  <c r="E912" i="60"/>
  <c r="E1047" i="60"/>
  <c r="E423" i="60"/>
  <c r="E473" i="60"/>
  <c r="E181" i="60"/>
  <c r="E928" i="60"/>
  <c r="E1354" i="60"/>
  <c r="E1714" i="60"/>
  <c r="E1119" i="60"/>
  <c r="E82" i="60"/>
  <c r="E513" i="60"/>
  <c r="E120" i="60"/>
  <c r="E1493" i="60"/>
  <c r="E1405" i="60"/>
  <c r="E999" i="60"/>
  <c r="E1446" i="60"/>
  <c r="E228" i="60"/>
  <c r="E1164" i="60"/>
  <c r="E1930" i="60"/>
  <c r="E1955" i="60"/>
  <c r="E479" i="60"/>
  <c r="E821" i="60"/>
  <c r="E488" i="60"/>
  <c r="E1817" i="60"/>
  <c r="E1891" i="60"/>
  <c r="E1221" i="60"/>
  <c r="E696" i="60"/>
  <c r="E70" i="60"/>
  <c r="E1883" i="60"/>
  <c r="E1189" i="60"/>
  <c r="E1351" i="60"/>
  <c r="E626" i="60"/>
  <c r="E1469" i="60"/>
  <c r="E837" i="60"/>
  <c r="E1029" i="60"/>
  <c r="E387" i="60"/>
  <c r="E950" i="60"/>
  <c r="E666" i="60"/>
  <c r="E203" i="60"/>
  <c r="E681" i="60"/>
  <c r="E1172" i="60"/>
  <c r="E1037" i="60"/>
  <c r="E1438" i="60"/>
  <c r="E1792" i="60"/>
  <c r="E1576" i="60"/>
  <c r="E1132" i="60"/>
  <c r="E869" i="60"/>
  <c r="E805" i="60"/>
  <c r="E1397" i="60"/>
  <c r="E162" i="60"/>
  <c r="E1866" i="60"/>
  <c r="E1543" i="60"/>
  <c r="E1628" i="60"/>
  <c r="E1149" i="60"/>
  <c r="E600" i="60"/>
  <c r="E607" i="60"/>
  <c r="E462" i="60"/>
  <c r="E1593" i="60"/>
  <c r="E152" i="60"/>
  <c r="E885" i="60"/>
  <c r="E711" i="60"/>
  <c r="E1022" i="60"/>
  <c r="E137" i="60"/>
  <c r="E735" i="60"/>
  <c r="E1609" i="60"/>
  <c r="E178" i="60"/>
  <c r="E337" i="60"/>
  <c r="E1342" i="60"/>
  <c r="E1501" i="60"/>
  <c r="E329" i="60"/>
  <c r="E1389" i="60"/>
  <c r="E1620" i="60"/>
  <c r="E1271" i="60"/>
  <c r="E1601" i="60"/>
  <c r="E1946" i="60"/>
  <c r="E742" i="60"/>
  <c r="E279" i="60"/>
  <c r="E249" i="60"/>
  <c r="E288" i="60"/>
  <c r="E1769" i="60"/>
  <c r="E766" i="60"/>
  <c r="E256" i="60"/>
  <c r="E503" i="60"/>
  <c r="E510" i="60"/>
  <c r="E1116" i="60"/>
  <c r="E86" i="60"/>
  <c r="E1519" i="60"/>
  <c r="E354" i="60"/>
  <c r="E1662" i="60"/>
  <c r="E1849" i="60"/>
  <c r="E1256" i="60"/>
  <c r="E470" i="60"/>
  <c r="E973" i="60"/>
  <c r="E829" i="60"/>
  <c r="E1334" i="60"/>
  <c r="E236" i="60"/>
  <c r="E719" i="60"/>
  <c r="E1695" i="60"/>
  <c r="E1238" i="60"/>
  <c r="E1857" i="60"/>
  <c r="E211" i="60"/>
  <c r="E585" i="60"/>
  <c r="E845" i="60"/>
  <c r="E1535" i="60"/>
  <c r="E957" i="60"/>
  <c r="E1197" i="60"/>
  <c r="E982" i="60"/>
  <c r="E362" i="60"/>
  <c r="E758" i="60"/>
  <c r="E1286" i="60"/>
  <c r="E1230" i="60"/>
  <c r="E634" i="60"/>
  <c r="E813" i="60"/>
  <c r="E1703" i="60"/>
  <c r="E533" i="60"/>
  <c r="E396" i="60"/>
  <c r="E378" i="60"/>
  <c r="E641" i="60"/>
  <c r="E853" i="60"/>
  <c r="E1461" i="60"/>
  <c r="E1711" i="60"/>
  <c r="E917" i="60"/>
  <c r="E1785" i="60"/>
  <c r="E1213" i="60"/>
  <c r="E991" i="60"/>
  <c r="E1567" i="60"/>
  <c r="E1800" i="60"/>
  <c r="E673" i="60"/>
  <c r="E1478" i="60"/>
  <c r="E877" i="60"/>
  <c r="E1584" i="60"/>
  <c r="E1654" i="60"/>
  <c r="E925" i="60"/>
  <c r="E219" i="60"/>
  <c r="E104" i="60"/>
  <c r="E1739" i="60"/>
  <c r="E436" i="60"/>
  <c r="E1092" i="60"/>
  <c r="E169" i="60"/>
  <c r="E272" i="60"/>
  <c r="E305" i="60"/>
  <c r="E1206" i="60"/>
  <c r="E428" i="60"/>
  <c r="E1686" i="60"/>
  <c r="E567" i="60"/>
  <c r="E861" i="60"/>
  <c r="E1246" i="60"/>
  <c r="E1808" i="60"/>
  <c r="E909" i="60"/>
  <c r="E1051" i="60"/>
  <c r="E1413" i="60"/>
  <c r="E1913" i="60"/>
  <c r="E1922" i="60"/>
  <c r="E454" i="60"/>
  <c r="E370" i="60"/>
  <c r="E1318" i="60"/>
  <c r="E704" i="60"/>
  <c r="E411" i="60"/>
  <c r="E749" i="60"/>
  <c r="E1044" i="60"/>
  <c r="E1294" i="60"/>
  <c r="E1007" i="60"/>
  <c r="E346" i="60"/>
  <c r="E1453" i="60"/>
  <c r="E1963" i="60"/>
  <c r="E1141" i="60"/>
  <c r="E1842" i="60"/>
  <c r="E1874" i="60"/>
  <c r="E1430" i="60"/>
  <c r="E1014" i="60"/>
  <c r="E1645" i="60"/>
  <c r="E1559" i="60"/>
  <c r="E95" i="60"/>
  <c r="E550" i="60"/>
  <c r="E1747" i="60"/>
  <c r="E789" i="60"/>
  <c r="E1678" i="60"/>
  <c r="E1731" i="60"/>
  <c r="E1754" i="60"/>
  <c r="E1761" i="60"/>
  <c r="E495" i="60"/>
  <c r="E404" i="60"/>
  <c r="E128" i="60"/>
  <c r="E1326" i="60"/>
  <c r="E313" i="60"/>
  <c r="E576" i="60"/>
  <c r="E617" i="60"/>
  <c r="E186" i="60"/>
  <c r="E558" i="60"/>
  <c r="E1076" i="60"/>
  <c r="E1421" i="60"/>
  <c r="E1100" i="60"/>
  <c r="E1366" i="60"/>
  <c r="E1263" i="60"/>
  <c r="E934" i="60"/>
  <c r="E774" i="60"/>
  <c r="E965" i="60"/>
  <c r="E420" i="60"/>
  <c r="E61" i="60"/>
  <c r="E1906" i="60"/>
  <c r="E1528" i="60"/>
  <c r="E297" i="60"/>
  <c r="E1108" i="60"/>
  <c r="E541" i="60"/>
  <c r="E1084" i="60"/>
  <c r="E1060" i="60"/>
  <c r="E797" i="60"/>
  <c r="E1157" i="60"/>
  <c r="E444" i="60"/>
  <c r="E1671" i="60"/>
  <c r="E518" i="60"/>
  <c r="E649" i="60"/>
  <c r="E1068" i="60"/>
  <c r="E525" i="60"/>
  <c r="E264" i="60"/>
  <c r="E689" i="60"/>
  <c r="E1358" i="60"/>
  <c r="E727" i="60"/>
  <c r="E1898" i="60"/>
  <c r="E321" i="60"/>
  <c r="E144" i="60"/>
  <c r="E942" i="60"/>
  <c r="E1382" i="60"/>
  <c r="E1278" i="60"/>
  <c r="E1722" i="60"/>
  <c r="E1552" i="60"/>
  <c r="E1511" i="60"/>
  <c r="E1302" i="60"/>
  <c r="E1637" i="60"/>
  <c r="E1181" i="60"/>
  <c r="E657" i="60"/>
  <c r="E1938" i="60"/>
  <c r="E1310" i="60"/>
  <c r="E1833" i="60"/>
  <c r="E1485" i="60"/>
  <c r="E901" i="60"/>
  <c r="E1825" i="60"/>
  <c r="E1776" i="60"/>
  <c r="E1124" i="60"/>
  <c r="E894" i="60"/>
  <c r="E79" i="60"/>
  <c r="E112" i="60"/>
  <c r="E1215" i="60"/>
  <c r="E1078" i="60"/>
  <c r="E146" i="60"/>
  <c r="E356" i="60"/>
  <c r="E609" i="60"/>
  <c r="E791" i="60"/>
  <c r="E1487" i="60"/>
  <c r="E675" i="60"/>
  <c r="E1530" i="60"/>
  <c r="E1595" i="60"/>
  <c r="E560" i="60"/>
  <c r="E683" i="60"/>
  <c r="E258" i="60"/>
  <c r="E975" i="60"/>
  <c r="E251" i="60"/>
  <c r="E1741" i="60"/>
  <c r="E959" i="60"/>
  <c r="E1296" i="60"/>
  <c r="E1965" i="60"/>
  <c r="E1240" i="60"/>
  <c r="E1024" i="60"/>
  <c r="E1273" i="60"/>
  <c r="E1554" i="60"/>
  <c r="E1819" i="60"/>
  <c r="E1016" i="60"/>
  <c r="E993" i="60"/>
  <c r="E299" i="60"/>
  <c r="E839" i="60"/>
  <c r="E569" i="60"/>
  <c r="E847" i="60"/>
  <c r="E1448" i="60"/>
  <c r="E1094" i="60"/>
  <c r="E1545" i="60"/>
  <c r="E1622" i="60"/>
  <c r="E1957" i="60"/>
  <c r="E122" i="60"/>
  <c r="E1697" i="60"/>
  <c r="E88" i="60"/>
  <c r="E911" i="60"/>
  <c r="E1046" i="60"/>
  <c r="E1673" i="60"/>
  <c r="E1876" i="60"/>
  <c r="E744" i="60"/>
  <c r="E1166" i="60"/>
  <c r="E1232" i="60"/>
  <c r="E1802" i="60"/>
  <c r="E422" i="60"/>
  <c r="E1432" i="60"/>
  <c r="E1288" i="60"/>
  <c r="E1223" i="60"/>
  <c r="E807" i="60"/>
  <c r="E815" i="60"/>
  <c r="E1656" i="60"/>
  <c r="E430" i="60"/>
  <c r="E1851" i="60"/>
  <c r="E1312" i="60"/>
  <c r="E619" i="60"/>
  <c r="E643" i="60"/>
  <c r="E1191" i="60"/>
  <c r="E1561" i="60"/>
  <c r="E307" i="60"/>
  <c r="E364" i="60"/>
  <c r="E1647" i="60"/>
  <c r="E1391" i="60"/>
  <c r="E1102" i="60"/>
  <c r="E1031" i="60"/>
  <c r="E1893" i="60"/>
  <c r="E1159" i="60"/>
  <c r="E406" i="60"/>
  <c r="E1086" i="60"/>
  <c r="E698" i="60"/>
  <c r="E1794" i="60"/>
  <c r="E823" i="60"/>
  <c r="E1868" i="60"/>
  <c r="E1368" i="60"/>
  <c r="E1265" i="60"/>
  <c r="E238" i="60"/>
  <c r="E1664" i="60"/>
  <c r="E1344" i="60"/>
  <c r="E527" i="60"/>
  <c r="E520" i="60"/>
  <c r="E1578" i="60"/>
  <c r="E472" i="60"/>
  <c r="E799" i="60"/>
  <c r="E331" i="60"/>
  <c r="E691" i="60"/>
  <c r="E1134" i="60"/>
  <c r="E464" i="60"/>
  <c r="E438" i="60"/>
  <c r="E290" i="60"/>
  <c r="E188" i="60"/>
  <c r="E323" i="60"/>
  <c r="E919" i="60"/>
  <c r="E1705" i="60"/>
  <c r="E1924" i="60"/>
  <c r="E1521" i="60"/>
  <c r="E1110" i="60"/>
  <c r="E63" i="60"/>
  <c r="E668" i="60"/>
  <c r="E197" i="60"/>
  <c r="E497" i="60"/>
  <c r="E1844" i="60"/>
  <c r="E1423" i="60"/>
  <c r="E1771" i="60"/>
  <c r="E154" i="60"/>
  <c r="E1756" i="60"/>
  <c r="E543" i="60"/>
  <c r="E1118" i="60"/>
  <c r="E1948" i="60"/>
  <c r="E952" i="60"/>
  <c r="E266" i="60"/>
  <c r="E481" i="60"/>
  <c r="E1384" i="60"/>
  <c r="E783" i="60"/>
  <c r="E230" i="60"/>
  <c r="E903" i="60"/>
  <c r="E1360" i="60"/>
  <c r="E1586" i="60"/>
  <c r="E737" i="60"/>
  <c r="E1151" i="60"/>
  <c r="E936" i="60"/>
  <c r="E1603" i="60"/>
  <c r="E535" i="60"/>
  <c r="E1827" i="60"/>
  <c r="E855" i="60"/>
  <c r="E1513" i="60"/>
  <c r="E706" i="60"/>
  <c r="E760" i="60"/>
  <c r="E1440" i="60"/>
  <c r="E1053" i="60"/>
  <c r="E967" i="60"/>
  <c r="E512" i="60"/>
  <c r="E1940" i="60"/>
  <c r="E602" i="60"/>
  <c r="E97" i="60"/>
  <c r="E751" i="60"/>
  <c r="E831" i="60"/>
  <c r="E315" i="60"/>
  <c r="E130" i="60"/>
  <c r="E1258" i="60"/>
  <c r="E1733" i="60"/>
  <c r="E776" i="60"/>
  <c r="E1915" i="60"/>
  <c r="E1859" i="60"/>
  <c r="E1680" i="60"/>
  <c r="E1208" i="60"/>
  <c r="E1199" i="60"/>
  <c r="E1630" i="60"/>
  <c r="E1778" i="60"/>
  <c r="E171" i="60"/>
  <c r="E1713" i="60"/>
  <c r="E1480" i="60"/>
  <c r="E1143" i="60"/>
  <c r="E1688" i="60"/>
  <c r="E1835" i="60"/>
  <c r="E1787" i="60"/>
  <c r="E1183" i="60"/>
  <c r="E1495" i="60"/>
  <c r="E1503" i="60"/>
  <c r="E887" i="60"/>
  <c r="E106" i="60"/>
  <c r="E1885" i="60"/>
  <c r="E729" i="60"/>
  <c r="E139" i="60"/>
  <c r="E1248" i="60"/>
  <c r="E213" i="60"/>
  <c r="E871" i="60"/>
  <c r="E1763" i="60"/>
  <c r="E1001" i="60"/>
  <c r="E587" i="60"/>
  <c r="E180" i="60"/>
  <c r="E651" i="60"/>
  <c r="E1009" i="60"/>
  <c r="E490" i="60"/>
  <c r="E413" i="60"/>
  <c r="E984" i="60"/>
  <c r="E114" i="60"/>
  <c r="E1900" i="60"/>
  <c r="E339" i="60"/>
  <c r="E446" i="60"/>
  <c r="E1328" i="60"/>
  <c r="E636" i="60"/>
  <c r="E713" i="60"/>
  <c r="E1569" i="60"/>
  <c r="E281" i="60"/>
  <c r="E1353" i="60"/>
  <c r="E1932" i="60"/>
  <c r="E1463" i="60"/>
  <c r="E1724" i="60"/>
  <c r="E456" i="60"/>
  <c r="E1639" i="60"/>
  <c r="E1280" i="60"/>
  <c r="E879" i="60"/>
  <c r="E1471" i="60"/>
  <c r="E372" i="60"/>
  <c r="E1537" i="60"/>
  <c r="E944" i="60"/>
  <c r="E1070" i="60"/>
  <c r="E927" i="60"/>
  <c r="E1062" i="60"/>
  <c r="E164" i="60"/>
  <c r="E768" i="60"/>
  <c r="E896" i="60"/>
  <c r="E398" i="60"/>
  <c r="E1304" i="60"/>
  <c r="E1126" i="60"/>
  <c r="E659" i="60"/>
  <c r="E1320" i="60"/>
  <c r="E380" i="60"/>
  <c r="E863" i="60"/>
  <c r="E389" i="60"/>
  <c r="E1749" i="60"/>
  <c r="E578" i="60"/>
  <c r="E1908" i="60"/>
  <c r="E1399" i="60"/>
  <c r="E1407" i="60"/>
  <c r="E1174" i="60"/>
  <c r="E628" i="60"/>
  <c r="E1455" i="60"/>
  <c r="E1810" i="60"/>
  <c r="E1415" i="60"/>
  <c r="E552" i="60"/>
  <c r="E721" i="60"/>
  <c r="E348" i="60"/>
  <c r="E1611" i="60"/>
  <c r="E1039" i="60"/>
  <c r="E221" i="60"/>
  <c r="E274" i="60"/>
  <c r="E205" i="60"/>
  <c r="E1336" i="60"/>
  <c r="E81" i="60"/>
  <c r="E72" i="60"/>
  <c r="E695" i="60"/>
  <c r="E1270" i="60"/>
  <c r="E956" i="60"/>
  <c r="E1897" i="60"/>
  <c r="E1653" i="60"/>
  <c r="E1873" i="60"/>
  <c r="E1721" i="60"/>
  <c r="E1388" i="60"/>
  <c r="E395" i="60"/>
  <c r="E410" i="60"/>
  <c r="E443" i="60"/>
  <c r="E1558" i="60"/>
  <c r="E812" i="60"/>
  <c r="E1527" i="60"/>
  <c r="E1510" i="60"/>
  <c r="E1929" i="60"/>
  <c r="E386" i="60"/>
  <c r="E353" i="60"/>
  <c r="E1816" i="60"/>
  <c r="E1832" i="60"/>
  <c r="E1212" i="60"/>
  <c r="E1229" i="60"/>
  <c r="E557" i="60"/>
  <c r="E665" i="60"/>
  <c r="E710" i="60"/>
  <c r="E916" i="60"/>
  <c r="E403" i="60"/>
  <c r="E151" i="60"/>
  <c r="E1188" i="60"/>
  <c r="E1381" i="60"/>
  <c r="E1534" i="60"/>
  <c r="E828" i="60"/>
  <c r="E517" i="60"/>
  <c r="E1856" i="60"/>
  <c r="E893" i="60"/>
  <c r="E949" i="60"/>
  <c r="E185" i="60"/>
  <c r="E1075" i="60"/>
  <c r="E1013" i="60"/>
  <c r="E1245" i="60"/>
  <c r="E1309" i="60"/>
  <c r="E633" i="60"/>
  <c r="E1841" i="60"/>
  <c r="E532" i="60"/>
  <c r="E876" i="60"/>
  <c r="E127" i="60"/>
  <c r="E1196" i="60"/>
  <c r="E377" i="60"/>
  <c r="E177" i="60"/>
  <c r="E469" i="60"/>
  <c r="E672" i="60"/>
  <c r="E161" i="60"/>
  <c r="E1865" i="60"/>
  <c r="E933" i="60"/>
  <c r="E210" i="60"/>
  <c r="E1445" i="60"/>
  <c r="E566" i="60"/>
  <c r="E990" i="60"/>
  <c r="E1685" i="60"/>
  <c r="E1429" i="60"/>
  <c r="E741" i="60"/>
  <c r="E703" i="60"/>
  <c r="E1670" i="60"/>
  <c r="E1760" i="60"/>
  <c r="E1099" i="60"/>
  <c r="E765" i="60"/>
  <c r="E773" i="60"/>
  <c r="E494" i="60"/>
  <c r="E1619" i="60"/>
  <c r="E1890" i="60"/>
  <c r="E1954" i="60"/>
  <c r="E103" i="60"/>
  <c r="E1036" i="60"/>
  <c r="E1484" i="60"/>
  <c r="E1492" i="60"/>
  <c r="E1365" i="60"/>
  <c r="E1905" i="60"/>
  <c r="E1412" i="60"/>
  <c r="E884" i="60"/>
  <c r="E1404" i="60"/>
  <c r="E1067" i="60"/>
  <c r="E487" i="60"/>
  <c r="E575" i="60"/>
  <c r="E271" i="60"/>
  <c r="E900" i="60"/>
  <c r="E1468" i="60"/>
  <c r="E1043" i="60"/>
  <c r="E1452" i="60"/>
  <c r="E1551" i="60"/>
  <c r="E1148" i="60"/>
  <c r="E85" i="60"/>
  <c r="E312" i="60"/>
  <c r="E509" i="60"/>
  <c r="E1768" i="60"/>
  <c r="E1396" i="60"/>
  <c r="E680" i="60"/>
  <c r="E1608" i="60"/>
  <c r="E1799" i="60"/>
  <c r="E860" i="60"/>
  <c r="E1171" i="60"/>
  <c r="E1325" i="60"/>
  <c r="E1677" i="60"/>
  <c r="E1848" i="60"/>
  <c r="E502" i="60"/>
  <c r="E1420" i="60"/>
  <c r="E1644" i="60"/>
  <c r="E427" i="60"/>
  <c r="E478" i="60"/>
  <c r="E718" i="60"/>
  <c r="E1566" i="60"/>
  <c r="E1028" i="60"/>
  <c r="E1636" i="60"/>
  <c r="E255" i="60"/>
  <c r="E1784" i="60"/>
  <c r="E1791" i="60"/>
  <c r="E194" i="60"/>
  <c r="E111" i="60"/>
  <c r="E1912" i="60"/>
  <c r="E1059" i="60"/>
  <c r="E1775" i="60"/>
  <c r="E453" i="60"/>
  <c r="E820" i="60"/>
  <c r="E757" i="60"/>
  <c r="E1277" i="60"/>
  <c r="E168" i="60"/>
  <c r="E1301" i="60"/>
  <c r="E461" i="60"/>
  <c r="E336" i="60"/>
  <c r="E136" i="60"/>
  <c r="E804" i="60"/>
  <c r="E688" i="60"/>
  <c r="E524" i="60"/>
  <c r="E278" i="60"/>
  <c r="E248" i="60"/>
  <c r="E726" i="60"/>
  <c r="E304" i="60"/>
  <c r="E60" i="60"/>
  <c r="E964" i="60"/>
  <c r="E998" i="60"/>
  <c r="E202" i="60"/>
  <c r="E1255" i="60"/>
  <c r="E1006" i="60"/>
  <c r="E1083" i="60"/>
  <c r="E345" i="60"/>
  <c r="E218" i="60"/>
  <c r="E1180" i="60"/>
  <c r="E1091" i="60"/>
  <c r="E1437" i="60"/>
  <c r="E1962" i="60"/>
  <c r="E1824" i="60"/>
  <c r="E1357" i="60"/>
  <c r="E1163" i="60"/>
  <c r="E780" i="60"/>
  <c r="E287" i="60"/>
  <c r="E1341" i="60"/>
  <c r="E868" i="60"/>
  <c r="E1807" i="60"/>
  <c r="E1500" i="60"/>
  <c r="E235" i="60"/>
  <c r="E640" i="60"/>
  <c r="E1921" i="60"/>
  <c r="E69" i="60"/>
  <c r="E361" i="60"/>
  <c r="E119" i="60"/>
  <c r="E924" i="60"/>
  <c r="E419" i="60"/>
  <c r="E1021" i="60"/>
  <c r="E648" i="60"/>
  <c r="E1107" i="60"/>
  <c r="E1050" i="60"/>
  <c r="E1753" i="60"/>
  <c r="E1115" i="60"/>
  <c r="E1738" i="60"/>
  <c r="E143" i="60"/>
  <c r="E1350" i="60"/>
  <c r="E1627" i="60"/>
  <c r="E1882" i="60"/>
  <c r="E734" i="60"/>
  <c r="E616" i="60"/>
  <c r="E1156" i="60"/>
  <c r="E836" i="60"/>
  <c r="E1285" i="60"/>
  <c r="E369" i="60"/>
  <c r="E625" i="60"/>
  <c r="E1746" i="60"/>
  <c r="E748" i="60"/>
  <c r="E796" i="60"/>
  <c r="E1220" i="60"/>
  <c r="E263" i="60"/>
  <c r="E1945" i="60"/>
  <c r="E1262" i="60"/>
  <c r="E1694" i="60"/>
  <c r="E788" i="60"/>
  <c r="E1460" i="60"/>
  <c r="E1333" i="60"/>
  <c r="E606" i="60"/>
  <c r="E1592" i="60"/>
  <c r="E981" i="60"/>
  <c r="E656" i="60"/>
  <c r="E1293" i="60"/>
  <c r="E94" i="60"/>
  <c r="E320" i="60"/>
  <c r="E1702" i="60"/>
  <c r="E1710" i="60"/>
  <c r="E1140" i="60"/>
  <c r="E1123" i="60"/>
  <c r="E1317" i="60"/>
  <c r="E908" i="60"/>
  <c r="E1542" i="60"/>
  <c r="E852" i="60"/>
  <c r="E227" i="60"/>
  <c r="E1730" i="60"/>
  <c r="E1937" i="60"/>
  <c r="E1600" i="60"/>
  <c r="E844" i="60"/>
  <c r="E296" i="60"/>
  <c r="E1518" i="60"/>
  <c r="E549" i="60"/>
  <c r="E328" i="60"/>
  <c r="E540" i="60"/>
  <c r="E1477" i="60"/>
  <c r="E584" i="60"/>
  <c r="E1205" i="60"/>
  <c r="E599" i="60"/>
  <c r="E972" i="60"/>
  <c r="E1131" i="60"/>
  <c r="E435" i="60"/>
  <c r="E1237" i="60"/>
  <c r="E78" i="60"/>
  <c r="E1661" i="60"/>
  <c r="E1023" i="60"/>
  <c r="E1826" i="60"/>
  <c r="E153" i="60"/>
  <c r="E1568" i="60"/>
  <c r="E635" i="60"/>
  <c r="E854" i="60"/>
  <c r="E1770" i="60"/>
  <c r="E1264" i="60"/>
  <c r="E1899" i="60"/>
  <c r="E220" i="60"/>
  <c r="E1956" i="60"/>
  <c r="E511" i="60"/>
  <c r="E1777" i="60"/>
  <c r="E1850" i="60"/>
  <c r="E138" i="60"/>
  <c r="E951" i="60"/>
  <c r="E728" i="60"/>
  <c r="E105" i="60"/>
  <c r="E862" i="60"/>
  <c r="E480" i="60"/>
  <c r="E445" i="60"/>
  <c r="E1045" i="60"/>
  <c r="E1786" i="60"/>
  <c r="E1755" i="60"/>
  <c r="E196" i="60"/>
  <c r="E71" i="60"/>
  <c r="E330" i="60"/>
  <c r="E1529" i="60"/>
  <c r="E388" i="60"/>
  <c r="E338" i="60"/>
  <c r="E163" i="60"/>
  <c r="E1818" i="60"/>
  <c r="E1843" i="60"/>
  <c r="E767" i="60"/>
  <c r="E1536" i="60"/>
  <c r="E371" i="60"/>
  <c r="E1793" i="60"/>
  <c r="E966" i="60"/>
  <c r="E363" i="60"/>
  <c r="E1594" i="60"/>
  <c r="E314" i="60"/>
  <c r="E1748" i="60"/>
  <c r="E1858" i="60"/>
  <c r="E910" i="60"/>
  <c r="E1158" i="60"/>
  <c r="E179" i="60"/>
  <c r="E1801" i="60"/>
  <c r="E1610" i="60"/>
  <c r="E257" i="60"/>
  <c r="E1222" i="60"/>
  <c r="E1809" i="60"/>
  <c r="E1000" i="60"/>
  <c r="E886" i="60"/>
  <c r="E265" i="60"/>
  <c r="E1190" i="60"/>
  <c r="E1101" i="60"/>
  <c r="E1359" i="60"/>
  <c r="E1367" i="60"/>
  <c r="E846" i="60"/>
  <c r="E504" i="60"/>
  <c r="E782" i="60"/>
  <c r="E658" i="60"/>
  <c r="E814" i="60"/>
  <c r="E96" i="60"/>
  <c r="E1198" i="60"/>
  <c r="E1454" i="60"/>
  <c r="E429" i="60"/>
  <c r="E1585" i="60"/>
  <c r="E627" i="60"/>
  <c r="E1390" i="60"/>
  <c r="E577" i="60"/>
  <c r="E1165" i="60"/>
  <c r="E935" i="60"/>
  <c r="E743" i="60"/>
  <c r="E496" i="60"/>
  <c r="E204" i="60"/>
  <c r="E1061" i="60"/>
  <c r="E379" i="60"/>
  <c r="E682" i="60"/>
  <c r="E1125" i="60"/>
  <c r="E273" i="60"/>
  <c r="E983" i="60"/>
  <c r="E1577" i="60"/>
  <c r="E674" i="60"/>
  <c r="E1231" i="60"/>
  <c r="E712" i="60"/>
  <c r="E1093" i="60"/>
  <c r="E642" i="60"/>
  <c r="E1030" i="60"/>
  <c r="E697" i="60"/>
  <c r="E170" i="60"/>
  <c r="E1544" i="60"/>
  <c r="E1762" i="60"/>
  <c r="E298" i="60"/>
  <c r="E1602" i="60"/>
  <c r="E250" i="60"/>
  <c r="E534" i="60"/>
  <c r="E926" i="60"/>
  <c r="E650" i="60"/>
  <c r="E526" i="60"/>
  <c r="E958" i="60"/>
  <c r="E830" i="60"/>
  <c r="E1740" i="60"/>
  <c r="E1638" i="60"/>
  <c r="E1117" i="60"/>
  <c r="E878" i="60"/>
  <c r="E1069" i="60"/>
  <c r="E1150" i="60"/>
  <c r="E421" i="60"/>
  <c r="E347" i="60"/>
  <c r="E113" i="60"/>
  <c r="E1109" i="60"/>
  <c r="E798" i="60"/>
  <c r="E1279" i="60"/>
  <c r="E1247" i="60"/>
  <c r="E559" i="60"/>
  <c r="E1052" i="60"/>
  <c r="E750" i="60"/>
  <c r="E1352" i="60"/>
  <c r="E121" i="60"/>
  <c r="E1038" i="60"/>
  <c r="E1723" i="60"/>
  <c r="E1553" i="60"/>
  <c r="E1133" i="60"/>
  <c r="E87" i="60"/>
  <c r="E1077" i="60"/>
  <c r="E1173" i="60"/>
  <c r="E1834" i="60"/>
  <c r="E1914" i="60"/>
  <c r="E129" i="60"/>
  <c r="E1520" i="60"/>
  <c r="E1964" i="60"/>
  <c r="E1008" i="60"/>
  <c r="E608" i="60"/>
  <c r="E463" i="60"/>
  <c r="E918" i="60"/>
  <c r="E1239" i="60"/>
  <c r="E1085" i="60"/>
  <c r="E145" i="60"/>
  <c r="E1439" i="60"/>
  <c r="E1214" i="60"/>
  <c r="E1182" i="60"/>
  <c r="E974" i="60"/>
  <c r="E397" i="60"/>
  <c r="E1207" i="60"/>
  <c r="E943" i="60"/>
  <c r="E62" i="60"/>
  <c r="E437" i="60"/>
  <c r="E790" i="60"/>
  <c r="E355" i="60"/>
  <c r="E1494" i="60"/>
  <c r="E992" i="60"/>
  <c r="E187" i="60"/>
  <c r="E412" i="60"/>
  <c r="E1560" i="60"/>
  <c r="E895" i="60"/>
  <c r="E902" i="60"/>
  <c r="E1732" i="60"/>
  <c r="E1470" i="60"/>
  <c r="E280" i="60"/>
  <c r="E322" i="60"/>
  <c r="E1687" i="60"/>
  <c r="E1015" i="60"/>
  <c r="E80" i="60"/>
  <c r="E1512"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2BEC7D21-3235-41E0-957A-4FE192F766E4}">
      <text>
        <r>
          <rPr>
            <b/>
            <sz val="9"/>
            <color indexed="81"/>
            <rFont val="Tahoma"/>
            <family val="2"/>
          </rPr>
          <t>Alison Pilling:</t>
        </r>
        <r>
          <rPr>
            <sz val="9"/>
            <color indexed="81"/>
            <rFont val="Tahoma"/>
            <family val="2"/>
          </rPr>
          <t xml:space="preserve">
drop down data in rows 1-3 column J.</t>
        </r>
      </text>
    </comment>
    <comment ref="J5" authorId="0" shapeId="0" xr:uid="{DD72681F-FB6A-49B1-91EA-7E57FEDD264C}">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CAD02A1C-B0EB-436C-8431-8901E78BF2F3}">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9370480A-00F3-4CBE-87E1-5FEF180C4708}">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B3070416-7453-4A48-90A1-B98C565F7E92}">
      <text>
        <r>
          <rPr>
            <sz val="8"/>
            <color indexed="81"/>
            <rFont val="Tahoma"/>
            <family val="2"/>
          </rPr>
          <t>Name, 3 line description of key qualifications and experience</t>
        </r>
      </text>
    </comment>
    <comment ref="B35" authorId="2" shapeId="0" xr:uid="{F22ACD6C-B156-490A-A59D-3AF3524DE277}">
      <text>
        <r>
          <rPr>
            <b/>
            <sz val="9"/>
            <color indexed="81"/>
            <rFont val="Tahoma"/>
            <family val="2"/>
          </rPr>
          <t>Not required for PEFC in Latvia, Sweden, Denmark, or Norway</t>
        </r>
        <r>
          <rPr>
            <sz val="9"/>
            <color indexed="81"/>
            <rFont val="Tahoma"/>
            <family val="2"/>
          </rPr>
          <t xml:space="preserve">
</t>
        </r>
      </text>
    </comment>
    <comment ref="B37" authorId="1" shapeId="0" xr:uid="{7AE628BC-2776-4102-8047-E115506E002B}">
      <text>
        <r>
          <rPr>
            <sz val="8"/>
            <color indexed="81"/>
            <rFont val="Tahoma"/>
            <family val="2"/>
          </rPr>
          <t>Name, 3 line description of key qualifications and experience</t>
        </r>
      </text>
    </comment>
    <comment ref="B47" authorId="1" shapeId="0" xr:uid="{AD1DAD8B-A449-47E0-9241-D1E2CD216EBD}">
      <text>
        <r>
          <rPr>
            <sz val="8"/>
            <color indexed="81"/>
            <rFont val="Tahoma"/>
            <family val="2"/>
          </rPr>
          <t>include name of site visited, items seen and issues discussed</t>
        </r>
      </text>
    </comment>
    <comment ref="B54" authorId="1" shapeId="0" xr:uid="{3B5380EE-9342-4B22-BA64-F3D9E592C3AC}">
      <text>
        <r>
          <rPr>
            <sz val="8"/>
            <color indexed="81"/>
            <rFont val="Tahoma"/>
            <family val="2"/>
          </rPr>
          <t xml:space="preserve">Edit this section to name standard used, version of standard (e.g. draft number), date standard finalised. </t>
        </r>
      </text>
    </comment>
    <comment ref="B65" authorId="1" shapeId="0" xr:uid="{0AF5362D-C7E1-428B-8B1B-CAF388812B54}">
      <text>
        <r>
          <rPr>
            <sz val="8"/>
            <color indexed="81"/>
            <rFont val="Tahoma"/>
            <family val="2"/>
          </rPr>
          <t>Describe process of adaptation</t>
        </r>
      </text>
    </comment>
    <comment ref="B76" authorId="3" shapeId="0" xr:uid="{EC8471BC-FA56-446F-97B4-96ABFD985F9C}">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48BE36C8-1D22-4D35-B73D-53D89C17ED1B}">
      <text>
        <r>
          <rPr>
            <sz val="8"/>
            <color indexed="81"/>
            <rFont val="Tahoma"/>
            <family val="2"/>
          </rPr>
          <t>Name and 3 line description of key qualifications and experience</t>
        </r>
      </text>
    </comment>
    <comment ref="B57" authorId="0" shapeId="0" xr:uid="{C1B0B336-1FE4-4191-89FB-7E81157BFF2F}">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E7598599-E0DB-407F-B24D-2FA413C0F4F6}">
      <text>
        <r>
          <rPr>
            <sz val="8"/>
            <color indexed="81"/>
            <rFont val="Tahoma"/>
            <family val="2"/>
          </rPr>
          <t>Name and 3 line description of key qualifications and experience</t>
        </r>
      </text>
    </comment>
    <comment ref="B59" authorId="0" shapeId="0" xr:uid="{FC1822EB-039A-441F-91C7-E4E9F9E12768}">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214F4627-BCAD-4362-ACFD-61080906E0CF}">
      <text>
        <r>
          <rPr>
            <sz val="8"/>
            <color indexed="81"/>
            <rFont val="Tahoma"/>
            <family val="2"/>
          </rPr>
          <t>Name and 3 line description of key qualifications and experience</t>
        </r>
      </text>
    </comment>
    <comment ref="B54" authorId="0" shapeId="0" xr:uid="{4E656B25-1FCB-46A1-9C29-3939EC19BE3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F7414A83-2C4A-4754-8718-93D1EDF00ED9}">
      <text>
        <r>
          <rPr>
            <sz val="8"/>
            <color indexed="81"/>
            <rFont val="Tahoma"/>
            <family val="2"/>
          </rPr>
          <t>Name and 3 line description of key qualifications and experience</t>
        </r>
      </text>
    </comment>
    <comment ref="B55" authorId="0" shapeId="0" xr:uid="{F0ED31E6-0A57-40A2-98F2-9F3FA4E0B10F}">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FCE5B641-8B24-4A8A-B871-EA66AF71788C}">
      <text>
        <r>
          <rPr>
            <b/>
            <sz val="9"/>
            <color indexed="81"/>
            <rFont val="Tahoma"/>
            <family val="2"/>
          </rPr>
          <t>date member left group (where applicable). Please also grey out member line.</t>
        </r>
        <r>
          <rPr>
            <sz val="9"/>
            <color indexed="81"/>
            <rFont val="Tahoma"/>
            <family val="2"/>
          </rPr>
          <t xml:space="preserve">
</t>
        </r>
      </text>
    </comment>
    <comment ref="S10" authorId="1" shapeId="0" xr:uid="{392AE247-C521-45C5-BA60-5BB7353EEECB}">
      <text>
        <r>
          <rPr>
            <b/>
            <sz val="9"/>
            <color indexed="81"/>
            <rFont val="Tahoma"/>
            <family val="2"/>
          </rPr>
          <t>Private, State or Community</t>
        </r>
        <r>
          <rPr>
            <sz val="9"/>
            <color indexed="81"/>
            <rFont val="Tahoma"/>
            <family val="2"/>
          </rPr>
          <t xml:space="preserve">
</t>
        </r>
      </text>
    </comment>
    <comment ref="U10" authorId="0" shapeId="0" xr:uid="{3382509E-AB49-4BC5-8DD8-5440CDA0407B}">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4207947C-08E8-486C-A9C1-DFB196A395F5}">
      <text>
        <r>
          <rPr>
            <b/>
            <sz val="8"/>
            <color indexed="81"/>
            <rFont val="Tahoma"/>
            <family val="2"/>
          </rPr>
          <t>MA/S1/S2/S3/S4/RA</t>
        </r>
      </text>
    </comment>
    <comment ref="B35" authorId="1" shapeId="0" xr:uid="{E57FF4EB-B1B5-4FE7-A6A2-744AD3B94E40}">
      <text>
        <r>
          <rPr>
            <b/>
            <sz val="9"/>
            <color indexed="81"/>
            <rFont val="Tahoma"/>
            <family val="2"/>
          </rPr>
          <t>Alison Pilling:</t>
        </r>
        <r>
          <rPr>
            <sz val="9"/>
            <color indexed="81"/>
            <rFont val="Tahoma"/>
            <family val="2"/>
          </rPr>
          <t xml:space="preserve">
Add appropriate Approver's Name here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E304AF11-0AF2-4460-A5DE-FE1DBFDC286A}">
      <text/>
    </comment>
    <comment ref="B15" authorId="0" shapeId="0" xr:uid="{B843B62A-48E1-4A42-8E43-9B211F6F1EF8}">
      <text>
        <r>
          <rPr>
            <b/>
            <sz val="8"/>
            <color indexed="81"/>
            <rFont val="Tahoma"/>
            <family val="2"/>
          </rPr>
          <t xml:space="preserve">SA: </t>
        </r>
        <r>
          <rPr>
            <sz val="8"/>
            <color indexed="81"/>
            <rFont val="Tahoma"/>
            <family val="2"/>
          </rPr>
          <t>See Tab A14 for Product Type categories</t>
        </r>
      </text>
    </comment>
    <comment ref="C15" authorId="1" shapeId="0" xr:uid="{8B926393-7EF2-4EA8-91BC-E04583542D01}">
      <text>
        <r>
          <rPr>
            <b/>
            <sz val="8"/>
            <color indexed="81"/>
            <rFont val="Tahoma"/>
            <family val="2"/>
          </rPr>
          <t xml:space="preserve">SA: </t>
        </r>
        <r>
          <rPr>
            <sz val="8"/>
            <color indexed="81"/>
            <rFont val="Tahoma"/>
            <family val="2"/>
          </rPr>
          <t>See Tab A14 for Product Codes</t>
        </r>
      </text>
    </comment>
    <comment ref="D15" authorId="1" shapeId="0" xr:uid="{5694FF12-035F-4327-80F2-96522CBB7355}">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<sst xmlns="http://schemas.openxmlformats.org/spreadsheetml/2006/main" count="9507" uniqueCount="2470">
  <si>
    <t>SA Certification Forest Certification Public Report</t>
  </si>
  <si>
    <r>
      <t>Forest Manager/Owner</t>
    </r>
    <r>
      <rPr>
        <sz val="14"/>
        <color indexed="10"/>
        <rFont val="Cambria"/>
        <family val="1"/>
      </rPr>
      <t>/organisation</t>
    </r>
    <r>
      <rPr>
        <sz val="14"/>
        <rFont val="Cambria"/>
        <family val="1"/>
      </rPr>
      <t xml:space="preserve"> (Certificate Holder):</t>
    </r>
  </si>
  <si>
    <t>IForUT</t>
  </si>
  <si>
    <r>
      <t>Forest Name</t>
    </r>
    <r>
      <rPr>
        <sz val="14"/>
        <color indexed="10"/>
        <rFont val="Cambria"/>
        <family val="1"/>
      </rPr>
      <t>/Group Name</t>
    </r>
    <r>
      <rPr>
        <sz val="14"/>
        <rFont val="Cambria"/>
        <family val="1"/>
      </rPr>
      <t xml:space="preserve">: </t>
    </r>
  </si>
  <si>
    <t xml:space="preserve"> Irish Forestry Unit Trust Forestry Management Ltd</t>
  </si>
  <si>
    <t>Region and Country:</t>
  </si>
  <si>
    <t xml:space="preserve">Standard: </t>
  </si>
  <si>
    <t xml:space="preserve">PEFC Irish Forest Management Standard </t>
  </si>
  <si>
    <t>Certificate Code:</t>
  </si>
  <si>
    <t>SA-PEFC-FM-013526</t>
  </si>
  <si>
    <t>PEFC License Code:</t>
  </si>
  <si>
    <t>Date of certificate issue:</t>
  </si>
  <si>
    <t>Date of expiry of certificate:</t>
  </si>
  <si>
    <t>Assessment date</t>
  </si>
  <si>
    <t>Date Report Finalised/ Updated</t>
  </si>
  <si>
    <t>SA Auditor</t>
  </si>
  <si>
    <t>Checked by</t>
  </si>
  <si>
    <t>Approved by</t>
  </si>
  <si>
    <t>PA</t>
  </si>
  <si>
    <t>MA</t>
  </si>
  <si>
    <t>12th to 15th December 2022</t>
  </si>
  <si>
    <t>08/02/2023
22/06/2023
27/07/2023</t>
  </si>
  <si>
    <t xml:space="preserve">Carol Robertson </t>
  </si>
  <si>
    <t>Rebecca Haskell</t>
  </si>
  <si>
    <t>John Rogers</t>
  </si>
  <si>
    <t>S1</t>
  </si>
  <si>
    <t> </t>
  </si>
  <si>
    <t>S2</t>
  </si>
  <si>
    <t>10th 13th to 16th November 203</t>
  </si>
  <si>
    <t>13/02/2024</t>
  </si>
  <si>
    <t>Carol Robertson</t>
  </si>
  <si>
    <t>Marie-Christine Fléchard</t>
  </si>
  <si>
    <t>S3</t>
  </si>
  <si>
    <t>4-8/11/24</t>
  </si>
  <si>
    <t>Robin Walter</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</si>
  <si>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</si>
  <si>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</si>
  <si>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</si>
  <si>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</si>
  <si>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</si>
  <si>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</si>
  <si>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</si>
  <si>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</si>
  <si>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</si>
  <si>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</si>
  <si>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</si>
  <si>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</si>
  <si>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</si>
  <si>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</si>
  <si>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</si>
  <si>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</si>
  <si>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</si>
  <si>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SA-FM/COC-013526</t>
  </si>
  <si>
    <t>To be completed by SA Certification on issue of certificate</t>
  </si>
  <si>
    <t>1.1.2</t>
  </si>
  <si>
    <t>Type of certification</t>
  </si>
  <si>
    <t>PEFC added at S1 of FSC cycle</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</si>
  <si>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</si>
  <si>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</si>
  <si>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</si>
  <si>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</si>
  <si>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</si>
  <si>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</si>
  <si>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</si>
  <si>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</si>
  <si>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</si>
  <si>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</si>
  <si>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</si>
  <si>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</si>
  <si>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</si>
  <si>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</si>
  <si>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</si>
  <si>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</si>
  <si>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</si>
  <si>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</si>
  <si>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Irish Forestry Unit Trust</t>
  </si>
  <si>
    <t>1.2.3</t>
  </si>
  <si>
    <t>Company registration number</t>
  </si>
  <si>
    <t xml:space="preserve">Registered  as a Unit Trust </t>
  </si>
  <si>
    <t>1.2.4</t>
  </si>
  <si>
    <t>Contact person</t>
  </si>
  <si>
    <t>Claire Howlin</t>
  </si>
  <si>
    <t>1.2.5</t>
  </si>
  <si>
    <t>Business address</t>
  </si>
  <si>
    <t>Unit 5, Woodford Court, Woodford Business Park, Santry, Dublin</t>
  </si>
  <si>
    <t>Street/Town(City)/State(County)/Zip(Postal code)</t>
  </si>
  <si>
    <t xml:space="preserve">Forest owner(s), or </t>
  </si>
  <si>
    <t>1.2.6</t>
  </si>
  <si>
    <t>Country</t>
  </si>
  <si>
    <t>Ireland</t>
  </si>
  <si>
    <t>Wood procurement organisation(s), or</t>
  </si>
  <si>
    <t>1.2.7</t>
  </si>
  <si>
    <t>Tel</t>
  </si>
  <si>
    <t>+353 (0) 871673522</t>
  </si>
  <si>
    <t>Forest contractor(s):</t>
  </si>
  <si>
    <t>1.2.8</t>
  </si>
  <si>
    <t>Fax</t>
  </si>
  <si>
    <t>Felling operations contractor</t>
  </si>
  <si>
    <t>1.2.9</t>
  </si>
  <si>
    <t>e-mail</t>
  </si>
  <si>
    <t>claire.howlin@iforut.ie</t>
  </si>
  <si>
    <t>Silvicultural contractor, or</t>
  </si>
  <si>
    <t>1.2.10</t>
  </si>
  <si>
    <t>web page address</t>
  </si>
  <si>
    <t>https://iforut.ie/</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</si>
  <si>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</si>
  <si>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</si>
  <si>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</si>
  <si>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</si>
  <si>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</si>
  <si>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</si>
  <si>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</si>
  <si>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1.3.1</t>
  </si>
  <si>
    <t>Type of certificate</t>
  </si>
  <si>
    <t>Single</t>
  </si>
  <si>
    <t xml:space="preserve">Single / Group </t>
  </si>
  <si>
    <t>1.3.1.a</t>
  </si>
  <si>
    <t>Type of operation</t>
  </si>
  <si>
    <t xml:space="preserve">Forest owner(s)
</t>
  </si>
  <si>
    <t>Group</t>
  </si>
  <si>
    <t>1.3.1.b</t>
  </si>
  <si>
    <t xml:space="preserve">See Annex 7 for sites </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</si>
  <si>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</si>
  <si>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</si>
  <si>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</si>
  <si>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N/A</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</si>
  <si>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</si>
  <si>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</si>
  <si>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</si>
  <si>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</si>
  <si>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</si>
  <si>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</si>
  <si>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</si>
  <si>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</si>
  <si>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</si>
  <si>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</si>
  <si>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</si>
  <si>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</si>
  <si>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refer to A7</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</si>
  <si>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</si>
  <si>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</si>
  <si>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</si>
  <si>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</si>
  <si>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</si>
  <si>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</si>
  <si>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</si>
  <si>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North/ South</t>
  </si>
  <si>
    <t>South</t>
  </si>
  <si>
    <t>1.3.9</t>
  </si>
  <si>
    <t>Forest Zone or Biome</t>
  </si>
  <si>
    <t>Temperate</t>
  </si>
  <si>
    <t>Boreal/ Temperate/Subtropical/Tropical</t>
  </si>
  <si>
    <t>Boreal</t>
  </si>
  <si>
    <t>1.3.10</t>
  </si>
  <si>
    <r>
      <t>FSC</t>
    </r>
    <r>
      <rPr>
        <b/>
        <u/>
        <vertAlign val="superscript"/>
        <sz val="11"/>
        <rFont val="Cambria"/>
        <family val="1"/>
      </rPr>
      <t>®</t>
    </r>
    <r>
      <rPr>
        <b/>
        <u/>
        <sz val="11"/>
        <rFont val="Cambria"/>
        <family val="1"/>
      </rPr>
      <t xml:space="preserve"> AAF category/ies</t>
    </r>
  </si>
  <si>
    <t>Non-SLIMF area (ha)</t>
  </si>
  <si>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</si>
  <si>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</si>
  <si>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</si>
  <si>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</si>
  <si>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</si>
  <si>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</si>
  <si>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</si>
  <si>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</si>
  <si>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</si>
  <si>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</si>
  <si>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</si>
  <si>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</si>
  <si>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</si>
  <si>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</si>
  <si>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</si>
  <si>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</si>
  <si>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Private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</si>
  <si>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</si>
  <si>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</si>
  <si>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</si>
  <si>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</si>
  <si>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</si>
  <si>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</si>
  <si>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</si>
  <si>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</si>
  <si>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</si>
  <si>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Day to day management of the IForUT forest portfolio is contracted on an annual basis to a number of professional forest management companies and forestry consultants who manage according to IForUT systems &amp; procedures &amp; plans</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</si>
  <si>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</si>
  <si>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</si>
  <si>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</si>
  <si>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</si>
  <si>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</si>
  <si>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</si>
  <si>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</si>
  <si>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</si>
  <si>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</si>
  <si>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</si>
  <si>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</si>
  <si>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</si>
  <si>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</si>
  <si>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</si>
  <si>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Natural/Plantation/Semi-Natural &amp; Mixed Plantation &amp; Natural Forest</t>
  </si>
  <si>
    <t>Natural</t>
  </si>
  <si>
    <t>1.4.4</t>
  </si>
  <si>
    <t>Forest Composition</t>
  </si>
  <si>
    <t>Coniferous dominant</t>
  </si>
  <si>
    <t>Broad-leaved/Coniferous/Broad-leaved dominant/Coniferous dominant</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</si>
  <si>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</si>
  <si>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</si>
  <si>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</si>
  <si>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</si>
  <si>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Semi-Natural &amp; Mixed Plantation &amp; Natural Forest</t>
  </si>
  <si>
    <t>Area of forest classified as 'high conservation value forest'</t>
  </si>
  <si>
    <t>List of High Nature Values</t>
  </si>
  <si>
    <t>HCV 1 -Species Diversity
HCV 3 -Ecosystems and habitats</t>
  </si>
  <si>
    <r>
      <t xml:space="preserve">List these </t>
    </r>
    <r>
      <rPr>
        <i/>
        <sz val="11"/>
        <color indexed="10"/>
        <rFont val="Cambria"/>
        <family val="1"/>
      </rPr>
      <t>(definition of HCV is not a PEFC requirement in all countries, so listing nature values is more precise)</t>
    </r>
  </si>
  <si>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</si>
  <si>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</si>
  <si>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</si>
  <si>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</si>
  <si>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</si>
  <si>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</si>
  <si>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</si>
  <si>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</si>
  <si>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</si>
  <si>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</si>
  <si>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</si>
  <si>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</si>
  <si>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</si>
  <si>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</si>
  <si>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</si>
  <si>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Exotic</t>
  </si>
  <si>
    <t>Not applicable/Indigenous/Exotic/
Mixed Indigenous and exotic</t>
  </si>
  <si>
    <t>1.4.7</t>
  </si>
  <si>
    <t>Principal Species</t>
  </si>
  <si>
    <t xml:space="preserve">Picea sitchensis, see Annex 3 for list </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</si>
  <si>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</si>
  <si>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</si>
  <si>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</si>
  <si>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</si>
  <si>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</si>
  <si>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</si>
  <si>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</si>
  <si>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</si>
  <si>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 wood</t>
  </si>
  <si>
    <t>Round wood / Treated roundwood / Firewood / Sawn timber/ Charcoal / Non timber products – specify / Other - specify</t>
  </si>
  <si>
    <t>1.4.10</t>
  </si>
  <si>
    <t xml:space="preserve">Point of sale </t>
  </si>
  <si>
    <t>Standing</t>
  </si>
  <si>
    <t xml:space="preserve">Standing / Roadside / Delivered </t>
  </si>
  <si>
    <t>1.4.11</t>
  </si>
  <si>
    <t>Number of workers – Employees</t>
  </si>
  <si>
    <t>m: 6
f:4</t>
  </si>
  <si>
    <t>Number male/female</t>
  </si>
  <si>
    <t>Total:</t>
  </si>
  <si>
    <t>1.4.12</t>
  </si>
  <si>
    <t>Contractors/Community/other workers</t>
  </si>
  <si>
    <t>m: 15 planting contractors/ 3 digger drivers/ 6 on fmo (forest  (3 crews)/ 2 chainsaw at any one time (26 male)
f: 0</t>
  </si>
  <si>
    <t>1.4.13</t>
  </si>
  <si>
    <t>Pilot Project</t>
  </si>
  <si>
    <t>NO</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</si>
  <si>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</si>
  <si>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</si>
  <si>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</si>
  <si>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</si>
  <si>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</si>
  <si>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</si>
  <si>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</si>
  <si>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</si>
  <si>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</si>
  <si>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</si>
  <si>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</si>
  <si>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</si>
  <si>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</si>
  <si>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</si>
  <si>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</si>
  <si>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</si>
  <si>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</si>
  <si>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</si>
  <si>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</si>
  <si>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</si>
  <si>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</si>
  <si>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</si>
  <si>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</si>
  <si>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DO NOT DELETE - contains drop down data</t>
  </si>
  <si>
    <t>Obs</t>
  </si>
  <si>
    <t>Minor</t>
  </si>
  <si>
    <t>Major</t>
  </si>
  <si>
    <t>CORRECTIVE ACTION REGISTER</t>
  </si>
  <si>
    <t>No.</t>
  </si>
  <si>
    <t>Grade</t>
  </si>
  <si>
    <t>Non-compliance (or potential non-compliance for an Observation)</t>
  </si>
  <si>
    <t>Std ref</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</si>
  <si>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</si>
  <si>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</si>
  <si>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</si>
  <si>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</si>
  <si>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</si>
  <si>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</si>
  <si>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</si>
  <si>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CARs from MA</t>
  </si>
  <si>
    <t>CARs from MA (S1 Transfer Audit 2022)</t>
  </si>
  <si>
    <t>Inspected Corrective Action Records for internal audits.  Three internal CARs were open on the register.  Two out of these three CARs (reference 6LK21 &amp; 5CW21) had been raised at an internal audit undertaken on the 19/2/21 and with stated closure dates of the 30/4/21 &amp; 27/4/21 respectively. No evidence in the CAR records to verify any progress to closure. The certification manager confirmed that IForUT have no procedures for ranking an internal CAR i.e. whether it is a minor or major and therefore the length of the period for closure of a CAR to ensure all CARs registered are addressed &amp; closed in a timely manner.</t>
  </si>
  <si>
    <t>A6a 1.1</t>
  </si>
  <si>
    <t>The central function shall be responsible for ensuring that data is collected and analyzed from all sites and shall be able to demonstrate its authority and ability to initiate organizational change as required in regard.</t>
  </si>
  <si>
    <t>No specific internal auditing policy on categorising  and evaluating internal CARS and giving them an appropriate timeframe for close out.</t>
  </si>
  <si>
    <t>Amend the policy document so it will document how to evaluate, rank and close out Internal CAR’s in an appropriate timeframe. Carry out training for all relvent staff in order to fully implement this procedure.</t>
  </si>
  <si>
    <t>12 months from report finalisation to be verified at next survelliance audit</t>
  </si>
  <si>
    <t>S2 11 23: New document 7.1 FMU Monitoring Procedure &amp; Responsibility new procedure for ranking CARs &amp; assigning them a timeframe for closure.  The corrective action table now contains column "CA Ranking" where this information is recorded. Corrective action table seen. Read receipts seen for Certification Coordinator, Resource &amp; compliance Manager on new procedures.  29 Audits completed for January to October 2023.</t>
  </si>
  <si>
    <t>closed</t>
  </si>
  <si>
    <t>16/11/2023</t>
  </si>
  <si>
    <t>FSC Requirement</t>
  </si>
  <si>
    <r>
      <t xml:space="preserve">The second thinning at </t>
    </r>
    <r>
      <rPr>
        <u/>
        <sz val="10"/>
        <rFont val="Cambria"/>
        <family val="1"/>
      </rPr>
      <t>Rossaulty, Knockmaroe FMU</t>
    </r>
    <r>
      <rPr>
        <sz val="10"/>
        <rFont val="Cambria"/>
        <family val="1"/>
      </rPr>
      <t xml:space="preserve">  was well planned and managed with racks leading to a main extraction rack. At two points along the main extraction rack small ditches had been crossed and the brash had not been removed from the ditch following completion of the extraction, contrary to the requirement sof the DAFM 2019 version of Standards for Felling and Reforestation which states that operators must "carefully remove temporary crossings as they become no longer needed".   This had resulted in the impounding of a small volume of water above the brash crossing and inundation of the soil and tree roots for 2 or 3 metres along the ditches above the crossing.  There wasn't any issues below the crossing and no visible sedimention or water turbidity.  </t>
    </r>
  </si>
  <si>
    <t>PEFC 4.2.1</t>
  </si>
  <si>
    <t>The Company shall ensure that harvesting operations shall conform to best practice as detailed in the relevant sections of the Forest Service Guidelines</t>
  </si>
  <si>
    <t>Manager was not fully aware of the temporary crossing point having not been lifted which is a requirement of the Standards for Felling and Reforestation policy. Perhaps it is the case that this was not specified to machinery operators.</t>
  </si>
  <si>
    <t>Carry out training on the requirements of the Felling and Reforesation Standard with forest managers.
Amend the site pack documents to state that all temporary crossing points must be removed after operations to ensure that this instruction is passed on to site operatives.</t>
  </si>
  <si>
    <t>S2 11 23:  IForUT has amended policy document 6.5 Pollution Plan &amp; Site Safety Rules describing in detail the requirements to ensure the removal of temporary crossings as they become no longer needed during forest operations. The document was explained to managers in
further detail during the month of October. and the amended document was circulated to forest managers., Selection of read receipts from forest managers seen. Updated document seen.</t>
  </si>
  <si>
    <r>
      <t xml:space="preserve">IForUT has an Illegal Dumping Procedure which covers several aspects and  mentions "historical littering and general operational rubbish" and also "remove litter as soon as possible to reduce copycat dumping".  Evidence of a proactive approach to removal of dumped material, waste and litter was observed during the audit, based on the IForUT procedure, contracts for removal of waste and dumped material, and removal of waste by staff, contractors and workers.  Copies of contracts for removal of rubbish were seen for several sites. IForUT and forest companies clearly actively combat illegal dumping e.g at </t>
    </r>
    <r>
      <rPr>
        <u/>
        <sz val="11"/>
        <rFont val="Cambria"/>
        <family val="1"/>
      </rPr>
      <t xml:space="preserve">Knockshanvo </t>
    </r>
    <r>
      <rPr>
        <sz val="11"/>
        <rFont val="Cambria"/>
        <family val="1"/>
      </rPr>
      <t xml:space="preserve">and </t>
    </r>
    <r>
      <rPr>
        <u/>
        <sz val="11"/>
        <rFont val="Cambria"/>
        <family val="1"/>
      </rPr>
      <t>Glenagross</t>
    </r>
    <r>
      <rPr>
        <sz val="11"/>
        <rFont val="Cambria"/>
        <family val="1"/>
      </rPr>
      <t xml:space="preserve"> general operations contract  for rubbish removal and barrier repair and also other contracts. Other measures include signage to discourage dumping which complements local authority signage which display fines for dumping. Some uncollected old forestry tree delivery bags dating from the 1990s encountered during the audit on several sites including </t>
    </r>
    <r>
      <rPr>
        <u/>
        <sz val="11"/>
        <rFont val="Cambria"/>
        <family val="1"/>
      </rPr>
      <t xml:space="preserve">Glenagross, Knockshanvo &amp; </t>
    </r>
    <r>
      <rPr>
        <sz val="11"/>
        <rFont val="Cambria"/>
        <family val="1"/>
      </rPr>
      <t>Ballynevan.  These bags had not previously been discovered by the forest managers, but will be removed by the forest managers in accordance with the procedures. Raised as an observation as Company found to be compliant as they’re very pro-active in removing waste &amp; litter as when it’s generated or found, procedures are in place and evidence seen during the audit of these procedures  being enacted. </t>
    </r>
  </si>
  <si>
    <t>PEFC 5.4.1</t>
  </si>
  <si>
    <t>The Company should ensure that waste disposal is in accordance with current waste management legislation and regulations.</t>
  </si>
  <si>
    <t>S2 11 23: Evidence of illegal dumping noted at Cartroncar &amp; Kilnamaddyroe.  IForUT illegal dumping procedures in place and understood by forest managers.  Kilnamaddyroe: Copy of waste disposal note 90042481 14/11/23 seen.
S3 11/24: Old planting bags originating from planting of the current 20 years stands of Sitka spruce seen in old shed at Toonaree site, West Limerick FMU.  IForUT have a Waste Disposal Policy and evidence was seen during the audit that it was being implemented (Waste Disposal Receipts). 
IForUT dispose of historic waste whenever they find it on site and no examples of current waste were observed during audit. They are therefore compliant with the standard. However, this Obs should be left open to ensure continued vigilance at S4.</t>
  </si>
  <si>
    <t>Open</t>
  </si>
  <si>
    <r>
      <t xml:space="preserve">At </t>
    </r>
    <r>
      <rPr>
        <u/>
        <sz val="10"/>
        <rFont val="Cambria"/>
        <family val="1"/>
      </rPr>
      <t>Knockshanvo</t>
    </r>
    <r>
      <rPr>
        <sz val="10"/>
        <rFont val="Cambria"/>
        <family val="1"/>
      </rPr>
      <t xml:space="preserve">, a recent clearfell had Sitka spruce trees planted within 5 metres of the tree trunks of the veteran trees which could potentially cause crown die-back or tree death of the veteran trees  when the SS starts to compete with them.  </t>
    </r>
    <r>
      <rPr>
        <u/>
        <sz val="10"/>
        <rFont val="Cambria"/>
        <family val="1"/>
      </rPr>
      <t xml:space="preserve">Carrowmore 2: </t>
    </r>
    <r>
      <rPr>
        <sz val="10"/>
        <rFont val="Cambria"/>
        <family val="1"/>
      </rPr>
      <t xml:space="preserve">2021 New Woodland Creation scheme.  An area of Natural Reserve Broadleaf (NR NBL) identified on the Hazards &amp; Sensitivities map had been planted up to the canopy edge of the outer broadleaf trees with Sitka Spruce.  The spruce will overtime out compete the broadleaf edge trees and lead to shading of part of this Biodiversity area.  An example of overshading was seen at </t>
    </r>
    <r>
      <rPr>
        <u/>
        <sz val="10"/>
        <rFont val="Cambria"/>
        <family val="1"/>
      </rPr>
      <t>Rossaulty, Knockmaroe FMU</t>
    </r>
    <r>
      <rPr>
        <sz val="10"/>
        <rFont val="Cambria"/>
        <family val="1"/>
      </rPr>
      <t xml:space="preserve">  where a hedge row had been suppressed by the Sitka spruce crop that was immediately adjacent, resulting in the death of hedgerow shrubs.  This hedge was found not to have been identified as  biodiversity feature nor recorded to level 3 of Fossit's Guide to Habitat in Ireland.  An observation has been raised as regardless of whether a feature is identified or not the lack of an appropriate buffer, currently not IForUT guidance, will result in overshading.</t>
    </r>
  </si>
  <si>
    <t>PEFC 6.1.2</t>
  </si>
  <si>
    <t>The Company  should ensure that features and small areas of high biodiversity value shall be identified, mapped and managed to maintain or enhance biodiversity as the primary management objective.</t>
  </si>
  <si>
    <r>
      <rPr>
        <sz val="11"/>
        <color rgb="FF000000"/>
        <rFont val="Cambria"/>
        <family val="1"/>
      </rPr>
      <t xml:space="preserve">S2 11 23: Appropriate unplanted buffers noted at number of sites including </t>
    </r>
    <r>
      <rPr>
        <u/>
        <sz val="11"/>
        <color rgb="FF000000"/>
        <rFont val="Cambria"/>
        <family val="1"/>
      </rPr>
      <t xml:space="preserve">Mullaghmacormick, Killahurk and Tagmon.
</t>
    </r>
    <r>
      <rPr>
        <sz val="11"/>
        <color rgb="FF000000"/>
        <rFont val="Cambria"/>
        <family val="1"/>
      </rPr>
      <t xml:space="preserve">
S3 11/24: Checked on site at </t>
    </r>
    <r>
      <rPr>
        <u/>
        <sz val="11"/>
        <color rgb="FF000000"/>
        <rFont val="Cambria"/>
        <family val="1"/>
      </rPr>
      <t>Oakley Park</t>
    </r>
    <r>
      <rPr>
        <sz val="11"/>
        <color rgb="FF000000"/>
        <rFont val="Cambria"/>
        <family val="1"/>
      </rPr>
      <t>, where restocked Norway spruce were close to but not impacting on remnant yew trees.</t>
    </r>
  </si>
  <si>
    <t xml:space="preserve">Immediately on certification the group must include their PEFC COC code on all delivery notes and sales invoices issued for certified product. This will be checked at S1 audit. </t>
  </si>
  <si>
    <t>PEFC 2.2.4</t>
  </si>
  <si>
    <t>Harvesting and timber sales documentation shall enable all timber to be traced back to the woodland of origin and all invoices and delivery notes of PEFC sales shall include the allocated chain of custody code.</t>
  </si>
  <si>
    <t>S2 11/23: No PEFC sales. From first sale of PEFC material, to be checked at next surveillance audit.
S3 11/24: IForUT got approval 24/9/24 for dual claims for PEFC and FSC on sales and invoice documents. However, no claims have yet been made for PEFC, so check at S4.</t>
  </si>
  <si>
    <t xml:space="preserve">CARs from S2 audit </t>
  </si>
  <si>
    <t>CU 2021.11</t>
  </si>
  <si>
    <t>CU revised wording of CAR 2021-11:
   "A 90m road extension has been constructed without the required permit. Pending the ongoing research, the company shall ensure that comparable cases cannot occur by informing all people potentially involved.
    The investigation regarding the 90m road extension without permit, is still pending. The outcome of these findings shall be clearly communicated to all persons potentially involved in comparable cases, to ensure the exact rules for requesting permits in comparable cases is well understood, and reoccurrence can be presented."</t>
  </si>
  <si>
    <t>PEFC: 1.1.1</t>
  </si>
  <si>
    <t>There shall be compliance with the law. There shall be no substantiated outstanding claims of non-compliance related to woodland management.</t>
  </si>
  <si>
    <r>
      <rPr>
        <b/>
        <sz val="11"/>
        <color rgb="FF000000"/>
        <rFont val="Cambria"/>
        <family val="1"/>
      </rPr>
      <t>S2 11/23</t>
    </r>
    <r>
      <rPr>
        <sz val="11"/>
        <color rgb="FF000000"/>
        <rFont val="Cambria"/>
        <family val="1"/>
      </rPr>
      <t xml:space="preserve">: Evidence presented of IForUT management issued 13/9/22 to their forest managers to notify them that no further road extensions permissible, along with record of read receipts from the forest managers.  No breaches noted during S2 audit with forest managers interviewed demonstrating good understanding of the 2022 management notice.                                                                                             Inspected copy of the inspector's report into this case dated 17/5/22 which was obtained  under a AIE request reference AIE 22/367 OCEI-125911-Z9J9L4 between an individual and the regulator.  The inspectors report is an internal forest service document and has not been published.  Stated under the conclusions and recomendations section of this report "I recommend prosecution under of the Forestry Act 2014."   IForUT presented during the audit of subsequent communication with the Department confirming the issue with the unsanctioned forest road was still under review by DAFM. At the S2 audit, the Soil Association was requested to direct any queries in writing about the illegal road to the HEO in AIF section in Johnstown Castle.  No updated could therefore be obtained within the timescale of the audit. No new road permits secured by IForUT in last 12 months confirmed by Certification Coordinator in interview. Therefore CAR 2021.11 remains open for review of any DAFM decision.
Site visit to 90m unpermitted layby construction and associated 0.25ha clearfell without felling permission (reference CAR 2021.11). Viewed partial restock of area with broadleaf trees undertaken as part of replanting order R00921.  Discussion with the forest manager confirmed approximately 300 trees had been restocked covering 0.12ha at 2,500m spacing. The remaining 0.13ha cannot be restocked until a decision is made by DAFM on the unpermitted layby and if it can be removed to allow completion of the replanting order.
</t>
    </r>
    <r>
      <rPr>
        <b/>
        <sz val="11"/>
        <color rgb="FF000000"/>
        <rFont val="Cambria"/>
        <family val="1"/>
      </rPr>
      <t>S3 11/2024</t>
    </r>
    <r>
      <rPr>
        <sz val="11"/>
        <color rgb="FF000000"/>
        <rFont val="Cambria"/>
        <family val="1"/>
      </rPr>
      <t xml:space="preserve">: IForUT received letter from DAFM dated 4/11/24 re Replanting Order 09/21 confirming works had been done. Site inspected again, confirming restocked area and continuing presence of unauthorised road extension. No determination regarding the road has been made by DAFM, despite IForUT's enquiries. 
IForUT have confirmed that they will comply with any ruling by DAFM. Since this incident no such further incidents have occurred. Furthermore, IForUT have complied with the Corrective Action Requested, namely that, following training, the forest owner/manager and personnel are conversant with and abide by relevant laws and guidelines. </t>
    </r>
  </si>
  <si>
    <t xml:space="preserve">At Cloonearagh the warning notices at the goalposts erected at OHPLs did not included the maximum safe height for vehicles as per pt 24 of FISA Guide 804 Electricity at Work Forestry.
“Where OHPLs cross the access road to a worksite, the Landowner must consult the Network Operator to establish the height of the OHPLs. Warning notices must be prominently displayed at each side of the lines, clearly showing the maximum safe height for vehicles passing under the lines and clearly marked on all site maps.”                                                                                 The requirement to adhere to FISA guidance is a requirement in IFOrUT’s timber operations site pack supplied to forest managers. This was not picked up at the IForUT internal audit undertaken on 1/11/23 </t>
  </si>
  <si>
    <t>PEFC 8.1.1b</t>
  </si>
  <si>
    <t xml:space="preserve">There shall be:
b) Compliance with the Irish HSA approved Codes Of Practices on Managing Safety and Health in Forestry Operations and the ILO approved Code of Practice on Safety and Health in Forestry Work </t>
  </si>
  <si>
    <t xml:space="preserve">Forest manager erected the warning notices at the goalposts but forgot to specify safe height for vehicles. A corrective action was not raised during internal audits as it was not specified on internal audit forms to mark safe height for vehicles on warning notices at goal posts.  </t>
  </si>
  <si>
    <t xml:space="preserve">Mark maximum safe height for vehicles on warning notices at goal posts at Cloonearagh, Roscommon.
Carry out refresher training on FISA 804 for forest managers.
Internal audit forms will be amended to state safe height for vehicles must be marked. </t>
  </si>
  <si>
    <r>
      <rPr>
        <b/>
        <sz val="11"/>
        <color rgb="FF000000"/>
        <rFont val="Cambria"/>
        <family val="1"/>
      </rPr>
      <t>S2 11/23:</t>
    </r>
    <r>
      <rPr>
        <sz val="11"/>
        <color rgb="FF000000"/>
        <rFont val="Cambria"/>
        <family val="1"/>
      </rPr>
      <t xml:space="preserve"> Site manager wrote safe working height on notices before leaving site.
</t>
    </r>
    <r>
      <rPr>
        <b/>
        <sz val="11"/>
        <color rgb="FF000000"/>
        <rFont val="Cambria"/>
        <family val="1"/>
      </rPr>
      <t>S3 11/24</t>
    </r>
    <r>
      <rPr>
        <sz val="11"/>
        <color rgb="FF000000"/>
        <rFont val="Cambria"/>
        <family val="1"/>
      </rPr>
      <t>: IForUT has amended policy document 6.5 Pollution Plan &amp; Site Safety Rules (Appendix 1–Pollution Plan)
with the addition of a new section: Forest Operations near Overhead Powerlines (OHPL’s).
Included in IForUT Daily Site Monitoring Form (in operation WhatsApp group Link on operators and foresters Smartphones or through QR Code for Laptops) used by site operators and records sensitive site features including minimum safe working height.  Photographs can be added by forest manager manager to Microsoft Forms. 
Evidence of relevant height seen on site at Ballynevan.</t>
    </r>
  </si>
  <si>
    <t>Site visit to ground preparation site at Mullaghmacormick.  Relevant watercourses were seen to be carrying silty water collecting from the site following a period of heavy rain (Storm Debbi) and emptying into a collector drain which was in turn was carrying the silty water and exiting the site into a road drain. Silt netting erected in the relevant watercourses and at the exit point from the site where in effective with water overtopping or flowing round the sides.</t>
  </si>
  <si>
    <t>Harvesting operations shall conform to best practice as detailed in the relevant sections of the Forest Service “Forest Harvesting and the Environment Guidelines” and “Forestry and Water Quality Guidelines”.</t>
  </si>
  <si>
    <t>There were not enough silt traps present before Storm Debbie.</t>
  </si>
  <si>
    <t>Relevant IForUT staff will sign up to receive weather warnings and email forest managers when received.
Retraining will be carried out for forest managers in relation to mitigation measures to prevent run off from sites.</t>
  </si>
  <si>
    <r>
      <rPr>
        <b/>
        <sz val="11"/>
        <color rgb="FF000000"/>
        <rFont val="Cambria"/>
        <family val="1"/>
      </rPr>
      <t>S2 11/23</t>
    </r>
    <r>
      <rPr>
        <sz val="11"/>
        <color rgb="FF000000"/>
        <rFont val="Cambria"/>
        <family val="1"/>
      </rPr>
      <t xml:space="preserve">: Documentary evidence supplied in forest manager's site notes of follow up visits to site on the 14th &amp; 15th with instruction given to excavator operator to build settling ponds lined with geotextile to collect dirty water to dissipate across site. Silt trap at outlet raised in height &amp; strengthened. Silt trap along collector drain was also raised and additional works will be carried out on silt traps in drain running downhill to prevent water overtopping.  Photographic evidence supplied.
</t>
    </r>
    <r>
      <rPr>
        <b/>
        <sz val="11"/>
        <color rgb="FF000000"/>
        <rFont val="Cambria"/>
        <family val="1"/>
      </rPr>
      <t>S3 11/24</t>
    </r>
    <r>
      <rPr>
        <sz val="11"/>
        <color rgb="FF000000"/>
        <rFont val="Cambria"/>
        <family val="1"/>
      </rPr>
      <t>: Document 6.5 Pollution Plan and Site Safety has been amended to include additional paragraphs on Erosion / Sedimentation Prevention Measures, describing in detail the requirements to install effective silt traps to prevent runoff from sites, regularly monitor and maintain them, and pay attention to weather events and alerts.
IForUT also ran a Biodiversity and Environmental Impact Training course for staff, highlighting water protection and mitigation measures. Staff on site were knowledgeable and compliant silt traps seen, as evidenced at Cloontra, Ballynevan, Dernahelty Mor, Borrisnafarney.</t>
    </r>
  </si>
  <si>
    <t>CARs from Snap audit  Feb 2024</t>
  </si>
  <si>
    <t xml:space="preserve">Snap Audit Dernahelty More: Interview held with Leitrim County Council roads engineer confirmed IForUT’s agreement to ensure patching of the cracking of the tarmac edge at the junction of the forest road and public road in the drier weather. " Observation 2024.01 raised as if works not completed could lead to a non-compliance in the future. To follow-up at S3.  </t>
  </si>
  <si>
    <t>4.3.2</t>
  </si>
  <si>
    <t>S3 11/24: Site inspected and road has been satifactorily patched by Leitrim County Council in October 2024.</t>
  </si>
  <si>
    <t xml:space="preserve">Snap Audit Dernahelty More: All silt traps inspected during audit were in order apart for the silt trap on the east on the relevant watercourse prior to water exiting the site.  Here the original silt trap installed was not sufficient to deal with the flow of water and a second larger silt trap had been installed above it and was found to be functioning well.  The assessment of this location had been undertaken when water flow had been less during drier period of weather and therefore the flow had been underestimated. No IForUT procedures in place for either
•	pre-operational assessment of water flow during a wetter period to better inform size of silt trap required.  OR 
•	When weather warnings issued, to ensure earlier site readiness.    Raised as an Observation 2024.02 as whilst IForUT had identified and implemented measures these could be strengthen to address Storm events.   
</t>
  </si>
  <si>
    <t>S3 11/24: Internal Audit documents checked for evidence of communication with operators regarding installation of additional silt traps and other attenuation methods designed to limit erosion, sedimentation and slow-down water leaving sites.  Harvesting Monitoring Form for 14th October for Foilduff Jackson site seen and mentions "water courses adequately protected" ticked in checklist. Operations are automatically stopped in extreme wet weather. Regular commuication maintained with Inland Fisheries and County Councils regarding water and run-off. 
Document 6.5 Pollution Plan and Site Safety has been amended to include additional paragraphs on Erosion / Sedimentation Prevention Measures, describing in detail the requirements to install effective silt traps to prevent runoff from sites, regularly monitor and maintain them, and pay attention to weather events and alerts.
IForUT also ran a Biodiversity and Environmental Impact Training course for staff, highlighting water protection and mitigation measures. Staff on site were knowledgeable and compliant silt traps seen, as evidenced at Cloontra, Ballynevan, Dernahelty Mor, Borrisnafarney.
Recent ground preperation using brash raking and trench mounding inspected in Sugarhill site, West Limerick FMU on 05/11/23 and found to be compliant with FSC requirements with several silt traps installed on on-site relevant water-course leading into off-site EPA water-course.  However, recently constructed contour quad-bike track appeared to direct water into some of the trench-mound trenches which had been directly connected with the relevant water-course.  No erosion, turbid water or sedimentation was seen during the audit inspection but a risk existed due to the direct connection between the trenches and the relevant water-course. 
Retain Observation as Open. Check at S4.</t>
  </si>
  <si>
    <t>CARs from S3</t>
  </si>
  <si>
    <r>
      <rPr>
        <sz val="11"/>
        <color rgb="FF000000"/>
        <rFont val="Cambria"/>
        <family val="1"/>
        <scheme val="major"/>
      </rPr>
      <t xml:space="preserve">At </t>
    </r>
    <r>
      <rPr>
        <u/>
        <sz val="11"/>
        <color rgb="FF000000"/>
        <rFont val="Cambria"/>
        <family val="1"/>
        <scheme val="major"/>
      </rPr>
      <t xml:space="preserve">Curraghkyle 2 </t>
    </r>
    <r>
      <rPr>
        <sz val="11"/>
        <color rgb="FF000000"/>
        <rFont val="Cambria"/>
        <family val="1"/>
        <scheme val="major"/>
      </rPr>
      <t xml:space="preserve">harvesting had left deep ruts along one extraction rack, with water pooled in several places. Whilst this was unfortunate and could be repaired with extra brash mats, many of these pools of water were covered in oil. There was no evidence of mitigation or damage repair. </t>
    </r>
  </si>
  <si>
    <t xml:space="preserve">Hose pipe burst </t>
  </si>
  <si>
    <t>White terram and straw bales to be situated at localised areas to clean it up. Another check to be added to site monitoring checklist/ internal audit form</t>
  </si>
  <si>
    <t>.</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</si>
  <si>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</si>
  <si>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</si>
  <si>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</si>
  <si>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</si>
  <si>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Itinerary</t>
  </si>
  <si>
    <t>(Date) Opening meeting</t>
  </si>
  <si>
    <t>(Date) Audit: Review of documentation [&amp; Group systems], staff interviews</t>
  </si>
  <si>
    <t>(Date) Stakeholder meetings</t>
  </si>
  <si>
    <t>(Date) Site visit [Group member (Name);] FMU (Name)</t>
  </si>
  <si>
    <t>(Date) Document review</t>
  </si>
  <si>
    <t>(Date) Auditors meeting</t>
  </si>
  <si>
    <t>(Date) Closing meeting- INCLUDE RECORD OF ATTENDANCE</t>
  </si>
  <si>
    <t>Estimate of person days to implement assessment</t>
  </si>
  <si>
    <t>Summary of person days including time spent on preparatory work, actual audit days, consultation and report writing (excluding travel)</t>
  </si>
  <si>
    <t>3.1a</t>
  </si>
  <si>
    <r>
      <t xml:space="preserve">Any deviation from the audit plan and their reasons? </t>
    </r>
    <r>
      <rPr>
        <sz val="11"/>
        <color indexed="12"/>
        <rFont val="Cambria"/>
        <family val="1"/>
      </rPr>
      <t>Y/N</t>
    </r>
    <r>
      <rPr>
        <sz val="11"/>
        <rFont val="Cambria"/>
        <family val="1"/>
      </rPr>
      <t xml:space="preserve"> If Y describe issues below):</t>
    </r>
  </si>
  <si>
    <t>3.1b</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</si>
  <si>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</si>
  <si>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Assessment team </t>
    </r>
    <r>
      <rPr>
        <sz val="11"/>
        <rFont val="Cambria"/>
        <family val="1"/>
      </rPr>
      <t>- See also A15 Checklist for Opening and Closing Meeting</t>
    </r>
  </si>
  <si>
    <t>The assessment team consisted of: (give names and organisation)</t>
  </si>
  <si>
    <t>1)</t>
  </si>
  <si>
    <t>2)</t>
  </si>
  <si>
    <t>3)</t>
  </si>
  <si>
    <t>Team members’ c.v.’s are held on file at the SA office.</t>
  </si>
  <si>
    <t>3.2.1</t>
  </si>
  <si>
    <t>Report author</t>
  </si>
  <si>
    <t>Please complete</t>
  </si>
  <si>
    <t>Report Peer review</t>
  </si>
  <si>
    <t>The Inspection report and draft Soil Association Certification decision was reviewed by a Peer Review Panel consisting of:</t>
  </si>
  <si>
    <t>1) Please complete "Name, 3 line description of key qualifications and experience"</t>
  </si>
  <si>
    <t>The Inspection report and draft SA Cert decision was also sent to the client for comment.</t>
  </si>
  <si>
    <t>Certification decision</t>
  </si>
  <si>
    <t>See annex 11</t>
  </si>
  <si>
    <t>Rationale for approach to assessment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</si>
  <si>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</si>
  <si>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Justification for selection of items and places inspected</t>
  </si>
  <si>
    <t>E.g. compartment 15 visited 12.5.05, harvesting in progress observed, contractors interviewed, yield control discussed with manager.</t>
  </si>
  <si>
    <t>E.g. management planning documentation and records reviewed in office with manager 13.5.06</t>
  </si>
  <si>
    <t>etc.</t>
  </si>
  <si>
    <t>Audit Objectives, Criteria and Standards used (inc version and date approved)</t>
  </si>
  <si>
    <t>3.7.1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</si>
  <si>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</si>
  <si>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3.7.2</t>
  </si>
  <si>
    <t>The Audit Criteria are contained in the relevant PEFC Scheme and normative documents, and are effectively reprodcued through the checklists and other elements of this Report Template and Soil Association Certification's Management system.</t>
  </si>
  <si>
    <t>delete /amend as applicable:</t>
  </si>
  <si>
    <r>
      <t xml:space="preserve">The forest management was evaluated against the PEFC-endorsed national standard for </t>
    </r>
    <r>
      <rPr>
        <sz val="11"/>
        <color indexed="10"/>
        <rFont val="Palatino"/>
      </rPr>
      <t>X country, entitled Y</t>
    </r>
    <r>
      <rPr>
        <sz val="11"/>
        <color indexed="12"/>
        <rFont val="Palatino"/>
        <family val="1"/>
      </rPr>
      <t>. A copy of the standard is available at www.pefc.org</t>
    </r>
  </si>
  <si>
    <t>Or for Sweden</t>
  </si>
  <si>
    <t xml:space="preserve">The forest contractor / wood procurement organisation was evaluated against the PEFC-endorsed national standard for Sweden, entitled Z [name, no. Date]. A copy of the standard is available at www.pefc.org. </t>
  </si>
  <si>
    <t>AND for groups</t>
  </si>
  <si>
    <r>
      <t xml:space="preserve">The group system was evaluated against the  </t>
    </r>
    <r>
      <rPr>
        <sz val="11"/>
        <color indexed="10"/>
        <rFont val="Cambria"/>
        <family val="1"/>
      </rPr>
      <t xml:space="preserve">Group Certification Standard and Checklist </t>
    </r>
    <r>
      <rPr>
        <sz val="11"/>
        <color indexed="10"/>
        <rFont val="Cambria"/>
        <family val="1"/>
      </rPr>
      <t>/ the PEFC-en</t>
    </r>
    <r>
      <rPr>
        <sz val="11"/>
        <color indexed="10"/>
        <rFont val="Cambria"/>
        <family val="1"/>
      </rPr>
      <t>dorsed national group standard for X country, entitled Z</t>
    </r>
    <r>
      <rPr>
        <sz val="11"/>
        <color indexed="12"/>
        <rFont val="Cambria"/>
        <family val="1"/>
      </rPr>
      <t xml:space="preserve">. </t>
    </r>
  </si>
  <si>
    <t>The multi-site system was evaluated against the Multisite checklist incorporating PEFC requirements</t>
  </si>
  <si>
    <t xml:space="preserve">AND </t>
  </si>
  <si>
    <t>The ISO 14001 Standard</t>
  </si>
  <si>
    <t>Adaptations/Modifications to standard</t>
  </si>
  <si>
    <t>None/edit as appropriate</t>
  </si>
  <si>
    <t xml:space="preserve">Stakeholder consultation process </t>
  </si>
  <si>
    <t>3.8.1</t>
  </si>
  <si>
    <t>Summary of stakeholder process</t>
  </si>
  <si>
    <t>x consultees were contacted</t>
  </si>
  <si>
    <t>x responses were received</t>
  </si>
  <si>
    <t>Consultation was carried out on day/month/200x</t>
  </si>
  <si>
    <t>x visits/interviews were held by phone/ in person during audit..</t>
  </si>
  <si>
    <t>See A2 for summary of issues raised by stakeholders and SA response</t>
  </si>
  <si>
    <t>3.8.2</t>
  </si>
  <si>
    <t>Information gathered from external government agencies such as agencies responsible for forest, nature protection and working environment, and national webbased data portals)</t>
  </si>
  <si>
    <t>Data from x organisations gathered</t>
  </si>
  <si>
    <t>Data gathered include:</t>
  </si>
  <si>
    <t>Data gathered is handled in the A1 PEFC FM Std. checklist for Norway / A6 PEFC Group Std. Checklist for Sweden</t>
  </si>
  <si>
    <t>Observations</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</si>
  <si>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</si>
  <si>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ISSUES</t>
  </si>
  <si>
    <t>Where an issue was difficult to assess or contradictory evidence was identified this is discussed in the section below and the conclusions drawn given.</t>
  </si>
  <si>
    <t>Ref</t>
  </si>
  <si>
    <t>Issue</t>
  </si>
  <si>
    <t>WGCS x.x</t>
  </si>
  <si>
    <t>UKWAS x.x,</t>
  </si>
  <si>
    <t>etc</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</si>
  <si>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</si>
  <si>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</si>
  <si>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</si>
  <si>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OR</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</si>
  <si>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</si>
  <si>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</si>
  <si>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</si>
  <si>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5.3.1</t>
  </si>
  <si>
    <t>Description of Management System</t>
  </si>
  <si>
    <t>documented system / Centralised policies and procedures</t>
  </si>
  <si>
    <t xml:space="preserve">Description of resources available: technical (ie. equipment) and human (ie no. of people /relevant training/access to expert advice)  </t>
  </si>
  <si>
    <t>In the case of Multiple FMU's there is a specified person with overall responsibility for the multi-site - usually the contact person.</t>
  </si>
  <si>
    <t>5.3.2</t>
  </si>
  <si>
    <t>Management objectives</t>
  </si>
  <si>
    <t>In the case of Multiple FMU's there is a clear system to ensure all sites meet the FSC requirements.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</si>
  <si>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</si>
  <si>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5.4.1</t>
  </si>
  <si>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</si>
  <si>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</si>
  <si>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t>5.4.2</t>
  </si>
  <si>
    <t>5.5</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</si>
  <si>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</si>
  <si>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5.5.1</t>
  </si>
  <si>
    <t>Description of System</t>
  </si>
  <si>
    <r>
      <t xml:space="preserve">FIRST SURVEILLANCE - </t>
    </r>
    <r>
      <rPr>
        <b/>
        <i/>
        <sz val="11"/>
        <color indexed="12"/>
        <rFont val="Cambria"/>
        <family val="1"/>
      </rPr>
      <t>edit text in blue as appropriate and change to black text before submitting report for review</t>
    </r>
  </si>
  <si>
    <t>Surveillance Assessment dates</t>
  </si>
  <si>
    <t>(Date) Opening meeting - INCLUDE RECORD OF ATTENDANCE</t>
  </si>
  <si>
    <t>(Date) Closing meeting - INCLUDE RECORD OF ATTENDANCE</t>
  </si>
  <si>
    <t>6.1a</t>
  </si>
  <si>
    <t xml:space="preserve">6.1b </t>
  </si>
  <si>
    <t>Estimate of person days to complete surveillance assessment</t>
  </si>
  <si>
    <t>Surveillance Assessment team</t>
  </si>
  <si>
    <t>The assessment team consisted of:</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</si>
  <si>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</si>
  <si>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</si>
  <si>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</si>
  <si>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</si>
  <si>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</si>
  <si>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</si>
  <si>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</si>
  <si>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</si>
  <si>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</si>
  <si>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</si>
  <si>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</si>
  <si>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6.4.3</t>
  </si>
  <si>
    <t>Assessment Process</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</si>
  <si>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</si>
  <si>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</si>
  <si>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x visits/interviews were held by phone/in person during audit…</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</si>
  <si>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</si>
  <si>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</si>
  <si>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</si>
  <si>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</si>
  <si>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t>6.8.</t>
  </si>
  <si>
    <t>Confirmation of scope</t>
  </si>
  <si>
    <t>The assessment team reviewed the current scope of the certificate in terms of certified forest area and products being produced. There was no change since the previous evaluation.</t>
  </si>
  <si>
    <r>
      <t>Changes to management situation</t>
    </r>
    <r>
      <rPr>
        <b/>
        <sz val="11"/>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</si>
  <si>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</si>
  <si>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</si>
  <si>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</si>
  <si>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</si>
  <si>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</si>
  <si>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</si>
  <si>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t>FSC x.x</t>
  </si>
  <si>
    <r>
      <t xml:space="preserve">SECOND SURVEILLANCE - </t>
    </r>
    <r>
      <rPr>
        <b/>
        <i/>
        <sz val="11"/>
        <color indexed="12"/>
        <rFont val="Cambria"/>
        <family val="1"/>
      </rPr>
      <t>edit text in blue as appropriate and change to black text before submitting report for review</t>
    </r>
  </si>
  <si>
    <t>7.1a</t>
  </si>
  <si>
    <t>7.1b</t>
  </si>
  <si>
    <t>Summary of person days including time spent on preparatory work, actual audit days - state dates/times for opening and closing meetings, and dates/times for each location visited within itinerary, consultation and report writing (excluding travel)</t>
  </si>
  <si>
    <t>7.3.1</t>
  </si>
  <si>
    <t>7.4.1</t>
  </si>
  <si>
    <t>7.4.2</t>
  </si>
  <si>
    <t>7.4.3</t>
  </si>
  <si>
    <t>See A2 for summary of issues raised by stakeholders and SA Cert response</t>
  </si>
  <si>
    <t>7.8.</t>
  </si>
  <si>
    <t>The assessment team reviewed the current scope of the certificate in terms of PEFC certified forest area and products being produced. There was no change since the previous evaluation.</t>
  </si>
  <si>
    <t>7.10.</t>
  </si>
  <si>
    <t>x</t>
  </si>
  <si>
    <t xml:space="preserve">UKWAS x.x, </t>
  </si>
  <si>
    <r>
      <t xml:space="preserve">THIRD SURVEILLANCE - </t>
    </r>
    <r>
      <rPr>
        <b/>
        <i/>
        <sz val="11"/>
        <color indexed="12"/>
        <rFont val="Cambria"/>
        <family val="1"/>
      </rPr>
      <t>edit text in blue as appropriate and change to black text before submitting report for review</t>
    </r>
  </si>
  <si>
    <t>(4/11/24) Opening meeting - Present: Robin Walter, Huw Denman, Claire Howlin (Certification Manager), Kevin Reidy (Compliance Manager)</t>
  </si>
  <si>
    <t>(4/11/24) Audit: Review of documentation, staff interviews</t>
  </si>
  <si>
    <t>(5/11/24) Site visits to (HD)  West Limerick FM, Glenbawn site, West Limerick FM, Toonaree site, West Limerick FM, Sugerhill site, West Limerick FM, Ballinloughare site; (RW) Broadford MU, Cloontra site, Broadford MU, Ballynevan site, Scarriff MU, Curraghkyle 2 site.</t>
  </si>
  <si>
    <t>(6/11/24) Site visit (HD) CastleIsland FMU, Glanowen, North Cork FMU, Clashykinleen West site, CastleIsland FMU, Ballynahulla site; (RW) Ballinamore MU, Dernahelty Mor site.</t>
  </si>
  <si>
    <t>(7/11/24) Site visit (HD) Stacks FMU, Toureenkilflynn site; (RW) Oakley Park MU, Oakley Park site, Borrisnafarney MU, Borrisnafarney site.</t>
  </si>
  <si>
    <t>(7/11/24) Document review</t>
  </si>
  <si>
    <t>(8/11/24) Auditors meeting</t>
  </si>
  <si>
    <t>(8/11/24) Closing meeting - Present: Robin Walter, Huw Denman, Claire Howlin (Certification Manager), Kevin Reidy (Compliance Manager)</t>
  </si>
  <si>
    <t>8.1a</t>
  </si>
  <si>
    <t>Any deviation from the audit plan and their reasons? N</t>
  </si>
  <si>
    <t>8.1b</t>
  </si>
  <si>
    <t>Any significant issues impacting on the audit programme? N</t>
  </si>
  <si>
    <t>Preparatory work 1.5 days, audit 10 days, for dates and Opening / Closing Meetings see 8.1 and 8.7, report writing 1.5 days</t>
  </si>
  <si>
    <t>1) Robin Walter (Lead Auditor) is an independent Forester with over 30 years experience of forestry and arboriculture, including estate forest management, conservation management and contract management. He has been auditing for Soil Association since 2010.</t>
  </si>
  <si>
    <t>2) H Denman (Auditor) 46 years forestry experience and 25 years FM auditing experience</t>
  </si>
  <si>
    <t>8.3.1</t>
  </si>
  <si>
    <t>8.4.1</t>
  </si>
  <si>
    <t>8.4.2</t>
  </si>
  <si>
    <t>The following criteria were assessed: parts of 2, 3, 4, 5, 6, 7.</t>
  </si>
  <si>
    <t>8.4.3</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</si>
  <si>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</si>
  <si>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300 consultees were contacted</t>
  </si>
  <si>
    <t>0 responses were received</t>
  </si>
  <si>
    <t>Consultation was carried out on 31/08/2024</t>
  </si>
  <si>
    <t>0 visits/interviews were held by phone/in person during audit</t>
  </si>
  <si>
    <t>04/11/24: Offfice, opening meeting, checklist</t>
  </si>
  <si>
    <t>05/11/24: West Limerick FM, Toonaree site. Approved new forest road site. FS approval for road seen. Discussion forest managers and IForUT manager regarding implementation of forest road and treatment of stand of Sitka spruce - these are now too tall for thinning due to 4 year delay in gaining FS approval and increased Stand Top-height so they have decided not to proceed with thinning due to windthrow risk. Old building on site with plastic bags from transplant delivery 20 years ago. Watercourse crossing required.</t>
  </si>
  <si>
    <r>
      <rPr>
        <sz val="11"/>
        <color rgb="FF000000"/>
        <rFont val="Cambria"/>
        <family val="1"/>
      </rPr>
      <t xml:space="preserve">05/11/24: West Limerick FM, Sugarhill site. Recently completed ground preparation by brash-raking and ditch-mounding.  Adequate silt traps installed on relevant water-courses.  Constructed quad-bike access tracks were directing water into ditches made for mounding and these ditches were flowing into relevant water-courses, although no turbid water was observed and relevant water-courses had mitigation in place.  Construction of access tracks and ditches had exposed mineral soil layers,  Some exotic and invasive  </t>
    </r>
    <r>
      <rPr>
        <i/>
        <sz val="11"/>
        <color rgb="FF000000"/>
        <rFont val="Cambria"/>
        <family val="1"/>
      </rPr>
      <t>Rhododendron ponticum</t>
    </r>
    <r>
      <rPr>
        <sz val="11"/>
        <color rgb="FF000000"/>
        <rFont val="Cambria"/>
        <family val="1"/>
      </rPr>
      <t xml:space="preserve"> shrub seen on site.</t>
    </r>
  </si>
  <si>
    <t xml:space="preserve">05/11/24: Broadford MU, Cloontra site. Active harvesting site. Signage all fine. Interviewed site manager re pre-commencement checks. Interviewed harvester driver who was familiar with site hazards and risk assessment and had relevant paperwork. Checked fire extinguisher, First Aid kit, spill kit, competency certificates - all fine. No use of urea because of sloping site and adjacent watercourse. Silt traps inspected. Discussed proposed setbacks from aquatic zone for restocking. </t>
  </si>
  <si>
    <t>05/11/24: Broadford MU, Ballynevan site. Recently harvested site with relevant watercourses and aquatic zone and lake. Silt traps fine. Checked liaison with local authority and Felling Licence. Log stacks were higher than product length, but additional risk assessment competed and stacks stable. OHPL goalposts in place and correctly marked.</t>
  </si>
  <si>
    <t xml:space="preserve">05/11/24: Scarriff MU, Curraghkyle 2 site. Active harvesting site. Signage all fine. Interviewed site manager re pre-commencement checks. Interviewed harvester driver and forwarder driver who were familiar with site hazards and risk assessment and had relevant paperwork. Checked fire extinguisher, First Aid kit, spill kit, competency certificates - all fine. Silt traps inspected. Deep ruts seen with oil spill - see CAR 2024.03. </t>
  </si>
  <si>
    <t xml:space="preserve">06/11/24: Ballinamore MU, Dernahelty Mor site. Visit to check on road repair to close CAR 2024.01 - all fine. Checked silt traps identified in Obs 2024.02. Also to check on complaint from stakeholder re disturbing works in Hen Harrier nesting area (see A1 checklist 6.1.1). Brash raking looked fine. </t>
  </si>
  <si>
    <t>06/11/24: Kilnamaddyroe. To check on CAR 2021.11 re unauthorised road building. IForUT have complied with the corrective action.</t>
  </si>
  <si>
    <t xml:space="preserve">06/11/24: (NB Additional MU site Castle Island was added to see active harvesting) CastleIsland FMU, Glanowen P88 SS clearfell site. The FMU is 891Ha and 11Ha. Daily Site Monitoring records not completed by operator but not currently required as no water-courses or site features on site (with exception of old ruin with LTR trees). Within hen harrier 'red zone' and harvesting commenced at beginning of November, outside breeding season. Neighbours had been consulted and 60 metre 'unplanted' setback will be planted to 30 metres with neighbour's consent and within FS rules. Harvester and forwarder operators interviewed and operators certificates, spill kits, 1st Aid kits &amp; fire extinguishers inspected along with FL, AAD, pre-commencment documents.  Urea used but no ESRA - CAR.  </t>
  </si>
  <si>
    <t xml:space="preserve">06/11/24: CastleIsland FMU, Ballynahulla site.  Planned 4.85Ha afforestation site with 80% SS and 20% MB in accord with FS 2023-2027 forest plan and regulations; and additional 6.39Ha could not be planted according to the FS Rules due to the presence of deep peat over 30cms in depth.   </t>
  </si>
  <si>
    <t xml:space="preserve">07/11/24: Stacks FMU, Toureenkilflynn site.  The FMU is 1,100 Ha and the site is 714 Ha.  Recently completed P1990 SS clearfell (work commenced on 14/07/24) with hen harrier SP green area (no hen harriers currently present). Water-course on lower boundary of clearfell and a series of relevent water-courses on site; all in good condition with appropriate sediment trap mitigation in place. Old field boundaries on clearfell site were protected during felling and extraction, with pre-agreed crossing points.  Forester interviewed on site.  The forest access road passes residential houses and IForUT had a road improvement scheme in conjunction with Kerry County Counciland the local residents.  </t>
  </si>
  <si>
    <t xml:space="preserve">07/11/24: Oakley Park MU, Oakley Park site. Recently restocked, checked setbacks from relevant watercourses and aquatic zone, and planting of additional broadleaves. Noted natural regeneration of broadleaves and yew. Retention of Old Woodland Sites and LTR of Norway spruce. Enhancement of old kiln site with bench. </t>
  </si>
  <si>
    <t xml:space="preserve">07/11/24: Borrisnafarney MU and site. Recent restock. Setbacks from relevant watercourses and aquatic zones, with broadleaf buffers. Stacking area carefully managed to avoid impact on aquatic zone. Silt traps checked. </t>
  </si>
  <si>
    <t>8.8.</t>
  </si>
  <si>
    <t>8.9.</t>
  </si>
  <si>
    <t>8.10.</t>
  </si>
  <si>
    <r>
      <t xml:space="preserve">FOURTH SURVEILLANCE - </t>
    </r>
    <r>
      <rPr>
        <b/>
        <i/>
        <sz val="11"/>
        <color indexed="12"/>
        <rFont val="Cambria"/>
        <family val="1"/>
      </rPr>
      <t>edit text in blue as appropriate and change to black text before submitting report for review</t>
    </r>
  </si>
  <si>
    <t>9.1a</t>
  </si>
  <si>
    <t>9.1b</t>
  </si>
  <si>
    <t>9.3.1</t>
  </si>
  <si>
    <t>9.4.1</t>
  </si>
  <si>
    <t>9.4.2</t>
  </si>
  <si>
    <t>9.4.3</t>
  </si>
  <si>
    <t>9.8.</t>
  </si>
  <si>
    <t>9.9.</t>
  </si>
  <si>
    <t>9.10.</t>
  </si>
  <si>
    <t xml:space="preserve">DO NOT MESS WITH THE FORMATTING OF COLUMNS A-D. IF YOU COPY AND PASTE, PLEASE PASTE DIRECTLY INTO THE BOX, DON'T DRAG DOWN </t>
  </si>
  <si>
    <t>FSC Ireland FM Standard  Woodmark checklist (Oct 2012)</t>
  </si>
  <si>
    <t>FSC ref</t>
  </si>
  <si>
    <t>PEFC ref</t>
  </si>
  <si>
    <t>Audit</t>
  </si>
  <si>
    <t>Criteria/Norm</t>
  </si>
  <si>
    <t>Verifiers</t>
  </si>
  <si>
    <t>Comments and regional guidance</t>
  </si>
  <si>
    <t>CAR</t>
  </si>
  <si>
    <t>Adapted Standard version:</t>
  </si>
  <si>
    <t>Adapted Standard date:</t>
  </si>
  <si>
    <t>Summary of changes since the previous audit:</t>
  </si>
  <si>
    <t>Scoring summary for each FSC Principle</t>
  </si>
  <si>
    <t>FSC PRINCIPLE #1:   COMPLIANCE WITH LAWS AND FSC PRINCIPLES</t>
  </si>
  <si>
    <t>Forest management shall respect all applicable laws of the country in which they occur, and international treaties and agreements to which the country is a signatory, and comply with all FSC Principles and Criteria.</t>
  </si>
  <si>
    <t>FSC PRINCIPLE #2:   TENURE AND USE RIGHTS AND RESPONSIBILITIES</t>
  </si>
  <si>
    <t>Long-term tenure and use rights to the land and forest resources shall be clearly defined, documented and legally established.</t>
  </si>
  <si>
    <t>FSC PRINCIPLE #3:  INDIGENOUS PEOPLES' RIGHTS</t>
  </si>
  <si>
    <t xml:space="preserve">The legal and customary rights of indigenous peoples to own, use and manage their lands, territories, and resources shall be recognised and respected. </t>
  </si>
  <si>
    <t>FSC PRINCIPLE #4 COMMUNITY RELATIONS' AND WORKERS RIGHTS</t>
  </si>
  <si>
    <t>Forest management operations shall maintain or enhance the long-term social and economic well-being of forest workers and local communities</t>
  </si>
  <si>
    <t>FSC PRINCIPLE #5 BENEFITS FROM THE FOREST</t>
  </si>
  <si>
    <t xml:space="preserve">Forest management operations shall encourage efficient use of the forest's multiple products and services to ensure economic viability and a wide range of environmental and social benefits </t>
  </si>
  <si>
    <t>FSC PRINCIPLE #6 ENVIRONMENTAL IMPACT</t>
  </si>
  <si>
    <t>Forest management shall conserve biological diversity and its associated values, water resources, soils, and unique and fragile ecosystems and landscapes, and, by so doing, maintain the ecological functions and integrity of the forest.</t>
  </si>
  <si>
    <t>FSC PRINCIPLE #7 MANAGEMENT PLAN</t>
  </si>
  <si>
    <t>A management plan - appropriate to the size and scale of the operations, shall be written, implemented and kept up to date. The long term objectives of management and the means of achieveing them, shall be clearly stated.</t>
  </si>
  <si>
    <t>FSC PRINCIPLE #8 MONIOTING AND ASSESSMENT</t>
  </si>
  <si>
    <t>Monitoring shall be conducted -- appropriate to the size and intensity of forest management -- to assess the condition of the forest, yields of forest products, chain of custody, management activities and their social and environmental impacts.</t>
  </si>
  <si>
    <t>FSC PRINCIPLE #9 MAINTENANCE OF HIGH CONSERVATION VALUE FORESTS</t>
  </si>
  <si>
    <t>Management activities in high conservation value forests shall maintain or enhance the attributes that define such forest. Decisions regarding high conservation value forests shall always be considered in the context of a precautionary approach.</t>
  </si>
  <si>
    <t>FSC PRINCIPLE #10 PLANTATIONS</t>
  </si>
  <si>
    <t>Plantations shall be planned and managed in accordance with Principles and Criteria 1 - 9, and Principle 10 and its Criteria. While plantations can privde an array of social and economic benefits, and can contribute to satisfying the world's need for forest products, they should complement the management of, reduce pressures on, and promote the restoration and conservation of natural forests.</t>
  </si>
  <si>
    <t xml:space="preserve">SECTION A: FSC TRADEMARK USE 
</t>
  </si>
  <si>
    <t>FSC-STD-50-001 Requirements for use of the use of the FSC trademarks by certificate holders</t>
  </si>
  <si>
    <t xml:space="preserve">A1. Have all on product trademark designs been approved by Woodmark? 
</t>
  </si>
  <si>
    <t>n/a no trademark use to date.</t>
  </si>
  <si>
    <t>Woodmark logo log records all proposed uses of the FSC Trademarks which have been submitted and records whether or not they were approved</t>
  </si>
  <si>
    <t>n/a</t>
  </si>
  <si>
    <t xml:space="preserve">A2. Have all promotional trademark designs been approved by Woodmark? 
</t>
  </si>
  <si>
    <t>Approvals seen for documents 6.9.1 (plan review Stakeholder Consultation letter), 6.9.2 (Third Party Forest User letter), 6.9.3 (Plan review &amp; Certification Notice Stakeholder Consulation Letter) &amp; 6.9 (Certification Stakeholder Consultation Letter) approval 15/12/22</t>
  </si>
  <si>
    <t>Y</t>
  </si>
  <si>
    <t>Approvals seen for document certified sales invoice 6/4/23</t>
  </si>
  <si>
    <t>0</t>
  </si>
  <si>
    <t>ANNEX 1 PEFC Ireland 2011</t>
  </si>
  <si>
    <t>Standard version:</t>
  </si>
  <si>
    <t>PEFC IRL SCHEME Dec 2010: PEFC Irish Forest Certification Standard , endorsed with updates Dec 2011</t>
  </si>
  <si>
    <t>Region/Country:</t>
  </si>
  <si>
    <t>Republic of Ireland</t>
  </si>
  <si>
    <r>
      <t>PEFC</t>
    </r>
    <r>
      <rPr>
        <b/>
        <i/>
        <sz val="11"/>
        <color indexed="30"/>
        <rFont val="Cambria"/>
        <family val="1"/>
      </rPr>
      <t xml:space="preserve"> (delete as applicable)</t>
    </r>
  </si>
  <si>
    <t xml:space="preserve">The checklist below is created from the PEFC Ireland standard. For dual FSC / PEFC audits in Ireland, the report template will have separate checklists for the two standards.
</t>
  </si>
  <si>
    <t>A</t>
  </si>
  <si>
    <t>SECTION A: PEFC™ TRADEMARK REQUIREMENTS 
PEFC International Standard PEFC ST 2001:2008</t>
  </si>
  <si>
    <t>no score</t>
  </si>
  <si>
    <t>A.1.</t>
  </si>
  <si>
    <t xml:space="preserve">All on-product trademark designs seen during audit meet PEFC Trademark requirements 
</t>
  </si>
  <si>
    <t>A.2.</t>
  </si>
  <si>
    <t xml:space="preserve">All promotional trademark designs seen during audit meet PEFC Trademark requirements.
</t>
  </si>
  <si>
    <t>A.3</t>
  </si>
  <si>
    <t>Has the FMU or the group scheme a PEFC trademark license agreement with the National PEFC body and hereinunder a written procedure for use of the PEFC logo?</t>
  </si>
  <si>
    <t>No trademark Licence agreement in place</t>
  </si>
  <si>
    <t>Agreement of 'PEFC Logo Usage Contract' signed 6/3/24 by IForUT and PEFC</t>
  </si>
  <si>
    <t>No use of logo to date. Final approval 24/9/24. Check usage at S4.</t>
  </si>
  <si>
    <t>Requirement</t>
  </si>
  <si>
    <t>Means of verification</t>
  </si>
  <si>
    <t>Guidance and advice</t>
  </si>
  <si>
    <r>
      <t>1</t>
    </r>
    <r>
      <rPr>
        <b/>
        <sz val="10"/>
        <color indexed="50"/>
        <rFont val="Cambria"/>
        <family val="1"/>
      </rPr>
      <t>.1.1</t>
    </r>
  </si>
  <si>
    <t>COMPLIANCE WITH THE LAW AND CONFORMANCE WITH THE REQUIREMENTS OF THE CERTIFICATION STANDARD</t>
  </si>
  <si>
    <r>
      <t>1.1</t>
    </r>
    <r>
      <rPr>
        <b/>
        <sz val="10"/>
        <color theme="6" tint="0.59999389629810485"/>
        <rFont val="Cambria"/>
        <family val="1"/>
      </rPr>
      <t>.1</t>
    </r>
  </si>
  <si>
    <t>Compliance and conformance</t>
  </si>
  <si>
    <t xml:space="preserve">There shall be compliance with the law. There shall be no substantiated outstanding claims of non-compliance related to woodland management. </t>
  </si>
  <si>
    <t>• No evidence of non-compliance from audit</t>
  </si>
  <si>
    <t>Certification is not a legal compliance audit. Certification bodies
will be checking that there is no evidence of non-compliance with relevant legal requirements including that:
• Management and employees understand and comply with all legal requirements relevant to their responsibilities
• All documentation including procedures, work instructions, contracts and agreements meet legal requirements
• No issues of legal non-compliance are raised by regulatory authorities or other interested parties.</t>
  </si>
  <si>
    <t>FSC PRINCIPLE #1:   COMPLIANCE WITH LAWS AND FSC PRINCIPLES 
Forest management shall respect all applicable laws of the country in which they occur, and international treaties and agreements to which the country is a signatory, and comply with all FSC Principles and Criteria.</t>
  </si>
  <si>
    <t>1.1</t>
  </si>
  <si>
    <t xml:space="preserve">Forest management shall respect all national and local laws and administrative requirements.
</t>
  </si>
  <si>
    <t xml:space="preserve"> The forest owner/manager is conversant with the implications of, and abides by the relevant national and local laws and administrative requirements. All personnel, including contractors, shall understand and comply with relevant legislation, codes of practice, operational guidelines and other accepted norms or agreements relevant to their responsibilities. (ref. Annex 1)</t>
  </si>
  <si>
    <t>Documentation (incl. Management Plan)
Interview with manager, staff &amp; contractors</t>
  </si>
  <si>
    <t xml:space="preserve">Note relevant laws and administrative requirements and appropriate regulatory authorities </t>
  </si>
  <si>
    <r>
      <t xml:space="preserve">No evidence of non-compliance during audit nor raised in Stakeholder consultation. Activities seen were covered by felling permissions and roading works at </t>
    </r>
    <r>
      <rPr>
        <u/>
        <sz val="10"/>
        <rFont val="Cambria"/>
        <family val="1"/>
        <scheme val="major"/>
      </rPr>
      <t>Ballyglass Lower</t>
    </r>
    <r>
      <rPr>
        <sz val="10"/>
        <rFont val="Cambria"/>
        <family val="1"/>
        <scheme val="major"/>
      </rPr>
      <t xml:space="preserve"> with forest road licence approval. In interview IForUT staff and forest managers demonstrated good understanding relevant legislation, codes of practice and operational guidelines. </t>
    </r>
  </si>
  <si>
    <t>CU revised wording of CAR 2021-11:
   "A 90m road extension has been constructed without the required permit. Pending the ongoing research, the company shall ensure that comparable cases cannot occur by informing all people potentially involved.
    The investigation regarding the 90m road extension without permit, is still pending. The outcome of these findings shall be clearly communicated to all persons potentially involved in comparable cases, to ensure the exact rules for requesting permits in comparable cases is well understood, and reoccurrence can be presented." S2 11 23: Evidence presented of IForUT management issued 13/9/22 to their forest managers to notify them that no further road extensions permissible, along with record of read receipts from the forest managers.  No breaches noted during S2 audit with forest managers interviewed demonstrating good understanding of the 2022 management notice.                                                                                             Inspected copy of the inspector's report into this case dated 17/5/22 which was obtained  under a AIE request reference AIE 22/367 OCEI-125911-Z9J9L4 between an individual and the regulator.  The inspectors report is an internal forest service document and has not been published.  Stated under the conclusions and recomendations section of this report "I recommend prosecution under of the Forestry Act 2014."   IForUT presented during the audit of subsequent communication with the Department confirming the issue with the unsanctioned forest road was still under review by DAFM. At the S2 audit, the Soil Association was requested to direct any queries in writing about the illegal road to the HEO in AIF section in Johnstown Castle.  No updated could therefore be obtained within the timescale of the audit. Therefore Minor CAR 2021.11 remains open for review of any DAFM decision.
Site visit to 90m unpermitted layby construction and associated 0.25ha clearfell without felling permission (reference CAR 2021.11). Viewed partial restock of area with broadleaf trees undertaken as part of replanting order R00921.  Discussion with the forest manager confirmed approximately 300 trees had been restocked covering 0.12ha at 2,500m spacing. The remaining 0.13ha cannot be restocked until a decision is made by DAFM on the unpermitted layby and if it can be removed to allow completion of the replanting order.</t>
  </si>
  <si>
    <t>CU 2021.11 Minor</t>
  </si>
  <si>
    <r>
      <t xml:space="preserve">No evidence of non-compliance during audit nor raised in Stakeholder consultation. Activities seen were covered by felling permissions and roading works at </t>
    </r>
    <r>
      <rPr>
        <u/>
        <sz val="10"/>
        <rFont val="Cambria"/>
        <family val="1"/>
        <scheme val="major"/>
      </rPr>
      <t>Ballyglass Lower</t>
    </r>
    <r>
      <rPr>
        <sz val="10"/>
        <rFont val="Cambria"/>
        <family val="1"/>
        <scheme val="major"/>
      </rPr>
      <t xml:space="preserve"> with forest road licence approval. </t>
    </r>
  </si>
  <si>
    <r>
      <rPr>
        <sz val="10"/>
        <color rgb="FF000000"/>
        <rFont val="Cambria"/>
        <family val="1"/>
        <scheme val="major"/>
      </rPr>
      <t xml:space="preserve">CU revised wording of CAR 2021-11:
   "A 90m road extension has been constructed without the required permit. Pending the ongoing research, the company shall ensure that comparable cases cannot occur by informing all people potentially involved.
    The investigation regarding the 90m road extension without permit, is still pending. The outcome of these findings shall be clearly communicated to all persons potentially involved in comparable cases, to ensure the exact rules for requesting permits in comparable cases is well understood, and reoccurrence can be presented." 
</t>
    </r>
    <r>
      <rPr>
        <b/>
        <sz val="10"/>
        <color rgb="FF000000"/>
        <rFont val="Cambria"/>
        <family val="1"/>
        <scheme val="major"/>
      </rPr>
      <t>S2 11/23</t>
    </r>
    <r>
      <rPr>
        <sz val="10"/>
        <color rgb="FF000000"/>
        <rFont val="Cambria"/>
        <family val="1"/>
        <scheme val="major"/>
      </rPr>
      <t xml:space="preserve">: Evidence presented of IForUT management issued 13/9/22 to their forest managers to notify them that no further road extensions permissible, along with record of read receipts from the forest managers.  No breaches noted during S2 audit with forest managers interviewed demonstrating good understanding of the 2022 management notice.                                                                                             Inspected copy of the inspector's report into this case dated 17/5/22 which was obtained  under a AIE request reference AIE 22/367 OCEI-125911-Z9J9L4 between an individual and the regulator.  The inspectors report is an internal forest service document and has not been published.  Stated under the conclusions and recomendations section of this report "I recommend prosecution under of the Forestry Act 2014."   IForUT presented during the audit of subsequent communication with the Department confirming the issue with the unsanctioned forest road was still under review by DAFM. At the S2 audit, the Soil Association was requested to direct any queries in writing about the illegal road to the HEO in AIF section in Johnstown Castle.  No updated could therefore be obtained within the timescale of the audit. Therefore Minor CAR 2021.11 remains open for review of any DAFM decision.
Site visit to 90m unpermitted layby construction and associated 0.25ha clearfell without felling permission (reference CAR 2021.11). Viewed partial restock of area with broadleaf trees undertaken as part of replanting order R00921.  Discussion with the forest manager confirmed approximately 300 trees had been restocked covering 0.12ha at 2,500m spacing. The remaining 0.13ha cannot be restocked until a decision is made by DAFM on the unpermitted layby and if it can be removed to allow completion of the replanting order.
</t>
    </r>
    <r>
      <rPr>
        <b/>
        <sz val="10"/>
        <color rgb="FF000000"/>
        <rFont val="Cambria"/>
        <family val="1"/>
        <scheme val="major"/>
      </rPr>
      <t>S3 11/2024</t>
    </r>
    <r>
      <rPr>
        <sz val="10"/>
        <color rgb="FF000000"/>
        <rFont val="Cambria"/>
        <family val="1"/>
        <scheme val="major"/>
      </rPr>
      <t>: IForUT received letter from DAFM dated 4/11/24 re Replanting Order 09/21 confirming works had been done. Site inspected again, confirming restocked area and continuing presence of unauthorised road extension. No determination regarding the road has been made by DAFM, despite IForUT's enquiries. IForUT have confirmed that they will comply with any ruling by DAFM. Since this incident no such further incidents have occurred. Furthermore, IForUT have complied with the Corrective Action Requested, namely that, following training, the forest owner/manager and personnel are conversant with and abide by relevant laws and guidelines. Verified with managers during audit.</t>
    </r>
  </si>
  <si>
    <t>CU 2021.11 Minor CAR
Closed 8/11/24</t>
  </si>
  <si>
    <t xml:space="preserve">There shall be compliance with any relevant codes of practice, guidelines or agreements. </t>
  </si>
  <si>
    <t xml:space="preserve">• No evidence of non-compliance from audit
</t>
  </si>
  <si>
    <t>Appendix A lists relevant current guidelines and codes of practice.
Certification authorities will be checking that there is no evidence of non-compliance with relevant codes of practice, guidelines or agreements and that: 
• Management and employees understand and comply with all
requirements relevant to their responsibilities
• All documentation including procedures, work instructions and
contracts are in compliance
• No issues of legal non-compliance are raised by regulatory
authorities or other interested parties.</t>
  </si>
  <si>
    <r>
      <t xml:space="preserve">All FMUs have biodiversity maps for all sites i.e Map 5 shows biodiveristy for all areas, classified as NRB (NR Broadleaves), NRR (Natural Reserve Riparian), NRC (Natural Reserve Conifer).  Fossitt map layer show habitats to level 3 of Fossit Classifications  seen for </t>
    </r>
    <r>
      <rPr>
        <u/>
        <sz val="10"/>
        <rFont val="Cambria"/>
        <family val="1"/>
        <scheme val="major"/>
      </rPr>
      <t>Toorlougher FMU and Knockmaroe</t>
    </r>
    <r>
      <rPr>
        <sz val="10"/>
        <rFont val="Cambria"/>
        <family val="1"/>
        <scheme val="major"/>
      </rPr>
      <t xml:space="preserve">  and  shows Fossit Level 3 habitats in relation to biodiversity areas, and seen to be compliant with the Indicator.  Protected Species Record list (Excel spreadsheet) sightings and signs of protected species identified by foresters and others and can be viewed/searched by FMU, species etc, and is referenced in each FMU MP monitoring report. Ifor UT Protected Species and Habitats Policy lists and/or links/references habitats and summary of species likely to be encountered. IForUT routinely carry out ecological surveys where sensitive sites exist or additional information is required e.g T</t>
    </r>
    <r>
      <rPr>
        <u/>
        <sz val="10"/>
        <rFont val="Cambria"/>
        <family val="1"/>
        <scheme val="major"/>
      </rPr>
      <t>oolougher</t>
    </r>
    <r>
      <rPr>
        <sz val="10"/>
        <rFont val="Cambria"/>
        <family val="1"/>
        <scheme val="major"/>
      </rPr>
      <t xml:space="preserve"> Old Woodland Assessment 2021 carried out by IForUT and in 2013.  IForUT Managment of Plantations on Old Woodland Sites Examples of compliant activities were seen at the following sites in management of historic ring fort sites: At </t>
    </r>
    <r>
      <rPr>
        <u/>
        <sz val="10"/>
        <rFont val="Cambria"/>
        <family val="1"/>
        <scheme val="major"/>
      </rPr>
      <t>South Mayo Lower Ballyglass</t>
    </r>
    <r>
      <rPr>
        <sz val="10"/>
        <rFont val="Cambria"/>
        <family val="1"/>
        <scheme val="major"/>
      </rPr>
      <t xml:space="preserve"> road construction within 12m of Recorded Monument ring fort, no excavation but built up ground level using crushed stone laid over terram to avoid disturbance. </t>
    </r>
    <r>
      <rPr>
        <u/>
        <sz val="10"/>
        <rFont val="Cambria"/>
        <family val="1"/>
        <scheme val="major"/>
      </rPr>
      <t>South Mayo Carrowmore 2</t>
    </r>
    <r>
      <rPr>
        <sz val="10"/>
        <rFont val="Cambria"/>
        <family val="1"/>
        <scheme val="major"/>
      </rPr>
      <t xml:space="preserve"> new woodland creation adjacent to Recorded Monument ring fort appropriate set back of tree planting and cultivation seen. </t>
    </r>
  </si>
  <si>
    <t xml:space="preserve">1.1.2 </t>
  </si>
  <si>
    <t>If any non-compliance with legal requirements has been identified in the previous five years by either a. the forest owner/manager, or b. in writing by a third party, the forest owner/manager shall have documented, investigated, and (if substantiated) promptly address this. Effective action shall have been taken to prevent recurrence.</t>
  </si>
  <si>
    <t>Documentation
Records of correspondence</t>
  </si>
  <si>
    <r>
      <t xml:space="preserve">No evidence of non-compliance during audit nor raised in Stakeholder consultation. Activities seen were covered by felling and roading works at </t>
    </r>
    <r>
      <rPr>
        <u/>
        <sz val="10"/>
        <rFont val="Cambria"/>
        <family val="1"/>
        <scheme val="major"/>
      </rPr>
      <t>Ballyglass Lower</t>
    </r>
    <r>
      <rPr>
        <sz val="10"/>
        <rFont val="Cambria"/>
        <family val="1"/>
        <scheme val="major"/>
      </rPr>
      <t xml:space="preserve"> were supported by required permissions. </t>
    </r>
  </si>
  <si>
    <t>1.2</t>
  </si>
  <si>
    <t>All applicable and legally prescribed fees, royalties, taxes and other charges shall be paid.</t>
  </si>
  <si>
    <t xml:space="preserve"> All applicable and legally prescribed fees, taxes and other charges shall be paid or otherwise up to date. (see Annex 2)</t>
  </si>
  <si>
    <t>Tax clearance certificate
Receipts, VAT return receipts</t>
  </si>
  <si>
    <t>Note applicable fees, royalties, charges</t>
  </si>
  <si>
    <t>Audited Accounts 31/12/21 seen and copy of tax clearance certificate from Irish Revene Commissioners 14/12/22.</t>
  </si>
  <si>
    <t>In signatory countries, the provisions of all binding international agreements such as CITES, ILO Conventions, ITTA, and Convention on Biological Diversity, shall be respected.</t>
  </si>
  <si>
    <t xml:space="preserve"> The forest owner/manager shall respect the provisions of all relevant binding international agreements to which Ireland is a  signatory. (See Annex 4.) In particular they shall be shall be aware of the national and local strategies, and plans, policies or programmes which put these into effect. </t>
  </si>
  <si>
    <t>Interview with forest owner/manager
Management Plan
Site visit</t>
  </si>
  <si>
    <t>Note local species on CITES appendices 1 and 2</t>
  </si>
  <si>
    <t>Copy of Declaration of Intent signed by Managing Director IForUT. No issues noted during audit or raised during stakeholder consultation.</t>
  </si>
  <si>
    <t>Property rights and land tenure arrangements shall be clearly defined, documented and established for the relevant forest area.</t>
  </si>
  <si>
    <t>• Copy of folio documents or other legally accepted proof of ownership or tenure OR 
• A signed declaration from a solicitor detailing nature and status of tenure documentation.</t>
  </si>
  <si>
    <t>The forest owner must be able to prove legal ownership or tenure of the land for which certification is sought, if required. (See also Section 7.2)</t>
  </si>
  <si>
    <t>Inspected Folios, Copy of deed transfers and solicitors letters confirming transfer seen for all MA sites.</t>
  </si>
  <si>
    <t>Property Folios, Copy of deed transfers and solicitors letters maintained by IForUT.</t>
  </si>
  <si>
    <t>1.4</t>
  </si>
  <si>
    <t>Conflicts between laws, regulations and the FSC Principles and Criteria shall be evaluated for the purposes of certification, on a case by case basis, by the certifiers and the involved or affected parties.</t>
  </si>
  <si>
    <t xml:space="preserve">1.4.1 </t>
  </si>
  <si>
    <t xml:space="preserve"> Identified conflicts between laws, regulations and the FSC Principles and Criteria shall be brought to the attention of the certification body, FSC and the involved or affected parties by the forest owner/manager. (See Annex 3) Any actions taken to address identified conflicts shall be documented.</t>
  </si>
  <si>
    <t>Documentation
Records of actions taken</t>
  </si>
  <si>
    <t>The forest owner, manager or occupier shall be committed to conformance to this certification standard and has declared an intention to protect and maintain the ecological integrity of the woodland in the long term.</t>
  </si>
  <si>
    <t>• Signed declaration of commitment. 
• Evidence of authority to act on behalf of the owner (where the commitment is signed by the manager / agent)</t>
  </si>
  <si>
    <t>In cases where there has been a previous substantial failure of compliance with this standard, resulting in the withdrawal of forest certification, then changes in ownership, control and management regime shall have been implemented, or a two year track record of conformance established before certification can be re-considered.</t>
  </si>
  <si>
    <t>1.5</t>
  </si>
  <si>
    <t>Forest management areas should be protected from illegal harvesting, settlement and other unauthorised activities.</t>
  </si>
  <si>
    <t>1.5.1L</t>
  </si>
  <si>
    <t xml:space="preserve"> The forest owner/manager shall protect each FMU from unauthorised activities** and shall have systems for addressing risks identified for each FMU.</t>
  </si>
  <si>
    <t>Record of systems
Consultation with owner/manager and staff
Site visits
Staff training</t>
  </si>
  <si>
    <t>Operational procedures 5.9 Illegal Dumping and 5.23 Issues Register Policy in IForUT Forest Management Manual. Records inspected of unauthorised activities recorded on IForUT Microsoft 365 system. These included incidents of illegal dumping, a poaching incident reported to Garda in October for further investigation, and an unauthorised incursion onto a small area of IForUT land currently being addressed by IForUT.  Documentation seen by auditor.</t>
  </si>
  <si>
    <t>Copy of Declaration of Intent signed by Managing Director IForUT includes committment to "Abide by the Forest Service Code of Best Forest Practice, Standards for
Felling and Reforestation, Afforestation and related guidelines on Water
Quality, Archaeology, Landscape, Biodiversity among others."</t>
  </si>
  <si>
    <r>
      <t>1.2</t>
    </r>
    <r>
      <rPr>
        <b/>
        <sz val="10"/>
        <color theme="6" tint="0.59999389629810485"/>
        <rFont val="Cambria"/>
        <family val="1"/>
      </rPr>
      <t>.1</t>
    </r>
  </si>
  <si>
    <t>Protection from illegal activities</t>
  </si>
  <si>
    <t>The owner or manager shall take all reasonable measures to stop illegal or unauthorised uses of the woodland which could jeopardise fulfilment of the objectives of management.</t>
  </si>
  <si>
    <t xml:space="preserve">• The owner/manager is aware of potential and actual problems
• Evidence of pro-active response to actual current problems.
</t>
  </si>
  <si>
    <t>Illegal and unauthorised uses of woodland may include activities such as: 
• Dumping 
• Trespass of livestock 
• Anti-social behaviour</t>
  </si>
  <si>
    <t>1.5.2</t>
  </si>
  <si>
    <t xml:space="preserve">  In the case of unauthorised activity, the forest owner / manager shall notify the responsible authority and shall document steps taken to prevent recurrence.</t>
  </si>
  <si>
    <t>Records of unauthorised activity, notifications made, and steps taken.
File of relevant communication, including third party correspondence.
Interviews with owner/manager and staff.
Consultation with locals.
Site visits</t>
  </si>
  <si>
    <r>
      <t xml:space="preserve">Evidence of a proctive approach to removal of dumped material, waste and litter was observed during the audit, based on the IForUT procedure, contracts for removal of waste and dumped material, and removal of waste by staff, contractors and workers.  Copies of contracts for removal of rubbish were seen for several sites. IForUT and forest companies clearly actively combat illegal dumping e.g at </t>
    </r>
    <r>
      <rPr>
        <u/>
        <sz val="10"/>
        <rFont val="Cambria"/>
        <family val="1"/>
        <scheme val="major"/>
      </rPr>
      <t>Knockshanvo and Glenagross</t>
    </r>
    <r>
      <rPr>
        <sz val="10"/>
        <rFont val="Cambria"/>
        <family val="1"/>
        <scheme val="major"/>
      </rPr>
      <t xml:space="preserve"> general operations contract  for rubbish removal and barrier repair and also other contracts. Other measures include signage to discourage dumping which complements local authority signage which display fines for dumping. Forest Inspection Records inspected of unauthorised activities recorded on IForUT Microsoft 365 system. These included an incident of a poaching incident reported to Garda in October for further investigation. </t>
    </r>
  </si>
  <si>
    <r>
      <t xml:space="preserve">IForUT has an Ilegal Dumping Procedure (5.9) which covers several aspectes and  mentions "historical littering and general operational rubbish" and also "remove litter as soon as possible to reduce copycat dumping".  Evidence of a proctive approach to removal of dumped material, waste and litter was observed during the audit, based on the IForUT procedure, contracts for removal of waste and dumped material, and removal of waste by staff, contractors and workers.  Copies of contracts for removal of rubbish were seen for several sites. IForUT and forest companies clearly actively combat illegal dumping e.g at </t>
    </r>
    <r>
      <rPr>
        <u/>
        <sz val="11"/>
        <rFont val="Cambria"/>
        <family val="1"/>
        <scheme val="major"/>
      </rPr>
      <t xml:space="preserve">Knockshanvo and Glenagross </t>
    </r>
    <r>
      <rPr>
        <sz val="11"/>
        <rFont val="Cambria"/>
        <family val="1"/>
        <scheme val="major"/>
      </rPr>
      <t xml:space="preserve">general operations contract  for rubbish removal and barrier repair and also other contracts. Receipt for removal of rubbish at </t>
    </r>
    <r>
      <rPr>
        <u/>
        <sz val="11"/>
        <rFont val="Cambria"/>
        <family val="1"/>
        <scheme val="major"/>
      </rPr>
      <t>Derrybrien 2</t>
    </r>
    <r>
      <rPr>
        <sz val="11"/>
        <rFont val="Cambria"/>
        <family val="1"/>
        <scheme val="major"/>
      </rPr>
      <t xml:space="preserve">  inspected; visited site where IForUT have constructed a bund to prevent further dumping activity. Other measures include signage to discourage dumping which complements local authority signage which display fines for dumping. No other unauthorised activites noted. </t>
    </r>
  </si>
  <si>
    <t>1.5.3</t>
  </si>
  <si>
    <t xml:space="preserve"> Where preventative measures have been taken, their effectiveness shall be assessed by the owner/manager and improved where needed.</t>
  </si>
  <si>
    <t>Records.
Ffile of unauthorised use and preventative steps taken.
Interviews with forest owner/manager .
Interviews with staff</t>
  </si>
  <si>
    <r>
      <rPr>
        <u/>
        <sz val="10"/>
        <rFont val="Cambria"/>
        <family val="1"/>
        <scheme val="major"/>
      </rPr>
      <t>Slieve Aughtys Derrybrien 2</t>
    </r>
    <r>
      <rPr>
        <sz val="10"/>
        <rFont val="Cambria"/>
        <family val="1"/>
        <scheme val="major"/>
      </rPr>
      <t xml:space="preserve">  visited site where IForUT have constructed a bund to prevent further dumping activity Contract for work seen). No dumping was noted at site. Other measures include signage to discourage dumping which complements local authority signage which display fines for dumping. </t>
    </r>
  </si>
  <si>
    <t>1.6</t>
  </si>
  <si>
    <t>Forest owner/managers shall demonstrate a long-term commitment to adhere to the FSC Principles and Criteria.</t>
  </si>
  <si>
    <t>1.6.1</t>
  </si>
  <si>
    <t xml:space="preserve">  The forest owner/manager shall have entered into a long-term written commitment to adhere to the FSC Principles and Criteria throughout the forest cycles/rotations, which shall be included in the Summary of the Management Plan.</t>
  </si>
  <si>
    <t>Management Plan.
Ddcumentation</t>
  </si>
  <si>
    <t>Copy of Declaration of Intent signed by Managing Director IForUT. Stated in management &amp; operational objectives of each FMU management plan "2)	To manage FMU in accordance with the principals of the Forest Stewardship Council® (FSC®)"</t>
  </si>
  <si>
    <r>
      <t>2</t>
    </r>
    <r>
      <rPr>
        <b/>
        <sz val="10"/>
        <color indexed="50"/>
        <rFont val="Cambria"/>
        <family val="1"/>
      </rPr>
      <t>.1.1</t>
    </r>
  </si>
  <si>
    <t>MANAGEMENT PLANNING</t>
  </si>
  <si>
    <r>
      <t>2.1</t>
    </r>
    <r>
      <rPr>
        <b/>
        <sz val="10"/>
        <color theme="6" tint="0.59999389629810485"/>
        <rFont val="Cambria"/>
        <family val="1"/>
      </rPr>
      <t>.1</t>
    </r>
  </si>
  <si>
    <t>Documentation</t>
  </si>
  <si>
    <t>2.1.1</t>
  </si>
  <si>
    <t>Identification, inventory and mapping of the forest resources shall be established and maintained. These shall include: 
• An inventory of the timber and non-timber resources 
• Identification and mapping of 
    • designated areas (see also 3.1.1) 
    • special areas, features, characteristics and sensitivities of the forest 
    • management units</t>
  </si>
  <si>
    <t>• Management plan
• Maps and records.</t>
  </si>
  <si>
    <t>Inventory and mapping of the woodland resource shall include appropriate aspects of physical, silvicultural, ecological, archaeological, social and landscape issues and any special characteristics or designations.
The documentation and level of detail associated with the forest management planning process should be appropriate to: 
• The size of the woodland 
• Its environmental and social sensitivity 
• The intensity of management 
• The likely impact of the planned operations 
• Context in the landscape
The PractiSFM Multi-Resource Inventory Manual provides guidance on the forest resources which should be considered as well as methodologies for data collection and data collection forms.</t>
  </si>
  <si>
    <r>
      <t xml:space="preserve">Management Plans for </t>
    </r>
    <r>
      <rPr>
        <u/>
        <sz val="10"/>
        <rFont val="Cambria"/>
        <family val="1"/>
        <scheme val="major"/>
      </rPr>
      <t xml:space="preserve">all sites </t>
    </r>
    <r>
      <rPr>
        <sz val="10"/>
        <rFont val="Cambria"/>
        <family val="1"/>
        <scheme val="major"/>
      </rPr>
      <t xml:space="preserve">include monitoring programmes including yield, inventory, forest structure (tree species, age class, area, site class), biodiversity areas and ecological surveys, stakeholder and neighbour interaction, health and  safety.  Monitoring records inspected during the 2022 audit.  Monitoring results will be used to inform revised management plans in due course, including results of periodic inventory. Foresters appointed by IForUT monitor forest operations on a regular basis and record finding.  In addition, IForUT carry out periodic internal audits and monitoring of sites. All sites mapped features on Constraints Map and description in Management Plans for </t>
    </r>
    <r>
      <rPr>
        <u/>
        <sz val="10"/>
        <rFont val="Cambria"/>
        <family val="1"/>
        <scheme val="major"/>
      </rPr>
      <t>all sites</t>
    </r>
  </si>
  <si>
    <t>1.6.2L</t>
  </si>
  <si>
    <t xml:space="preserve"> The forest owner/manager shall take proactive steps to inform staff and interested stakeholders about FSC certification and the long-term management implications of adherence.</t>
  </si>
  <si>
    <t>Interviews with staff / interested stakeholders
Record of information disseminated
Management Plan</t>
  </si>
  <si>
    <t>Note need to evaluate against FSC policies on Partial Certification and Excision</t>
  </si>
  <si>
    <t xml:space="preserve">Certification manager demonstrated process of contacting by email 25/9/22 national Regional &amp; Local stakeholders for the suite of 2022 revised management plans. This included links to the IForUT revised management plan summaries as well as the ArcGIS websites showing boundaries of each of the properties.  Sampled the stakeholder responses for the S1 audit sites with 2022 revised plans and IForUT responses noted. </t>
  </si>
  <si>
    <r>
      <t xml:space="preserve">IForUT Management Plans for </t>
    </r>
    <r>
      <rPr>
        <u/>
        <sz val="10"/>
        <rFont val="Cambria"/>
        <family val="1"/>
        <scheme val="major"/>
      </rPr>
      <t xml:space="preserve">all S2 sites </t>
    </r>
    <r>
      <rPr>
        <sz val="10"/>
        <rFont val="Cambria"/>
        <family val="1"/>
        <scheme val="major"/>
      </rPr>
      <t>include Section 20 5 year monitoring report against plan objectives. Active site monitoring records recorded on IForUT GIS system by all foresters managers including requirement to visit inactive site a minimum of twice a year. All sites mapped features on Constraints Map and description in Management Plans.</t>
    </r>
  </si>
  <si>
    <t>y</t>
  </si>
  <si>
    <t>FSC PRINCIPLE #2:   TENURE AND USE RIGHTS AND RESPONSIBILITIES - Long-term tenure and use rights to the land and forest resources shall be clearly defined, documented and legally established.</t>
  </si>
  <si>
    <t>2.1</t>
  </si>
  <si>
    <t>Clear evidence of long-term forest use rights to the land (e.g. land title, customary rights, or lease agreements) shall be demonstrated.</t>
  </si>
  <si>
    <t xml:space="preserve">  The forest owner shall provide documentation (including associated maps), which clearly identifies the ownership of all the lands and forests in the FMU, public or private. The forest owner shall demonstrate that s/he has all the use rights and/or permissions needed to implement forest management which is compatible with long-term compliance with the requirements of the FSC Principles and Criteria. Any restriction(s) or covenants on the title shall be shown.</t>
  </si>
  <si>
    <t>Folio or title deeds
Map</t>
  </si>
  <si>
    <t>Note need to evaluate forest use rights and record these here.</t>
  </si>
  <si>
    <t>Inspected Folios, Copy of deed transfers and solicitors letters confirming transfer seen for all S1 sites.</t>
  </si>
  <si>
    <t>2.1.2</t>
  </si>
  <si>
    <t>The forest management plan shall incorporate a long term policy for the woodland in which forest management objectives are set and prioritised.
A silvicultural system(s) best suited to achieve these objectives shall be nominated and a rationale provided for this selection.</t>
  </si>
  <si>
    <t xml:space="preserve">• Management plan
</t>
  </si>
  <si>
    <t>The management objectives and priorities, in tandem with the multi-resource inventory will form the basis of decision making in the management plan.</t>
  </si>
  <si>
    <r>
      <t>Management plans for</t>
    </r>
    <r>
      <rPr>
        <u/>
        <sz val="10"/>
        <rFont val="Cambria"/>
        <family val="1"/>
        <scheme val="major"/>
      </rPr>
      <t xml:space="preserve"> all sites i</t>
    </r>
    <r>
      <rPr>
        <sz val="10"/>
        <rFont val="Cambria"/>
        <family val="1"/>
        <scheme val="major"/>
      </rPr>
      <t xml:space="preserve">nclude long-term plans &amp; proposals for operations and monitoring with supporting policies and objectives which include  'to maximise economic benefit' sustainable timber production, sustain and enhance the landscape, protect biodiversity, to have regard for stakeholder interests and to promote CPD. The management plans cover a minimum period of 20 years phased clearfells and operations, and include rationale for silvicultural practices (mainly clearfelling &amp; thinning), a 5-year monitoring summary, compartment schedule &amp; inventory and a set of maps illustrating features, hazards, compartments and plans.  </t>
    </r>
  </si>
  <si>
    <t>Management plans for all sites include long-term plans &amp; proposals for operations and monitoring with supporting policies and objectives which include  'to maximise economic benefit' sustainable timber production, sustain and enhance the landscape, protect biodiversity, to have regard for stakeholder interests and to promote CPD.</t>
  </si>
  <si>
    <t>2.1.3</t>
  </si>
  <si>
    <t>There shall be an operational plan listing all the planned forest operations for a five year period. This shall include specific measures based on the appropriate assessment for any designated areas. It shall also include specific measures relating to any special areas, features, characteristics and sensitivities of the woodland as identified in the inventory.
A rationale for prescribed management and operational techniques shall be provided.
An outline felling and regeneration plan for a 20 year period shall also be provided.
The five year operational plan shall be reviewed and updated every 5 years.</t>
  </si>
  <si>
    <t>• Management plan
• Field inspection</t>
  </si>
  <si>
    <t>The documentation and level of detail associated with the management plan should be appropriate to: 
• The size of the woodland 
• The intensity of management planned 
• The ecological and social sensitivity of the woodland 
• The context of the woodland in the landscape 
• The likely impact of planned operations
The management planning documentation should cover all elements of the requirement but may also refer to other documents as appropriate, including surveys or permissions from statutory or regulatory bodies.</t>
  </si>
  <si>
    <r>
      <t xml:space="preserve">The management plans for </t>
    </r>
    <r>
      <rPr>
        <u/>
        <sz val="10"/>
        <rFont val="Cambria"/>
        <family val="1"/>
        <scheme val="major"/>
      </rPr>
      <t xml:space="preserve">all sites </t>
    </r>
    <r>
      <rPr>
        <sz val="10"/>
        <rFont val="Cambria"/>
        <family val="1"/>
        <scheme val="major"/>
      </rPr>
      <t xml:space="preserve">cover minimum 20 year period and more detailed 5 year operational plans, and includes the rationale for silvicultural practices (mainly clearfelling &amp; thinning), a 5-year monitoring summary, compartment schedule &amp; inventory and a set of maps illustrating features, hazards, compartments and plans. Periodic inventory based on sample plots provides information and verification on stocking and increment (and forecasted yield). </t>
    </r>
  </si>
  <si>
    <t>The management plans for all sites cover minimum 20 year period and more detailed 5 year operational plans, and includes the rationale for silvicultural practices (mainly clearfelling &amp; thinning), a 5-year monitoring summary, compartment schedule &amp; inventory and a set of maps illustrating features, hazards, compartments and plans.</t>
  </si>
  <si>
    <t>2.1.4</t>
  </si>
  <si>
    <t>While respecting the confidentiality of commercially and/or environmentally sensitive information, woodland managers, upon request, shall make publicly available management planning documentation, or a summary of its primary elements, including those listed in 2.1.1, 2.1.2 &amp; 2.1.3.</t>
  </si>
  <si>
    <t>• Evidence that the forest owner / manager has recorded and responded to any reasonable requests for copies of this documentation 
• Discussion with owner / manager</t>
  </si>
  <si>
    <t>The public provision of management planning documentation is an important element in the fulfilment of sustainable forest management, particularly in relation to social responsibility.
There is no requirement to make available financial information.</t>
  </si>
  <si>
    <t xml:space="preserve">2.1.2 </t>
  </si>
  <si>
    <t>There shall be documentation (including associated maps) that clearly identifies and describes legally established rights of way, tenure or  use rights or use permissions applicable to the lands and forests under evaluation.</t>
  </si>
  <si>
    <t>Folio or title deeds (legal rights)
Map
Any other legal documents</t>
  </si>
  <si>
    <t>Inspected Folios, Copy of deed transfers and solicitors letters confirming transfer seen for all S1 sites with information on established rights of way and tenure.</t>
  </si>
  <si>
    <t>2.2</t>
  </si>
  <si>
    <t>Local communities** with legal or customary tenure or use rights shall maintain control, to the extent necessary to protect their rights or resources, over forest operations unless they delegate control with free and informed consent to other agencies.</t>
  </si>
  <si>
    <t xml:space="preserve">2.2.1  </t>
  </si>
  <si>
    <t>The forest owner/manager shall demonstrate in the Management Plan that all established rights are not infringed, where these exist. (see Criterion 4.4)</t>
  </si>
  <si>
    <t>Management Plan
Records of consultation
Discussions with holders of legal rights
Documentation of complaints</t>
  </si>
  <si>
    <t>Identify local communities that have customary tenure or use rights in the area</t>
  </si>
  <si>
    <r>
      <t xml:space="preserve">No evidence of infringement of rights at </t>
    </r>
    <r>
      <rPr>
        <u/>
        <sz val="10"/>
        <rFont val="Cambria"/>
        <family val="1"/>
        <scheme val="major"/>
      </rPr>
      <t>Clanagh, Clonad FMU</t>
    </r>
    <r>
      <rPr>
        <sz val="10"/>
        <rFont val="Cambria"/>
        <family val="1"/>
        <scheme val="major"/>
      </rPr>
      <t xml:space="preserve">, a small plantation of 19 hectares of Norway spruce and oak (0.6 hectares), peat extraction on adjacent land and a small area within the forest is iseparate ownership and is used for storage and loading of peat and is outside the scope of certification. </t>
    </r>
  </si>
  <si>
    <t>Certification manager demonstrated process of contacting by email 25/9/22 national Regional &amp; Local stakeholders for the suite of 2022 revised management plans. This included links to the IForUT revised management plan summaries as well as the ArcGIS websites showing boundaries of each of the properties.  Sampled the stakeholder responses for the S1 audit sites with 2022 revised plans and IForUT responses noted.  Management planning documentation will be made availble on request, subject  to the need for confidentilaity (e.g location of rare species, financial information).</t>
  </si>
  <si>
    <t xml:space="preserve">Copies of publically available management plan summaries for all S2 sites inspected during audit and are available to the public via the IForUT website.Management planning documentation are made availble on request, subject  to the need for confidentilaity (e.g location of rare species, financial information).  Stakeholders are generally contacted by email regarding management plans management plans, with contact detasils on IForUT website and press notices. Correspondence includes links to the IForUT revised management plan summaries as well as the ArcGIS websites showing boundaries of each of the properties. </t>
  </si>
  <si>
    <t>On the IForUT public website summary management plans are available with confidential information redacted. Summary of monitoring is included. If special requests were made, IForUT would provide information within reason.</t>
  </si>
  <si>
    <r>
      <t>2.2</t>
    </r>
    <r>
      <rPr>
        <b/>
        <sz val="10"/>
        <color theme="6" tint="0.59999389629810485"/>
        <rFont val="Cambria"/>
        <family val="1"/>
      </rPr>
      <t>.1</t>
    </r>
  </si>
  <si>
    <t xml:space="preserve"> Productive potential</t>
  </si>
  <si>
    <t>2.2.1</t>
  </si>
  <si>
    <t>Forest management systems and operations shall be planned and carried out in a way that maintains or enhances the health, vitality and productive capacity of the site.
Where the inventory (2.1.1) has identified degraded forest ecosystems there shall be a plan to rehabilitate these, where possible and appropriate, by silvicultural means.</t>
  </si>
  <si>
    <t>• Management plan
• Operational plans
• Field inspection.</t>
  </si>
  <si>
    <t>The productive capacity of the site refers to the ecological, social and economic functions of the woodland. This means that forest operations should adopt techniques that avoid direct or indirect damage to forest, soil or water resources.
Degraded forest ecosystems may include: 
• Overgrazed woodlands 
• Woodlands where there has been considerable soil compaction 
• Woodlands that have been over-run with invasive species such as rhododendron or laurel</t>
  </si>
  <si>
    <t xml:space="preserve">Forest management activities seen during the 2022 audit provided evidence of maintenance of productive capacity of all sites.  No examples of degraded ecosystems seen. </t>
  </si>
  <si>
    <t>2.2.2</t>
  </si>
  <si>
    <t xml:space="preserve">  Sites of special cultural or religious significance shall be clearly identified, and recognised and existing public access to these shall be protected by forest owner/managers.</t>
  </si>
  <si>
    <t>Management Plan
Maps
Historical documentation
Consultation with stakeholders</t>
  </si>
  <si>
    <r>
      <t xml:space="preserve">Such features are recorded on IForUT ArcGIS system and included in Managment Plans Constraints and Sensitivites maps.   </t>
    </r>
    <r>
      <rPr>
        <u/>
        <sz val="10"/>
        <rFont val="Cambria"/>
        <family val="1"/>
        <scheme val="major"/>
      </rPr>
      <t>South Mayo Carrowmore 2</t>
    </r>
    <r>
      <rPr>
        <sz val="10"/>
        <rFont val="Cambria"/>
        <family val="1"/>
        <scheme val="major"/>
      </rPr>
      <t xml:space="preserve"> new woodland creation adjacent to Recorded Monument ring fort appropriate set back of tree planting and cultivation seen. This included an unplanted 4m access strip to the monument. There is an archaeological barrow on the boundary of the </t>
    </r>
    <r>
      <rPr>
        <u/>
        <sz val="10"/>
        <rFont val="Cambria"/>
        <family val="1"/>
        <scheme val="major"/>
      </rPr>
      <t>Cummery Connel, North Cork</t>
    </r>
    <r>
      <rPr>
        <sz val="10"/>
        <rFont val="Cambria"/>
        <family val="1"/>
        <scheme val="major"/>
      </rPr>
      <t xml:space="preserve"> FMU site and there are ruined farmhouses and field boundaries on all sites in North Cork FMU and an old house with associated local history at </t>
    </r>
    <r>
      <rPr>
        <u/>
        <sz val="10"/>
        <rFont val="Cambria"/>
        <family val="1"/>
        <scheme val="major"/>
      </rPr>
      <t>Toorlougher site, Toorlougher FMU</t>
    </r>
    <r>
      <rPr>
        <sz val="10"/>
        <rFont val="Cambria"/>
        <family val="1"/>
        <scheme val="major"/>
      </rPr>
      <t xml:space="preserve">.  Most FMUs have old ruins and some have legally scheduled archaeological sites. </t>
    </r>
  </si>
  <si>
    <r>
      <t xml:space="preserve">Such features are recorded on IForUT ArcGIS system and included in Managment Plans Constraints and Sensitivites maps.   Most FMUs have old ruins and some have legally scheduled archaeological sites, all which were seen to be protected on </t>
    </r>
    <r>
      <rPr>
        <u/>
        <sz val="10"/>
        <rFont val="Cambria"/>
        <family val="1"/>
        <scheme val="major"/>
      </rPr>
      <t>all sites</t>
    </r>
    <r>
      <rPr>
        <sz val="10"/>
        <rFont val="Cambria"/>
        <family val="1"/>
        <scheme val="major"/>
      </rPr>
      <t xml:space="preserve"> in S2. </t>
    </r>
  </si>
  <si>
    <t>No examples of degraded ecosystems seen during S2 audit.</t>
  </si>
  <si>
    <t>Harvesting and regeneration plans shall not jeopardise the long-term productive potential of the woodland and are consistent with management objectives.</t>
  </si>
  <si>
    <t>• Inventory records
• Management plan
• Growth and yield estimates
• Production records 
• Demonstrated control of thinning intensity
• Discussion with owner’s/manager’s 
• Field inspection</t>
  </si>
  <si>
    <t>Examples of growth and yield estimates include:
• Average growth rates or yield class for major species on different site types
• Forescasted harvest areas and yields (thinning and felling) for different crop types in future years.
Accuracy of growth and yield estimates should be appropriate to the scale and intensity of the operation. 
There may be some circumstances (e.g. during restructuring) the harvest level will exceed the increment. 
There may be some circumstances (e.g. replacing exotic species with native species), where management intervention may legitimately reduce the productive potential of the woodland.</t>
  </si>
  <si>
    <r>
      <t xml:space="preserve">Standards for Felling and Reforestation 2019 and Forest and Water Guidelines (and other operational Guidelines) outline best practice for operations. Mitigation outlined in Felling Licenes, Roads Licenses and operational Contract Conditions and is monitored by foresters and recorded in operational checklists.  Section 9 of Standard for Felling and Reforestation states that "brash mats must be used for machine routes and that harvesting and extraction machinery must not operate on unprotected or unbranched routes, regardles of weather conditions" .    Aquatic setback and MB fringes seen at  5 to 20 metre aquatic zone and planted broadleaved buffers on aquatic zones, minimum percentages of broadleaves and open space for restocking and seen for </t>
    </r>
    <r>
      <rPr>
        <u/>
        <sz val="10"/>
        <rFont val="Cambria"/>
        <family val="1"/>
        <scheme val="major"/>
      </rPr>
      <t>Clashykinleen, North Cork FMU, Ballynevan and Knockshanvo, Broadford FMU, South Mayo Carrowmore 2.</t>
    </r>
    <r>
      <rPr>
        <sz val="10"/>
        <rFont val="Cambria"/>
        <family val="1"/>
        <scheme val="major"/>
      </rPr>
      <t xml:space="preserve"> IForUT 5.2 Environmental Impact Checklist completed along with operations contract documents 6.7 Timber Operation Contract &amp; 6.8 General operations Contract seen for a number of sites including </t>
    </r>
    <r>
      <rPr>
        <u/>
        <sz val="10"/>
        <rFont val="Cambria"/>
        <family val="1"/>
        <scheme val="major"/>
      </rPr>
      <t>Glenagross, Broadford FMU</t>
    </r>
    <r>
      <rPr>
        <sz val="10"/>
        <rFont val="Cambria"/>
        <family val="1"/>
        <scheme val="major"/>
      </rPr>
      <t>.  Forest Service provide approval for felling, roading, afforestation and reforestation based on Irish regulatory requirements for protected sites and in adherance with environmental conditions e.g 5 to 20 metre aquatic zone and planted broadleaved buffers on aquatic zones, minimum percentages of broadleaves and open space for restocking and seen for</t>
    </r>
    <r>
      <rPr>
        <u/>
        <sz val="10"/>
        <rFont val="Cambria"/>
        <family val="1"/>
        <scheme val="major"/>
      </rPr>
      <t xml:space="preserve"> Clashykinleen, North Cork FMU, Ballynevan and Knockshanvo, Broadford FMU. </t>
    </r>
    <r>
      <rPr>
        <sz val="10"/>
        <rFont val="Cambria"/>
        <family val="1"/>
        <scheme val="major"/>
      </rPr>
      <t xml:space="preserve">IForUT 5.2 Environmental Impact Checklist completed along with operations contract documents 6.7 Timber Operation Contract &amp; 6.8 General operations Contract seen for a number of sites including Glenagross, Broadford MU. IForUT 5.2 Environmental Impact Checklist completed along with operations contract documents 6.7 Timber Operation Contract &amp; 6.8 General operations Contract seen for a number of sites including </t>
    </r>
    <r>
      <rPr>
        <u/>
        <sz val="10"/>
        <rFont val="Cambria"/>
        <family val="1"/>
        <scheme val="major"/>
      </rPr>
      <t xml:space="preserve">Glenagross, Broadford MU </t>
    </r>
  </si>
  <si>
    <r>
      <t xml:space="preserve">The inventory data is included in management plans for </t>
    </r>
    <r>
      <rPr>
        <u/>
        <sz val="10"/>
        <rFont val="Cambria"/>
        <family val="1"/>
        <scheme val="major"/>
      </rPr>
      <t>all sites</t>
    </r>
    <r>
      <rPr>
        <sz val="10"/>
        <rFont val="Cambria"/>
        <family val="1"/>
        <scheme val="major"/>
      </rPr>
      <t xml:space="preserve">. Planning of final harvest is on the basis of restructuring of the individual woodland blocks by clearfelling using landscape design principles and date from the forest inventory.  All stands in S2 were generally well stocked with standing timber or were at the beginning of restructuring e.g </t>
    </r>
    <r>
      <rPr>
        <u/>
        <sz val="10"/>
        <rFont val="Cambria"/>
        <family val="1"/>
        <scheme val="major"/>
      </rPr>
      <t>Clonad wood, Clonad FMU</t>
    </r>
    <r>
      <rPr>
        <sz val="10"/>
        <rFont val="Cambria"/>
        <family val="1"/>
        <scheme val="major"/>
      </rPr>
      <t xml:space="preserve"> had stands of diverse ages as well as retained older individual or groups of trees within stands or in adjacent sub-cpts.      </t>
    </r>
  </si>
  <si>
    <t>2.3</t>
  </si>
  <si>
    <t>Appropriate mechanisms shall be employed to resolve disputes over tenure claims and use rights.  The circumstances and status of any outstanding disputes will be explicitly considered in the certification evaluation.  Disputes of substantial magnitude involving a significant number of interests will normally disqualify an operation from being certified.</t>
  </si>
  <si>
    <t>2.3.1</t>
  </si>
  <si>
    <t xml:space="preserve"> The forest owner/manager shall keep a record of and respond constructively to any disputes over tenure claims and use rights that arise, and efforts made to resolve these.</t>
  </si>
  <si>
    <t>Documentation
Communication with stakeholders</t>
  </si>
  <si>
    <t>Please mention any mechanisms exist in the area concerned</t>
  </si>
  <si>
    <t>IForUT Forest Management Manual document 5.12 Access &amp; other Disputes procedure. Inspected forest inspection records and no issues of tenure and use rights noted.  None raised during stakeholder consultation or in interview with forest managers during the audit.</t>
  </si>
  <si>
    <t>2.3.2</t>
  </si>
  <si>
    <t>2.3.2L The forest owner/manager shall have a documented dispute resolution mechanism in place to resolve disputes over tenure claims and use rights promptly and fairly. The forest owner/manager shall document evidence that he/she has attempted, through dispute resolution mechanisms, all avenues to resolve the issue before any court proceedings arise.</t>
  </si>
  <si>
    <t>Documented dispute resolution mechanism
Interviews with stakeholders and forest 
owner/manager</t>
  </si>
  <si>
    <t xml:space="preserve">FSC PRINCIPLE #3:  INDIGENOUS PEOPLES' RIGHTS - The legal and customary rights of indigenous peoples to own, use and manage their lands, territories, and resources shall be recognised and respected. </t>
  </si>
  <si>
    <t>FSC Ireland considered the working definition adopted by the UN Working Group on Indigenous Peoples (below) and used by FSC in relation to Principle 3: The legal and customary rights of indigenous peoples to own, use and manage their lands, territories, and resources shall be recognised and respected. The text below records FSC Ireland's agreement in relation to this Principle.
Definition 
"The existing descendents of the peoples who inhabited the present territory of a country wholly or partially at the time when persons of a different culture or ethnic origin arrived there from other parts of the world, overcame them and, by conquest, settlement, or other means reduced them to a non-dominant or colonial situation; who today live more in conformity with their particular social, economic and cultural customs and traditions than with the institutions of the country of which they now form a part, under State structure which incorporates mainly the national, social and cultural characteristics of other segments of the population which are predominant." 
Working definition adopted by the UN Working Group on Indigenous Peoples.
FSC Ireland considered that there are no clearly identifiable groups of indigenous peoples in Ireland, distinct from the general population, as described in the above definition, whose rights need additional specific protection over and above those delivered in the Standard to the Irish population in general in relation to forestry.
The aspects of this Principle that relate to the local communities' interest in relation to forest management are covered under Principles 2, 4 and 9.</t>
  </si>
  <si>
    <t>2.2.3</t>
  </si>
  <si>
    <t>Authorised harvesting of non-timber woodland products shall not permanently exceed, or diminish, the long-term productive potential of the woodland.</t>
  </si>
  <si>
    <t>• Discussion with forest owner / manager 
• Field inspection 
• Records of sales of non-timber woodland products
• Management plan</t>
  </si>
  <si>
    <t>Non-timber woodland products include foliage, moss, fungi, berries, seed, venison and other game products. 
The management plan should encompass the sustainable management of the non-timber resource if a significant quantity is being harvested.</t>
  </si>
  <si>
    <t xml:space="preserve">FSC PRINCIPLE #4:  COMMUNITY RELATIONS AND WORKER'S RIGHTS 
Forest management operations shall maintain or enhance the long-term social and economic well-being of forest workers and local communities. 
</t>
  </si>
  <si>
    <t>4.1</t>
  </si>
  <si>
    <t>The communities within, or adjacent to, the forest management area should be given opportunities for employment, training, and other services.</t>
  </si>
  <si>
    <t xml:space="preserve">4.1.1 </t>
  </si>
  <si>
    <t xml:space="preserve">When direct or indirect employment (including voluntary activity) or supply contracts arise, the owner/manager shall make efforts to provide opportunities for these to be taken up by workers or service providers from local communities. </t>
  </si>
  <si>
    <t>In interview IForUT staff and forest managers confirmed no harvesting of NTFPs.</t>
  </si>
  <si>
    <t>2.2.4</t>
  </si>
  <si>
    <t xml:space="preserve">Harvesting and timber sales documentation shall enable all timber sold to be traced back to the woodland of origin. </t>
  </si>
  <si>
    <t>Evidence from:
• Harvesting records (contracts/ output records/ contractor invoices)
• Timber invoices
• Despatch dockets
• Hauliers’ invoices
• Chain-of-custody codes on all invoices and delivery documents.</t>
  </si>
  <si>
    <t>This is to ensure that timber can be traced back to the point of sale from the woodland (standing, at roadside or delivered). The forest owner / manager is responsible for ensuring that, at this point of sale, sufficient documentation is provided to prove that timber is from his / her woodland. This is then used by other entities along the supply chain (known as the chain of custody) to identify and trace timber back to the forest of origin.</t>
  </si>
  <si>
    <t>4.1.2</t>
  </si>
  <si>
    <t xml:space="preserve"> The forest owner/ manager shall make efforts to facilitate access to his/her forest, that does not negatively affect its sustainable and responsible management, for training and educational purposes, and amenity and community initiatives when requested.</t>
  </si>
  <si>
    <t xml:space="preserve">Please state the kinds of services that would be expected to be provided by a responsible employer in the area concerned:
Please mention any relevant laws and regulations
</t>
  </si>
  <si>
    <t>Obs 2022.7</t>
  </si>
  <si>
    <t>4.1.3</t>
  </si>
  <si>
    <t>Where access is provided to a third party, the forest owner/manager shall inform them of FSC certification status and the management requirements (to which they must adhere) relevant to their activities on the site. If required, evidence of public liability insurance may be requested by the forest owner/manager.</t>
  </si>
  <si>
    <t>No PEFC sales in last 12 months. Observation 2022.7 remains open</t>
  </si>
  <si>
    <t>8.5.1</t>
  </si>
  <si>
    <t xml:space="preserve">IForUT got approval 24/9/24 for dual claims for PEFC and FSC on sales and invoice documents. However, no claims have yet been made for PEFC, so check at S4.
Documentation for another certification scheme was inspected and found to be compliant. (IForUT use the Bluetree paperless dockets system. This enables certified products to be traced from the forest to the point of sale. Standing Timber - Sales Contract 7.4.2 shows correct code. Contract 8/3/24 states forest name, SP no. (sales proposal number) 3PTY-H0422, species, estimated volume, price, purchaser, logo (approved) and conditions of contract. 'Customer Invoice Dispatch Report' 6/11/24 shows forest name, SP no., docket numbers, delivery date, destination, product specification, weight, volume, product type (sawlog), invoice number 111952. IForUT invoice no. 111952 dated 6/11/24 shows buyer, certified 100%, correct certification code, forest identity, SP no., property name, sales quantity, price and total.) </t>
  </si>
  <si>
    <r>
      <t>2.3</t>
    </r>
    <r>
      <rPr>
        <b/>
        <sz val="10"/>
        <color theme="6" tint="0.59999389629810485"/>
        <rFont val="Cambria"/>
        <family val="1"/>
      </rPr>
      <t>.1</t>
    </r>
  </si>
  <si>
    <t>Implementation and revision of the plan</t>
  </si>
  <si>
    <t>The implementation of operations shall be in close agreement with the details included in the management planning documentation. In cases where there is a material deviation from the planned rate of progress or methods used, this shall: 
• be justified by the forest owner / manager 
• be consistent with the overall forest management objectives 
• not compromise the ecological integrity of the woodland.</t>
  </si>
  <si>
    <t>• Cross-correlation between the management planning documentation and operations on the ground
• Discussion with Forest owner/ manager
• Field inspections</t>
  </si>
  <si>
    <t>Changes in planned timing of operations may be justified on ecological, social or economic grounds if overall management practices continue to comply with the other requirements of this standard.</t>
  </si>
  <si>
    <r>
      <t xml:space="preserve">The implementation of operations in </t>
    </r>
    <r>
      <rPr>
        <u/>
        <sz val="10"/>
        <rFont val="Cambria"/>
        <family val="1"/>
        <scheme val="major"/>
      </rPr>
      <t xml:space="preserve">all sites </t>
    </r>
    <r>
      <rPr>
        <sz val="10"/>
        <rFont val="Cambria"/>
        <family val="1"/>
        <scheme val="major"/>
      </rPr>
      <t xml:space="preserve">audited were in close agreement with the details included in the management planning documentation for all sites audited in 2022.  Ten year felling licences and 5 year felling phases provides flexibilty to respond to variability in external factors such as delays in Felling Licence approvals (as has occured in recent years), changing market conditions and other factors.    </t>
    </r>
  </si>
  <si>
    <t>4.2</t>
  </si>
  <si>
    <t>Forest management should meet or exceed all applicable laws and/or regulations covering health and safety of employees and their families.</t>
  </si>
  <si>
    <t>4.2.1</t>
  </si>
  <si>
    <t xml:space="preserve"> Forest owner/managers and workers shall abide by all relevant health and safety legislation, codes of practice, and industrial guidance (see Annex 1). A contingency plan/ emergency procedure for any accidents shall be in place.</t>
  </si>
  <si>
    <t>Interviews with forest owners/managers, workers
Training records
Accessible copies of health and safety legislation,codes of practice and industrial guidance notes
Discussions with workers
Site visits
Documentation</t>
  </si>
  <si>
    <t>Please note all relevant health and safety guidelines and regulations</t>
  </si>
  <si>
    <r>
      <t xml:space="preserve">IForUT site packs General Operations Contracts (doc 6.8 of Forest Management Manual) inspected for operations at </t>
    </r>
    <r>
      <rPr>
        <u/>
        <sz val="10"/>
        <rFont val="Cambria"/>
        <family val="1"/>
        <scheme val="major"/>
      </rPr>
      <t>South Mayo</t>
    </r>
    <r>
      <rPr>
        <sz val="10"/>
        <rFont val="Cambria"/>
        <family val="1"/>
        <scheme val="major"/>
      </rPr>
      <t xml:space="preserve"> </t>
    </r>
    <r>
      <rPr>
        <u/>
        <sz val="10"/>
        <rFont val="Cambria"/>
        <family val="1"/>
        <scheme val="major"/>
      </rPr>
      <t xml:space="preserve">Lower Ballyglass </t>
    </r>
    <r>
      <rPr>
        <sz val="10"/>
        <rFont val="Cambria"/>
        <family val="1"/>
        <scheme val="major"/>
      </rPr>
      <t xml:space="preserve">road construction and </t>
    </r>
    <r>
      <rPr>
        <u/>
        <sz val="10"/>
        <rFont val="Cambria"/>
        <family val="1"/>
        <scheme val="major"/>
      </rPr>
      <t>Carrowmore 2</t>
    </r>
    <r>
      <rPr>
        <sz val="10"/>
        <rFont val="Cambria"/>
        <family val="1"/>
        <scheme val="major"/>
      </rPr>
      <t xml:space="preserve"> herbicide application  Doc 6.8 includes Site Saftey Rules with links to FISA &amp; IFSG saftey guides, Pollution Control Plan, Emergency Contact details, Hazard Indentification &amp; Risk Assessment (HIRA), Environmental Impact Assessment (EIA) and site Hazard &amp; Sensitivites map.  All contractors had in date first aid qualifications. Inspected in date first aid kit for Forest manager at </t>
    </r>
    <r>
      <rPr>
        <u/>
        <sz val="10"/>
        <rFont val="Cambria"/>
        <family val="1"/>
        <scheme val="major"/>
      </rPr>
      <t>Derrybrien Slieve Aughtys</t>
    </r>
    <r>
      <rPr>
        <sz val="10"/>
        <rFont val="Cambria"/>
        <family val="1"/>
        <scheme val="major"/>
      </rPr>
      <t xml:space="preserve">.  Operations contract documents 6.7 Timber Operation Contract &amp; 6.8 General operations Contract (including FISA &amp; IFSG saftey guides, Pollution Control Plan, Emergency Contact details, Hazard Indentification &amp; Risk Assessment - HIRA, Environmental Impact Assessment  - EIA and site Hazard &amp; Sensitivites maps) seen for a number of sites including </t>
    </r>
    <r>
      <rPr>
        <u/>
        <sz val="10"/>
        <rFont val="Cambria"/>
        <family val="1"/>
        <scheme val="major"/>
      </rPr>
      <t>Glenagross, Broadford FMU</t>
    </r>
    <r>
      <rPr>
        <sz val="10"/>
        <rFont val="Cambria"/>
        <family val="1"/>
        <scheme val="major"/>
      </rPr>
      <t xml:space="preserve">.  </t>
    </r>
  </si>
  <si>
    <r>
      <t xml:space="preserve">IForUT site packs General Operations Contracts (doc 6.8 of Forest Management Manual) inspected for operations at Tonduff FMU, Garryglass FMU, New Strokestown and Killinordan/ Ballyfeeny and includes Site Saftey Rules with links to FISA &amp; IFSG saftey guides, Pollution Control Plan, Emergency Contact details, Hazard Indentification &amp; Risk Assessment (HIRA), Environmental Impact Assessment (EIA) and site Hazard &amp; Sensitivites map.  </t>
    </r>
    <r>
      <rPr>
        <sz val="10"/>
        <color rgb="FFFF0000"/>
        <rFont val="Cambria"/>
        <family val="1"/>
        <scheme val="major"/>
      </rPr>
      <t>At Cloonearagh the warning notices at the goalposts erected at OHPLs did not included the maximum safe height for vehicles as per pt 24 of FISA Guide 804 Electricity at Work Forestry.
“Where OHPLs cross the access road to a worksite, the Landowner must consult the Network Operator to establish the height of the OHPLs. Warning notices must be prominently displayed at each side of the lines, clearly showing the maximum safe height for vehicles passing under the lines and clearly marked on all site maps.”                                                                                 The requirement to adhere to FISA guidance is a requirement in IFOrUT’s timber operations site pack supplied to forest managers. This was not picked up at the IForUT internal audit undertaken on 1/11/23  Minor CAR 2023.1</t>
    </r>
  </si>
  <si>
    <t>2023.1 Minor</t>
  </si>
  <si>
    <t>The implementation of operations in all sites audited were in close agreement with the details included in the management planning documentation for all sites audited in 2023.</t>
  </si>
  <si>
    <r>
      <rPr>
        <sz val="10"/>
        <color rgb="FF000000"/>
        <rFont val="Calibri Light"/>
        <family val="2"/>
      </rPr>
      <t xml:space="preserve">Most operations were in close agreement with management plans. 
Operations are postponed or stopped when rare or threatened species are detected or when the foresters are informed by local people e.g  local people and neighbours are consulted or provide information e.g at </t>
    </r>
    <r>
      <rPr>
        <u/>
        <sz val="10"/>
        <color rgb="FF000000"/>
        <rFont val="Calibri Light"/>
        <family val="2"/>
      </rPr>
      <t>Derrybeg, Clonad FMU</t>
    </r>
    <r>
      <rPr>
        <sz val="10"/>
        <color rgb="FF000000"/>
        <rFont val="Calibri Light"/>
        <family val="2"/>
      </rPr>
      <t xml:space="preserve"> local people highlighted the presence of an active heronary with chicks and juvenile birds i</t>
    </r>
    <r>
      <rPr>
        <u/>
        <sz val="10"/>
        <color rgb="FF000000"/>
        <rFont val="Calibri Light"/>
        <family val="2"/>
      </rPr>
      <t xml:space="preserve">n Derrybeg Wood </t>
    </r>
    <r>
      <rPr>
        <sz val="10"/>
        <color rgb="FF000000"/>
        <rFont val="Calibri Light"/>
        <family val="2"/>
      </rPr>
      <t>and requested that harvesting be postponed until after the breeding season at the end of August 2024 and harvesting was postponed.  The NPWS procedure for breeding hen harriers in SPAs and other hen harrier breeding areas is adhered to i.e IForUT postpones operations within hen harrier 'red zones' until after the breeding season  when informed by NPWS (or other parties) and in hen harrier 'green zones'  when breeding is confirmed.</t>
    </r>
  </si>
  <si>
    <t>The forest owner / manager shall implement a monitoring programme designed to measure progress in the achievement of the forest management objectives (2.1.2) and compliance with this certification standard.
Monitoring procedures shall be consistent and replicable over time to allow useful comparison of results and assessment of change. To this end, the monitoring records shall be kept in a consistent format and shall be made publicly available, upon reasonable request.
The parameters monitored will at a minimum include: 
• Harvesting yield 
• Woodland composition and structure 
• Fauna and flora, in particular key species 
• Other ecological, social and economic aspects</t>
  </si>
  <si>
    <t>All Woodlands 
• Monitoring records and / or field notes
Woodlands larger than 100 ha. 
• A documented monitoring plan 
• Baseline information from studies in similar woods 
• An analysis of data collected 
• Summary of results</t>
  </si>
  <si>
    <t>Monitoring should consist of:
• Supervision during forest operations to ensure compliance with the management plan
• Regular management visits and systematic collection of information
• Long-term studies, where appropriate, particularly on changes to the woodland ecosystem. Information from studies (particularly research programmes) carried out at one site can be extrapolated and the results used to assist management of other similar sites. For more complex long-term studies it is often more important for the forest owner/manager to be aware of the results and conclusions of such studies than to try to replicate them in their own woodland. 
Key species are regarded as those listed in Annex 2, 4 and 5 of the EU Habitats Directive and those listed in Irish Red Data Books and Lists (Appendix D)
Detail of information collected should reflect the:
• Size of the enterprise
• Intensity of operations
• Management objectives
• Sensitivity of the site.
Monitoring should include means to identify any significant changes, i.e. those likely to have sufficient impact to alter existing ecosystems or endanger the flora and fauna present, in particular any rare species.</t>
  </si>
  <si>
    <r>
      <t xml:space="preserve">Foresters appointed by IForUT monitor forest operations on a regular basis and record Site Inspection Records on IForUT Intranet. On inactive FMUs, Forest managers are required to undertake a minimum of 2 visits per year. Sampled forest managers inspection records for </t>
    </r>
    <r>
      <rPr>
        <u/>
        <sz val="10"/>
        <rFont val="Cambria"/>
        <family val="1"/>
        <scheme val="major"/>
      </rPr>
      <t>South Mayo, Fermoyle &amp; Slieve Aughtys FMUs.</t>
    </r>
    <r>
      <rPr>
        <sz val="10"/>
        <rFont val="Cambria"/>
        <family val="1"/>
        <scheme val="major"/>
      </rPr>
      <t xml:space="preserve"> In addition, IForUT staff carry out periodic internal audits and monitoring of sites. Management Plans for </t>
    </r>
    <r>
      <rPr>
        <u/>
        <sz val="10"/>
        <rFont val="Cambria"/>
        <family val="1"/>
        <scheme val="major"/>
      </rPr>
      <t xml:space="preserve">all sites </t>
    </r>
    <r>
      <rPr>
        <sz val="10"/>
        <rFont val="Cambria"/>
        <family val="1"/>
        <scheme val="major"/>
      </rPr>
      <t xml:space="preserve">include monitoring programmes including yield, inventory, forest structure (tree species, age class, area, site class), biodiversity areas and ecological surveys, stakeholder and neighbour interaction, health and  safety.  Monitoring records inspected for 2022 revised management plans.  Monitoring results will be used to inform revised management plans in due course, including results of periodic inventory. </t>
    </r>
  </si>
  <si>
    <t xml:space="preserve">IForUT appointed forest managers monitor forest operations record Site Inspection Records on IForUT Intranet. On inactive FMUs, Forest managers are required to undertake a minimum of 2 visits per year. Sampled forest managers inspection records for S2 audit sites as well as IForUT's resource and compliance manager's  internal audit reports. </t>
  </si>
  <si>
    <t>8.1.1</t>
  </si>
  <si>
    <r>
      <rPr>
        <sz val="10"/>
        <color rgb="FF000000"/>
        <rFont val="Cambria"/>
        <family val="1"/>
        <scheme val="major"/>
      </rPr>
      <t xml:space="preserve">Document 4.1 Forest Management Plan section 20 records '5 Year Monitoring Report Summary'. Sample seen for </t>
    </r>
    <r>
      <rPr>
        <u/>
        <sz val="10"/>
        <color rgb="FF000000"/>
        <rFont val="Cambria"/>
        <family val="1"/>
        <scheme val="major"/>
      </rPr>
      <t>Borrisnafarney</t>
    </r>
    <r>
      <rPr>
        <sz val="10"/>
        <color rgb="FF000000"/>
        <rFont val="Cambria"/>
        <family val="1"/>
        <scheme val="major"/>
      </rPr>
      <t xml:space="preserve">, covering economic return, certification, timber production, landscape, biodiversity, stakeholders. It notes what has been achieved and how this will influence future plans.
Ongoing monitoring is recorded on IForUT 365 and includes 'Forest Inspection Records', eg for </t>
    </r>
    <r>
      <rPr>
        <u/>
        <sz val="10"/>
        <color rgb="FF000000"/>
        <rFont val="Cambria"/>
        <family val="1"/>
        <scheme val="major"/>
      </rPr>
      <t>Borrisnafarney</t>
    </r>
    <r>
      <rPr>
        <sz val="10"/>
        <color rgb="FF000000"/>
        <rFont val="Cambria"/>
        <family val="1"/>
        <scheme val="major"/>
      </rPr>
      <t xml:space="preserve">. Site inspections for felling works August 2023 by 2 Forest Managers and the IForUT internal compliance manager. Each entry records location, forest name, reporter, operation, date, notes, specific water monitoring entry. </t>
    </r>
  </si>
  <si>
    <t xml:space="preserve">4.2.2 </t>
  </si>
  <si>
    <t>Forest owner/managers shall promote current health and safety standards and ensure that all workers and/or contractors have had accredited safety training relevant to their duties and have up to date certificates of competence, including evidence of refresher training. (see reference to AFAG 805 in Annex 1).</t>
  </si>
  <si>
    <t>Training records, certificate of competence (where appropriate), risk assessment 
Interviews with workers - field inspections. 
Content of training programs</t>
  </si>
  <si>
    <r>
      <t xml:space="preserve">IForUT records exist to ensure all operators are adequately trained.  </t>
    </r>
    <r>
      <rPr>
        <u/>
        <sz val="10"/>
        <rFont val="Cambria"/>
        <family val="1"/>
        <scheme val="major"/>
      </rPr>
      <t>South Mayo Lower Ballyglass</t>
    </r>
    <r>
      <rPr>
        <sz val="10"/>
        <rFont val="Cambria"/>
        <family val="1"/>
        <scheme val="major"/>
      </rPr>
      <t xml:space="preserve"> (road construction) &amp; </t>
    </r>
    <r>
      <rPr>
        <u/>
        <sz val="10"/>
        <rFont val="Cambria"/>
        <family val="1"/>
        <scheme val="major"/>
      </rPr>
      <t>Carrrowmore 2</t>
    </r>
    <r>
      <rPr>
        <sz val="10"/>
        <rFont val="Cambria"/>
        <family val="1"/>
        <scheme val="major"/>
      </rPr>
      <t xml:space="preserve"> (new woodland planting and herbicide application): In date Qualification certificates seen for contractors including first aid certificates. All IForUT field staff have in date First Aid &amp; manual handing. Operations contract documents 6.7 Timber Operation Contract &amp; 6.8 General operations Contracts seen for a number of sites including </t>
    </r>
    <r>
      <rPr>
        <u/>
        <sz val="10"/>
        <rFont val="Cambria"/>
        <family val="1"/>
        <scheme val="major"/>
      </rPr>
      <t>Glenagross, Broadford MU</t>
    </r>
    <r>
      <rPr>
        <sz val="10"/>
        <rFont val="Cambria"/>
        <family val="1"/>
        <scheme val="major"/>
      </rPr>
      <t xml:space="preserve"> </t>
    </r>
  </si>
  <si>
    <t>IForUT records exist to ensure all operators are adequately trained. In date qualification certificates seen for contractors including first aid for ground preparation at Mullaghmacormick and Killinordan/ Ballyfeeny weevil spraying.</t>
  </si>
  <si>
    <t xml:space="preserve">4.2.3  </t>
  </si>
  <si>
    <t>The forest owner/ manager shall provide employees, volunteers or family members with personal protective equipment appropriate to the task they have been assigned. All workers, including contractors, shall be prohibited from working without personal protective equipment when required.</t>
  </si>
  <si>
    <t>Safety equipment available
Records of equipment allocation
Interviews with staff and contractors</t>
  </si>
  <si>
    <r>
      <t xml:space="preserve">All IForUT staff and forest managers had appropriate PPE.  Doc 6.8 General Operations contract inspected for </t>
    </r>
    <r>
      <rPr>
        <u/>
        <sz val="10"/>
        <rFont val="Cambria"/>
        <family val="1"/>
        <scheme val="major"/>
      </rPr>
      <t>South Mayo Lower Ballyglass</t>
    </r>
    <r>
      <rPr>
        <sz val="10"/>
        <rFont val="Cambria"/>
        <family val="1"/>
        <scheme val="major"/>
      </rPr>
      <t xml:space="preserve"> (road construction) &amp; </t>
    </r>
    <r>
      <rPr>
        <u/>
        <sz val="10"/>
        <rFont val="Cambria"/>
        <family val="1"/>
        <scheme val="major"/>
      </rPr>
      <t>Carrrowmore 2</t>
    </r>
    <r>
      <rPr>
        <sz val="10"/>
        <rFont val="Cambria"/>
        <family val="1"/>
        <scheme val="major"/>
      </rPr>
      <t xml:space="preserve"> (new woodland planting and herbicide application) with forest manager's Site Commencement Checklist confirming appropriate PPE worn during operations. Operations contract documents 6.7 Timber Operation Contract &amp; 6.8 General operations Contract confirm appropriate PPE in place and documents seen for a number of sites including </t>
    </r>
    <r>
      <rPr>
        <u/>
        <sz val="10"/>
        <rFont val="Cambria"/>
        <family val="1"/>
        <scheme val="major"/>
      </rPr>
      <t>Glenagross, Broadford MU.</t>
    </r>
    <r>
      <rPr>
        <sz val="10"/>
        <rFont val="Cambria"/>
        <family val="1"/>
        <scheme val="major"/>
      </rPr>
      <t xml:space="preserve"> </t>
    </r>
  </si>
  <si>
    <t>All IForUT staff and forest managers had appropriate PPE.  Inspected indate PPE worn by excavator operators at ground preparation site at Mullaghmacormick.</t>
  </si>
  <si>
    <t>2.3.3</t>
  </si>
  <si>
    <t>The implications of the results of monitoring (2.3.2) shall be taken into account by the forest owner / manager, particularly during revision of the management planning documentation.</t>
  </si>
  <si>
    <t>• Monitoring records 
• Management planning documentation 
• Discussion with forest owner / manager 
• Field inspections</t>
  </si>
  <si>
    <t>The monitoring results, similar to the multi-resource inventory, are important in informing management decisions. The management plan will be reviewed every 5 years and at this stage monitoring results should be formally incorporated into the revised plan.</t>
  </si>
  <si>
    <t>4.2.4</t>
  </si>
  <si>
    <t xml:space="preserve"> All tools, machines and safety equipment, including personal protective equipment, shall be in safe and serviced condition.</t>
  </si>
  <si>
    <t>Evidence of maintenance of tools, machines and safety equipment 
Visual condition of equipment - equipment inspection records</t>
  </si>
  <si>
    <r>
      <t xml:space="preserve">First aid kits inspected for FM Fermoyle/ Lugginna and South Mayo Derrybrien. Operations contract documents 6.7 Timber Operation Contract &amp; 6.8 General operations Contract documents (including records fo 1st Aid training) seen for a number of sites including </t>
    </r>
    <r>
      <rPr>
        <u/>
        <sz val="10"/>
        <rFont val="Cambria"/>
        <family val="1"/>
        <scheme val="major"/>
      </rPr>
      <t xml:space="preserve">Glenagross, Broadford MU </t>
    </r>
  </si>
  <si>
    <t>In date First aid kits inspected in excavator operator's vehicle at ground preparation site at Mullaghmacormick as well as in date excavator service record as well as vehicle fire extinquisher. Forestry Services forest manager's van  inspected in date first aid kit and fire extinquisher.</t>
  </si>
  <si>
    <t>4.2.5</t>
  </si>
  <si>
    <t xml:space="preserve"> Forest owner/managers shall record all work-related accidents and deaths of employees in accordance with Health and Safety Authority requirements. Causes of accidents shall be investigated, and a record kept of actions taken to prevent similar accidents in future. A record shall be kept of the implementation of these preventative actions.</t>
  </si>
  <si>
    <t>Accident book - documentation
Interviews with managers
Evidence that preventative actions are implemented</t>
  </si>
  <si>
    <t>Whole Group: 1 car accident noted on accident register, no days lost.</t>
  </si>
  <si>
    <t>Whole Group: no accidents in last 12 months</t>
  </si>
  <si>
    <r>
      <t xml:space="preserve">Management Plans for </t>
    </r>
    <r>
      <rPr>
        <u/>
        <sz val="10"/>
        <rFont val="Cambria"/>
        <family val="1"/>
        <scheme val="major"/>
      </rPr>
      <t>all sites</t>
    </r>
    <r>
      <rPr>
        <sz val="10"/>
        <rFont val="Cambria"/>
        <family val="1"/>
        <scheme val="major"/>
      </rPr>
      <t xml:space="preserve"> include monitoring programmes.  Monitoring records inspected during the 2022 audit including in the 2022 revised management plans.  Monitoring results will be used to inform revised management plans in due course, including results of periodic inventory. </t>
    </r>
  </si>
  <si>
    <t>4.2.6</t>
  </si>
  <si>
    <t xml:space="preserve"> Forest owners/ manager and contractors employing staff shall hold employers liability insurance.</t>
  </si>
  <si>
    <t>Copies of current insurance policies</t>
  </si>
  <si>
    <t>Valid insurance documents seen for contractors as well as for IForUT.</t>
  </si>
  <si>
    <t>4.3</t>
  </si>
  <si>
    <t>The rights of workers to organise and voluntarily negotiate with their employers shall be guaranteed as outlined in Conventions 87 and 98 of the International Labour Organisation (ILO).</t>
  </si>
  <si>
    <t xml:space="preserve">4.3.1 </t>
  </si>
  <si>
    <t xml:space="preserve"> There shall be no restriction on any staff joining workers’ unions or professional associations.</t>
  </si>
  <si>
    <t>Interviews with forest owner/manager and staff
Interviews with forest trade union</t>
  </si>
  <si>
    <t>Included in Section 20 of management plans 5 Year Monitoring Report Summary</t>
  </si>
  <si>
    <t>8.3.1 and 8.3.2</t>
  </si>
  <si>
    <r>
      <rPr>
        <sz val="10"/>
        <color rgb="FF000000"/>
        <rFont val="Cambria"/>
        <family val="1"/>
        <scheme val="major"/>
      </rPr>
      <t xml:space="preserve">Document 4.1 Forest Management Plan section 20 records '5 Year Monitoring Report Summary'. Sample seen for </t>
    </r>
    <r>
      <rPr>
        <u/>
        <sz val="10"/>
        <color rgb="FF000000"/>
        <rFont val="Cambria"/>
        <family val="1"/>
        <scheme val="major"/>
      </rPr>
      <t>Borrisnafarney</t>
    </r>
    <r>
      <rPr>
        <sz val="10"/>
        <color rgb="FF000000"/>
        <rFont val="Cambria"/>
        <family val="1"/>
        <scheme val="major"/>
      </rPr>
      <t>, covering economic return, certification, timber production, landscape, biodiversity, stakeholders. It notes what has been achieved and how this will influence future plans. IForUT Corrective Action Table show that at Ballynevan the Compliance Manager did an internal audit on 30/9/24 and found that the new First Aid certificates for the machine drivers had not been uploaded to IForUT 365 system. The outcome was that 2 days later they were uploaded. At Dernahelty Mor an audit on 15/9/23 found spill kit on site but not in machine. Non-compliance closed 6/10/23.</t>
    </r>
  </si>
  <si>
    <r>
      <t>3</t>
    </r>
    <r>
      <rPr>
        <b/>
        <sz val="10"/>
        <color indexed="50"/>
        <rFont val="Cambria"/>
        <family val="1"/>
      </rPr>
      <t>.1.1</t>
    </r>
  </si>
  <si>
    <t>WOODLAND DESIGN: CREATION, FELLING AND REPLANTING</t>
  </si>
  <si>
    <r>
      <t>3.1</t>
    </r>
    <r>
      <rPr>
        <b/>
        <sz val="10"/>
        <color theme="6" tint="0.59999389629810485"/>
        <rFont val="Cambria"/>
        <family val="1"/>
      </rPr>
      <t>.1</t>
    </r>
  </si>
  <si>
    <t>Assessment of environmental impacts</t>
  </si>
  <si>
    <t>3.1.1</t>
  </si>
  <si>
    <t xml:space="preserve">The potential environmental impacts of new planting and other woodland plans shall be assessed before operations are implemented and shall bein full compliance with current Forest Service guidelines and regulations. </t>
  </si>
  <si>
    <t>• Grant and Felling Licence applications and approval documentation provided for and by the Forest Service 
• Environmental assessment documents (where relevant) 
• Discussions with forest owner / manager</t>
  </si>
  <si>
    <t>Environmental assessments are separate to the monitoring programme (see 2.3.2 and 2.3.3) as they are carried out in advance of any operations.
These assessments include the checks listed below (as per Forest Service Requirements, Guidelines and Code of Best Practice). In many cases an initial environmental assessment by the forest owner / manager will lead to plans being referred to other expert agencies for their input. Situations where this is the case are indicated with an R. 
• In an acid sensitive area (R) 
• In an area sensitive for fisheries (R) 
• In a Local Authority designated water scheme area (R) 
• In or within 3 km of a designated area (pNHA, SAC, SPA or National Park) (R) 
• Identification of existing habitat areas or features of value Identification of an aquatic zone • Identification of fauna and flora present on or frequenting the site 
• Presence or proximity of an archaeological site or feature (R) 
• In a designated prime scenic area or outstanding landscape (R) 
• Identification of areas of potentially high erosion risk
Thresholds for requirement of a full Environmental Impact Assessment are currently:
Afforestation: &gt; 50 ha. (or &lt; 50 ha. where a proposed development is deemed by the Minister to have a significant environmental impact)
New Forest Roads: &gt; 2000 metres</t>
  </si>
  <si>
    <r>
      <t>Foresters carry out site surveys of all sites before planning management and operation, and consult IForUT Hazards &amp; Sensitivites map, EPA website, Historic Environmental Viewer (for archaelogical features), IForUT Public Entity data, old maps (show hydrological connections, archaeological sites and they also sometimes consult with external organisations e.g BirdWatch Ireland, National Biodiversity Centre.  Local knowledge also valued e.g local resident provided information regarding presence of common frogs which informed rationale for pond creation at</t>
    </r>
    <r>
      <rPr>
        <u/>
        <sz val="10"/>
        <rFont val="Cambria"/>
        <family val="1"/>
        <scheme val="major"/>
      </rPr>
      <t xml:space="preserve"> Knockshanvo, Broadford FMU</t>
    </r>
    <r>
      <rPr>
        <sz val="10"/>
        <rFont val="Cambria"/>
        <family val="1"/>
        <scheme val="major"/>
      </rPr>
      <t xml:space="preserve">. Forest Service provide approval for felling, roading, afforestation and reforestation based on adherance with environmental conditions e.g 5 to 20 metre aquatic zone and planted broadleaved buffers on aquatic zones, minimum percentages of broadleaves and open space for restocking and seen for Clashykinleen, North Cork FMU, Slieve Aughtys Alleendarra  Ballynevan and Knockshanvo, Broadford MU. IForUT has a biodiversity target of 20% for all FMUs and 30% overall by 3030 .  IForUT 5.2 Environmental Impact Checklist completed along with operations contract documents 6.7 Timber Operation Contract &amp; 6.8 General operations Contract seen for a number of sites including </t>
    </r>
    <r>
      <rPr>
        <u/>
        <sz val="10"/>
        <rFont val="Cambria"/>
        <family val="1"/>
        <scheme val="major"/>
      </rPr>
      <t>Glenagross, Broadford MU, South Mayo Lower Ballyglass new road &amp; Carrowmore 2 new planting.</t>
    </r>
    <r>
      <rPr>
        <sz val="10"/>
        <rFont val="Cambria"/>
        <family val="1"/>
        <scheme val="major"/>
      </rPr>
      <t xml:space="preserve"> </t>
    </r>
  </si>
  <si>
    <t xml:space="preserve">  Staff shall have the right to organise, voluntarily negotiate, collectively bargain, and make collective agreements with their employers as outlined in Conventions 87 and 98 of the International Labour Organisation (ILO).</t>
  </si>
  <si>
    <t>Interviews with the forest owner/manager and staff
Interviews with the forest trade union</t>
  </si>
  <si>
    <t>4.3.3</t>
  </si>
  <si>
    <t xml:space="preserve">  Staff representatives within the enterprise shall enjoy effective protection against any act prejudicial to them, including dismissal, based on their status or activities as a staff representative or on union membership or participation in union activities, in so far as they act in conformity with existing laws or collective agreements or other jointly agreed arrangements.</t>
  </si>
  <si>
    <t>Interviews with the forest owner/manager and staff
Interviews with the trade union 
Employment agreements/contract</t>
  </si>
  <si>
    <t>6.2.1</t>
  </si>
  <si>
    <r>
      <rPr>
        <sz val="10"/>
        <color rgb="FF000000"/>
        <rFont val="Calibri Light"/>
        <family val="2"/>
      </rPr>
      <t xml:space="preserve">A thorough walk-over survey at a planning stage (requiring a FS application) to identify water-courses, site features, archaeological sites, earth banks etc and recorded in Inspection Records and reported in annual review and annual budget review (seen in S3 audit).  IFORIS and existing GIS  information is referred to.  Foresters continually add to the GIS data.  Approved FLs RLs and AFFOR licences and AAD will provide site information on on-site and off-site sensitivities and designated sites and associated condition regarding operations , and seen for </t>
    </r>
    <r>
      <rPr>
        <u/>
        <sz val="10"/>
        <color rgb="FF000000"/>
        <rFont val="Calibri Light"/>
        <family val="2"/>
      </rPr>
      <t>Clashykinleen West site, North Cork FMU, Tooreen Kilflynn</t>
    </r>
    <r>
      <rPr>
        <sz val="10"/>
        <color rgb="FF000000"/>
        <rFont val="Calibri Light"/>
        <family val="2"/>
      </rPr>
      <t xml:space="preserve"> clearfell site, </t>
    </r>
    <r>
      <rPr>
        <u/>
        <sz val="10"/>
        <color rgb="FF000000"/>
        <rFont val="Calibri Light"/>
        <family val="2"/>
      </rPr>
      <t xml:space="preserve">Stacks Mountain FMU  </t>
    </r>
    <r>
      <rPr>
        <sz val="10"/>
        <color rgb="FF000000"/>
        <rFont val="Calibri Light"/>
        <family val="2"/>
      </rPr>
      <t xml:space="preserve">where conditions apply to protection of water quality and features, required setbacks around features and regarding protection of otter habitat. Biodiversity Information Centre datasets are consulted.  NPWS and Inland Waterways are consulted.  Local people and neighbours are consulted or provide information e.g at </t>
    </r>
    <r>
      <rPr>
        <u/>
        <sz val="10"/>
        <color rgb="FF000000"/>
        <rFont val="Calibri Light"/>
        <family val="2"/>
      </rPr>
      <t>Derrybeg, Clonad FMU</t>
    </r>
    <r>
      <rPr>
        <sz val="10"/>
        <color rgb="FF000000"/>
        <rFont val="Calibri Light"/>
        <family val="2"/>
      </rPr>
      <t xml:space="preserve"> local people highlighted the presence of an active heronary with chicks and juvenile birds i</t>
    </r>
    <r>
      <rPr>
        <u/>
        <sz val="10"/>
        <color rgb="FF000000"/>
        <rFont val="Calibri Light"/>
        <family val="2"/>
      </rPr>
      <t xml:space="preserve">n Derrybeg Wood </t>
    </r>
    <r>
      <rPr>
        <sz val="10"/>
        <color rgb="FF000000"/>
        <rFont val="Calibri Light"/>
        <family val="2"/>
      </rPr>
      <t>and requested that harvesting be postponed until after the breeding season at the end of August 2024.  Harvesting was postponed.</t>
    </r>
  </si>
  <si>
    <t xml:space="preserve">4.3.4 </t>
  </si>
  <si>
    <t xml:space="preserve"> Forest owner/manager shall document, respect and implement agreements reached with the staff in relation to pay and conditions.</t>
  </si>
  <si>
    <t>Documentation
Interviews with staff</t>
  </si>
  <si>
    <t>4.4</t>
  </si>
  <si>
    <t xml:space="preserve">Management planning and operations shall incorporate the results of evaluations of social impact.  Consultations shall be maintained with people and groups (both men and women) directly affected by management operations. </t>
  </si>
  <si>
    <t>4.4.1</t>
  </si>
  <si>
    <t xml:space="preserve">The forest owner/manager shall work to build and maintain good relations with individuals and groups who are directly affected, by consulting them in advance of significant forest management operations, and will consider their input in order to enhance positive and avoid or reduce negative impacts. </t>
  </si>
  <si>
    <t>Rrcords/ logs of consultations with local people groups
Interviews with local people groups</t>
  </si>
  <si>
    <r>
      <t xml:space="preserve">Evidence seen of consultation with neighbouring farmers: new road </t>
    </r>
    <r>
      <rPr>
        <u/>
        <sz val="10"/>
        <rFont val="Cambria"/>
        <family val="1"/>
        <scheme val="major"/>
      </rPr>
      <t>South Mayo Lower Ballyglass</t>
    </r>
    <r>
      <rPr>
        <sz val="10"/>
        <rFont val="Cambria"/>
        <family val="1"/>
        <scheme val="major"/>
      </rPr>
      <t xml:space="preserve"> incooperation with neighbouring farmer and proposed new road for </t>
    </r>
    <r>
      <rPr>
        <u/>
        <sz val="10"/>
        <rFont val="Cambria"/>
        <family val="1"/>
        <scheme val="major"/>
      </rPr>
      <t>Creggs</t>
    </r>
    <r>
      <rPr>
        <sz val="10"/>
        <rFont val="Cambria"/>
        <family val="1"/>
        <scheme val="major"/>
      </rPr>
      <t xml:space="preserve">. At </t>
    </r>
    <r>
      <rPr>
        <u/>
        <sz val="10"/>
        <rFont val="Cambria"/>
        <family val="1"/>
        <scheme val="major"/>
      </rPr>
      <t>Fermoyle</t>
    </r>
    <r>
      <rPr>
        <sz val="10"/>
        <rFont val="Cambria"/>
        <family val="1"/>
        <scheme val="major"/>
      </rPr>
      <t xml:space="preserve"> cooperation with neighbouring farmer in development of new forest road confirmed in interview</t>
    </r>
  </si>
  <si>
    <t>Evidence seen of consultation with neighbouring property owners at: Mullaghmacormick (ground preparation site) as well as Killahurk where remedial work to drain undertaken to prevent flooding of garden of neighbouring property following request from resident. Appropriate 60m setback inspected adjacent to residential properties at Mullaghmacormick, Killahurk and Taghmon.</t>
  </si>
  <si>
    <t>3.1.2</t>
  </si>
  <si>
    <t>The results of the environmental assessments (as carried out in 3.1.1) shall be incorporated into planning and implementation in order to minimise adverse impacts and to secure and enhance environmental gains. This shall be done in full compliance with current Forest Service guidelines.</t>
  </si>
  <si>
    <t>• Management planning documentation 
• Field inspections 
• Discussions with forest owner / manager 
• Review of contract documents and instructions provided to contractors</t>
  </si>
  <si>
    <t>It is essential that the results of environmental assessments are fully integrated into management planning and decisions.</t>
  </si>
  <si>
    <r>
      <t xml:space="preserve">Foresters carry out site surveys of all sites before planning management and operation, and consult IForUT Hazards &amp; Sensitivites map, EPA website, Historic Environmental Viewer (for archaelogical features), IForUT Public Entity data, old maps (show hydrological connections, archaeological sites and they also sometimes consult with external organisations.  Periodic inventory based on sample plots provides information and verification on stocking and increment (and forecasted yield).  Forest Service provide approval for felling, roading, afforestation and reforestation based on adherance with environmental conditions  IForUT 5.2 Environmental Impact Checklist completed along with operations contract documents 6.7 Timber Operation Contract &amp; 6.8 General operations Contract seen for a number of sites including </t>
    </r>
    <r>
      <rPr>
        <u/>
        <sz val="10"/>
        <rFont val="Cambria"/>
        <family val="1"/>
        <scheme val="major"/>
      </rPr>
      <t>Glenagross, Broadford MU</t>
    </r>
    <r>
      <rPr>
        <sz val="10"/>
        <rFont val="Cambria"/>
        <family val="1"/>
        <scheme val="major"/>
      </rPr>
      <t xml:space="preserve"> &amp; </t>
    </r>
    <r>
      <rPr>
        <u/>
        <sz val="10"/>
        <rFont val="Cambria"/>
        <family val="1"/>
        <scheme val="major"/>
      </rPr>
      <t>South Mayo Lower Ballyglass.</t>
    </r>
  </si>
  <si>
    <t>6.2.2</t>
  </si>
  <si>
    <r>
      <rPr>
        <sz val="10"/>
        <color rgb="FF000000"/>
        <rFont val="Calibri Light"/>
        <family val="2"/>
      </rPr>
      <t xml:space="preserve">On-site Pre-commencement meetings are hold prior to start of operations where forester and operator (and main contractor or timber merchant if relevant) walk the operational site to brief operators of all site sensitivities and AAD and other conditional requirements; and to visually survey for any potential sensitivities. In addition, FL and AAD conditions are incorporated into Contracts and are monitored by foresters and operators (operators are required to use Daily Site Monitoring Forms on sites where there are specific sensitivities such as water features - not used at </t>
    </r>
    <r>
      <rPr>
        <u/>
        <sz val="10"/>
        <color rgb="FF000000"/>
        <rFont val="Calibri Light"/>
        <family val="2"/>
      </rPr>
      <t>Glanowen harvesting site, Castleisland</t>
    </r>
    <r>
      <rPr>
        <sz val="10"/>
        <color rgb="FF000000"/>
        <rFont val="Calibri Light"/>
        <family val="2"/>
      </rPr>
      <t xml:space="preserve"> </t>
    </r>
    <r>
      <rPr>
        <u/>
        <sz val="10"/>
        <color rgb="FF000000"/>
        <rFont val="Calibri Light"/>
        <family val="2"/>
      </rPr>
      <t>FMU</t>
    </r>
    <r>
      <rPr>
        <sz val="10"/>
        <color rgb="FF000000"/>
        <rFont val="Calibri Light"/>
        <family val="2"/>
      </rPr>
      <t xml:space="preserve">,  as there were no water-courses).  At </t>
    </r>
    <r>
      <rPr>
        <u/>
        <sz val="10"/>
        <color rgb="FF000000"/>
        <rFont val="Calibri Light"/>
        <family val="2"/>
      </rPr>
      <t>Derrybeg, Clonad FMU</t>
    </r>
    <r>
      <rPr>
        <sz val="10"/>
        <color rgb="FF000000"/>
        <rFont val="Calibri Light"/>
        <family val="2"/>
      </rPr>
      <t xml:space="preserve"> local people highlighted the presence of an active heronary with chicks and juvenile birds in </t>
    </r>
    <r>
      <rPr>
        <u/>
        <sz val="10"/>
        <color rgb="FF000000"/>
        <rFont val="Calibri Light"/>
        <family val="2"/>
      </rPr>
      <t>Derrybeg Wood</t>
    </r>
    <r>
      <rPr>
        <sz val="10"/>
        <color rgb="FF000000"/>
        <rFont val="Calibri Light"/>
        <family val="2"/>
      </rPr>
      <t xml:space="preserve"> and requested that harvesting be postponed until after the breeding season at the end of August 2024 and as a result the harvesting was postponed.
At </t>
    </r>
    <r>
      <rPr>
        <u/>
        <sz val="10"/>
        <color rgb="FF000000"/>
        <rFont val="Calibri Light"/>
        <family val="2"/>
      </rPr>
      <t>Denahelty Mor</t>
    </r>
    <r>
      <rPr>
        <sz val="10"/>
        <color rgb="FF000000"/>
        <rFont val="Calibri Light"/>
        <family val="2"/>
      </rPr>
      <t xml:space="preserve"> IForUT followed procedures to protect Hen Harriers by responding to information with appropriate checks. When informed of the likely presence of a hen harrier they undertook a bird survey; when informed of a nesting site, they checked with FS; after the NPWS site visit they suspended works (on the Friday, before the NPWS confirmation and FS licence suspension on Monday). IForUT intend to work with NPWS to identify site constraints in advance of works. See Complaint 2024-08-02 for details.</t>
    </r>
  </si>
  <si>
    <r>
      <t>3.2</t>
    </r>
    <r>
      <rPr>
        <b/>
        <sz val="10"/>
        <color theme="6" tint="0.59999389629810485"/>
        <rFont val="Cambria"/>
        <family val="1"/>
      </rPr>
      <t>.1</t>
    </r>
  </si>
  <si>
    <t xml:space="preserve">Location and design </t>
  </si>
  <si>
    <t>New woodlands shall be located and designed in ways that will maintain or enhance the visual, cultural and ecological value and character of the wider landscape. Particular attention shall be paid to using naturally occurring and locally appropriate species to create a diverse woodland edge.</t>
  </si>
  <si>
    <t xml:space="preserve">
• Management planning documentation
• Design plan
• Maps
• Field inspections
</t>
  </si>
  <si>
    <t>Full guidance is given in the Forest Service “Forestry and the Landscape Guidelines” and this includes consideration of: 
• Size 
• Arrangement 
• Location 
• Shape 
• Pattern 
• Proportion 
• Edge 
• Margin, texture &amp; colour 
• Roadsides 
• Waterbodies</t>
  </si>
  <si>
    <t>4.4.2</t>
  </si>
  <si>
    <t xml:space="preserve">  The forest owner/ manager shall demonstrate how s/he has incorporated consultation responses and the results of evaluation of social impacts into the Management Planning and operations (appropriate to scale and intensity) when required. For large forests there shall be a documented protocol explaining how the consultation process operates.</t>
  </si>
  <si>
    <t xml:space="preserve">Management Plan
Interviews with forest owner/manager
Documented protocol 
Interviews with local people / groups / contractors / employees
</t>
  </si>
  <si>
    <t>All revised 2022 Forest plans include section on stakeholder responses. Stakholder records showed timely response to queries raised.</t>
  </si>
  <si>
    <t xml:space="preserve">Revised Forest plans include section on stakeholder responses. </t>
  </si>
  <si>
    <r>
      <t xml:space="preserve">At </t>
    </r>
    <r>
      <rPr>
        <u/>
        <sz val="10"/>
        <rFont val="Cambria"/>
        <family val="1"/>
        <scheme val="major"/>
      </rPr>
      <t xml:space="preserve">Clashykinleen, North Cork FMU </t>
    </r>
    <r>
      <rPr>
        <sz val="10"/>
        <rFont val="Cambria"/>
        <family val="1"/>
        <scheme val="major"/>
      </rPr>
      <t xml:space="preserve">a new 6.85Ha plantation had been created in early 2021 with 85% SS, 15% MB with unplanted 10 metre setback around a watercourse and near road  and unplanted area beneath OSB line. Broadleaves are adajacent to the setbacks.  Seed certicates were seen for the trees. Site visit to </t>
    </r>
    <r>
      <rPr>
        <u/>
        <sz val="10"/>
        <rFont val="Cambria"/>
        <family val="1"/>
        <scheme val="major"/>
      </rPr>
      <t>South Mayo Carrowmore 2</t>
    </r>
    <r>
      <rPr>
        <sz val="10"/>
        <rFont val="Cambria"/>
        <family val="1"/>
        <scheme val="major"/>
      </rPr>
      <t xml:space="preserve"> 2021 new planting 9.4ha, regulatory setbacks along old townland boundary as well as around recorded monument ring fort 30m setback for cultivation of which 20m is unplanted.  In addition a 4m unplanted access track has been retained to the monument. A mix of native broadleaves used in setbacks with irish provenance (Clonegal Co Carlow) common alder and rowan planted along the boundary with adjacent Carrowmore OWS. Areas of naturally regenerated birch and willow scrub retained and designated NR Broadleaf</t>
    </r>
  </si>
  <si>
    <t>3.2.2</t>
  </si>
  <si>
    <t>New planting shall be designed in such a way as to ensure the creation over time of a diverse woodland.</t>
  </si>
  <si>
    <t xml:space="preserve">A diverse woodland may be achieved through one or more of the following:
• Use of a diversity of species and provenances
• Planting mixed stands
• Variation in site types and productivity
• Phased planting
• Retention of open ground
• Design and creation of wind firm edges.
• Adoption of management systems that avoid the need for final felling over a short time period.
See also requirement 3.3.2
The Forest Service Afforestation Grant Scheme, Forestry &amp; Environment Protection Scheme (FEPS) and Native Woodland Scheme all require and provide incentives for the creation of diverse woodland through both the rules of each scheme and the requirement for compliance with the various Forest Service Guidelines and Code of Best Practice. </t>
  </si>
  <si>
    <t>4.5</t>
  </si>
  <si>
    <t>Appropriate mechanisms shall be employed for resolving grievances and for providing fair compensation in the case of loss or damage affecting the legal or customary rights, property, resources, or livelihoods of local peoples.  Measures shall be taken to avoid such loss or damage.</t>
  </si>
  <si>
    <t>4.5.1</t>
  </si>
  <si>
    <t xml:space="preserve"> The forest owner/manager shall have considered the potential impacts of the relevant forest operation on the established tenure and use rights, property, resources and livelihoods of local people, and have included mitigation measures to address these in all relevant operational plans. </t>
  </si>
  <si>
    <t>Management Plan</t>
  </si>
  <si>
    <t>3.2.3</t>
  </si>
  <si>
    <t>Even aged woodlands shall be gradually restructured to diversify ages and habitats using a design plan (See Requirement 3.2.4) which is reflected in the management plan.
This requirement does not apply to woodlands of &lt; 5 hectares.</t>
  </si>
  <si>
    <t xml:space="preserve">• Design plan.
• Management planning documentation
• Maps
• Discussions with the owner/manager
• Field inspections
</t>
  </si>
  <si>
    <t>Restructuring should be planned and implemented following current best practice in forest design. Guidance on forest design and the landscape is provided in the Forest Service “Forestry and the Landscape Guidelines”. For detailed guidance on undertaking forest design planning the Forestry Commission Great Britain Forestry Practice Guide, “Forest Design Planning – A Guide to Good Practice” should be used.
The diversification of even aged woodland of all sizes is also influenced by the requirements set out in 3.2.4, 3.3.2, 6.1.2 &amp; 6.2.1.</t>
  </si>
  <si>
    <r>
      <t>Forest cover is maintained at an</t>
    </r>
    <r>
      <rPr>
        <u/>
        <sz val="10"/>
        <rFont val="Cambria"/>
        <family val="1"/>
        <scheme val="major"/>
      </rPr>
      <t xml:space="preserve"> FMU </t>
    </r>
    <r>
      <rPr>
        <sz val="10"/>
        <rFont val="Cambria"/>
        <family val="1"/>
        <scheme val="major"/>
      </rPr>
      <t xml:space="preserve">scale by age-class restructuring  </t>
    </r>
    <r>
      <rPr>
        <u/>
        <sz val="10"/>
        <rFont val="Cambria"/>
        <family val="1"/>
        <scheme val="major"/>
      </rPr>
      <t>Toorlougher FMU</t>
    </r>
    <r>
      <rPr>
        <sz val="10"/>
        <rFont val="Cambria"/>
        <family val="1"/>
        <scheme val="major"/>
      </rPr>
      <t xml:space="preserve"> comprises 16 forest blocks totalling 419.4 consisting of 293.6Ha of Sitka spruce (69%), 20.5Ha of Norway spruce (5%) 25.8Ha of natural reserv boradleaves (6%), 2.4Ha of LTR Scots pine &amp; Douglas fir (1%) 19% biodiversity and open space, and </t>
    </r>
    <r>
      <rPr>
        <u/>
        <sz val="10"/>
        <rFont val="Cambria"/>
        <family val="1"/>
        <scheme val="major"/>
      </rPr>
      <t>Broadford FMU</t>
    </r>
    <r>
      <rPr>
        <sz val="10"/>
        <rFont val="Cambria"/>
        <family val="1"/>
        <scheme val="major"/>
      </rPr>
      <t xml:space="preserve"> comprises 8 forest properties totalling 342.30Ha consist of similarly aged plantations of mostly Sitka Spruce (264Ha or 77.17% reducing to 64.78% in the LT), planted in 2000 and 10.5% broadleaves and 12% biodiversity and open ground.  Individual sites which are part of larger FMUs are also restructured where feasible and opportunities exist e.g </t>
    </r>
    <r>
      <rPr>
        <u/>
        <sz val="10"/>
        <rFont val="Cambria"/>
        <family val="1"/>
        <scheme val="major"/>
      </rPr>
      <t>Knockshanvo, Broadford MU</t>
    </r>
    <r>
      <rPr>
        <sz val="10"/>
        <rFont val="Cambria"/>
        <family val="1"/>
        <scheme val="major"/>
      </rPr>
      <t xml:space="preserve"> where 4 phases of felling and restocking are planned. Other smallerFMU's may sometimes comprise of fragmented sites within a mixed ownership forest landscape or open-ground landscape and smaller areas (of the larger fragmented FMU) may be clearfelled in one phase due to limited opportunities for restructuring and few windfirm edges. Conversely, other sites such as </t>
    </r>
    <r>
      <rPr>
        <u/>
        <sz val="10"/>
        <rFont val="Cambria"/>
        <family val="1"/>
        <scheme val="major"/>
      </rPr>
      <t>Ballynevan, Broadford FMU</t>
    </r>
    <r>
      <rPr>
        <sz val="10"/>
        <rFont val="Cambria"/>
        <family val="1"/>
        <scheme val="major"/>
      </rPr>
      <t xml:space="preserve"> are managed by minimum intervention of oak and broadleaves and small scale felling of Sitka spruce followed by replanting with 100% native broadleaves and Scots pine.   All FMUs have either 15% protected sites as per Criteria 6.2, 6.3 and 6.4  or have plans in place to achieve 15% within the rotation length of the present stands of trees, and are managed with conservation of biodiversity as a primary objective. </t>
    </r>
  </si>
  <si>
    <t xml:space="preserve">4.5.2 </t>
  </si>
  <si>
    <t>The forest owner/manager shall take proactive steps to avoid and/or resolve grievances and shall keep record of and respond constructively to all grievances</t>
  </si>
  <si>
    <t>Record of consultation
Record of proactive steps taken to avoid grievances</t>
  </si>
  <si>
    <t>4.5.4L</t>
  </si>
  <si>
    <t xml:space="preserve"> The forest owner/ manager shall have a documented dispute resolution mechanism in place to resolve grievances promptly and fairly. The forest owner/manager shall document evidence that s/he has attempted, through dispute resolution mechanisms, all avenues to resolve the issue before any court proceedings arise </t>
  </si>
  <si>
    <t>Documented dispute resolution mechanism
Interviews with stakeholders and forest owner/manager</t>
  </si>
  <si>
    <t xml:space="preserve">FSC PRINCIPLE # 5:   BENEFITS FROM THE FOREST 
Forest management operations shall encourage the efficient use of the forest's multiple products and services to ensure economic viability and a wide range of environmental and social benefits. </t>
  </si>
  <si>
    <t>5.1</t>
  </si>
  <si>
    <t>Forest management should strive toward economic viability, while taking into account the full environmental, social, and operational costs of production, and ensuring the investments necessary to maintain the ecological productivity of the forest.</t>
  </si>
  <si>
    <t>5.1.1</t>
  </si>
  <si>
    <t xml:space="preserve"> The FMU shall comprise (or have a plan that will deliver) a range of species suited to the site** that will contribute to fulfilling the social, economic and environmental objectives in a sustainable manner.</t>
  </si>
  <si>
    <t>Management Plan/management policies 
Interviews with forest owner/manager and staff
Recommendations from statutory consultees
Site visit</t>
  </si>
  <si>
    <r>
      <rPr>
        <u/>
        <sz val="10"/>
        <rFont val="Cambria"/>
        <family val="1"/>
        <scheme val="major"/>
      </rPr>
      <t>Clonad FMU</t>
    </r>
    <r>
      <rPr>
        <sz val="10"/>
        <rFont val="Cambria"/>
        <family val="1"/>
        <scheme val="major"/>
      </rPr>
      <t xml:space="preserve"> has a wide range of tree species including Norway spruce, Douglas fir, Sitka spruce, mixed broadleaves, Norway Spruce predominate species at Cartroncar, New Longford North FMU.  Sites audited in S2 with inadequate species diversity have plans to diversify species in the next rotation e.g </t>
    </r>
    <r>
      <rPr>
        <u/>
        <sz val="10"/>
        <rFont val="Cambria"/>
        <family val="1"/>
        <scheme val="major"/>
      </rPr>
      <t>Clonagh</t>
    </r>
    <r>
      <rPr>
        <sz val="10"/>
        <rFont val="Cambria"/>
        <family val="1"/>
        <scheme val="major"/>
      </rPr>
      <t xml:space="preserve"> which was predominatly Sitka spruce with areas of birch and other broadleaves. At Taghmon, New West Westmeath FMU as well as Dooroc, New Longford North proposals to replant areas of diseased and dead ash with native broadleaves including birch. </t>
    </r>
  </si>
  <si>
    <t>3.2.4</t>
  </si>
  <si>
    <t>Clearfelling and regeneration shall be in accordance with the principles and guidelines set out in the Forestry Commission GB Forestry Practice Guide, “Forest Design Planning – A Guide to Good Practice” and in Forest Service guidelines and policy documents.
All felling and replanting shall be in accordance with a design plan appropriate to the scale of the proposed felling and the sensitivity of the landscape.
The rate of felling shall be in accordance with the design plan and shall not exceed 25% of the woodland area in any five year period except in one of the following circumstances:
a) The wind hazard classification is ≥ 4
b) There is a strong landscape reason for felling &gt; 25% in a 5 year period
c) Where felling is being undertaken to enhance environmental values and satisfies Requirement 3.5.1
d) Where the owner / manager can demonstrate that there is a substantial financial penalty in premature or delayed felling to achieve re-structuring.</t>
  </si>
  <si>
    <t>• Management plan 
• Design plan 
• Discussions with the forest owner / manager 
• Field inspection</t>
  </si>
  <si>
    <t>Guidance on forest design and the landscape is also provided in the Forest Service “Forestry and the Landscape Guidelines”.
The Forest Service allow a maximum coupe size of 25 hectares. Felling is regulated by the Forest Service under the Felling Licence system in which statutory bodies and Local Authorities are consulted before the issuing of a licence.
Where a woodland area is made up of contiguous stands under different ownerships, this requirement should be applied to the total woodland area.</t>
  </si>
  <si>
    <r>
      <t>3.3</t>
    </r>
    <r>
      <rPr>
        <b/>
        <sz val="10"/>
        <color theme="6" tint="0.59999389629810485"/>
        <rFont val="Cambria"/>
        <family val="1"/>
      </rPr>
      <t>.1</t>
    </r>
  </si>
  <si>
    <t>Species selection</t>
  </si>
  <si>
    <t>3.3.1</t>
  </si>
  <si>
    <t>a) Species selected for new woodlands, natural regeneration and restocking shall be suited to the site and matched to the objectives. 
b) Where broadleaves are being planted, native and naturalised species shall be preferred to non-native. If non-native species are used it shall be shown that they will clearly outperform native or naturalised species in meeting the objectives.</t>
  </si>
  <si>
    <t>• Discussions with the owner/manager demonstrate that consideration has been given to a range of species, including native species, in meeting management objectives.
• Provenance certificates 
• Field inspection</t>
  </si>
  <si>
    <t>Results of research into site suitability of different species shall be used to assist in species selection. Because of the uncertain effects of climate change, selecting a range of reproductive material may be prudent.
Where appropriate and possible use natural regeneration or planting stock from parental material growing in the local native seed zone (native species) or region of provenance (non-native species).
A list of naturalised species in Ireland is provided in Appendix F.</t>
  </si>
  <si>
    <t>5.1.2</t>
  </si>
  <si>
    <t xml:space="preserve"> The FMU shall have an annual budget based on income and expenditure.</t>
  </si>
  <si>
    <t xml:space="preserve">Annual FMUs budgets agreed with forest managers at IForUT annual review meetings. Examples seen Master 2023 Budget for EuroForest and CFS seen for all sites in S2. </t>
  </si>
  <si>
    <t>5.2</t>
  </si>
  <si>
    <t>Forest management and marketing operations should encourage the optimal use and local processing of the forest's diversity of products.</t>
  </si>
  <si>
    <t>5.2.1</t>
  </si>
  <si>
    <t>Forest products shall be available to the local market and for local processing, subject to the owner's rights to achieve the best return for product and not prejudicing the rights of owners to enter into collective supply contracts.</t>
  </si>
  <si>
    <t>Record of timber sales
Record of non-timber forest product sales where such sales have occurred
Interviews with staff, local forest initiatives and local forest producer groups if they exist</t>
  </si>
  <si>
    <t>Timber from harvesting sites at Garryglas FMU or Tonduff FMU had been sold on a standing sale basis to Irish timber merchants.  Windthrown Sequoiadendron giganteum from Clonad wood, Clonad FMU sawn and converted into office furniture. As part of IForUT's Social Environment Governance projects, they have supplied Douglas fir logs to Grace sawmill to construct walkers benches to be located if IForUT forest with public access.</t>
  </si>
  <si>
    <r>
      <t xml:space="preserve">Sitka spruce is the main species used to meet timber and income objectives, along with other exotic conifers such as Japanese larch, Norway spruce and Douglas fir. The main silvicultural system used is planting followed by tending, thinning (not in all cases) and clearfelling by age-class restructuring e.g at </t>
    </r>
    <r>
      <rPr>
        <u/>
        <sz val="10"/>
        <rFont val="Cambria"/>
        <family val="1"/>
        <scheme val="major"/>
      </rPr>
      <t>Knockshanvo, Broadford MU</t>
    </r>
    <r>
      <rPr>
        <sz val="10"/>
        <rFont val="Cambria"/>
        <family val="1"/>
        <scheme val="major"/>
      </rPr>
      <t xml:space="preserve"> where 4 phases of felling and restocking are planned. The rationale for monocultures of exotic species clearfelled followed by replanting is site suitability and adaption, elevation, soils and wind causing windthrow, and economic return after clearfelling.  Smaller areas may be clearfelled in one phase due to limited opportunities for restructuring and few windfirm edges. Some areas of conifer managed as LTR e.g  Douglas fir at Meentolla, Toorlougher FMU.  Native broadleaves are planted to meet minimum percentages for broadleaves, generally between 10% and 20% native broadleaves on individual sites eg </t>
    </r>
    <r>
      <rPr>
        <u/>
        <sz val="10"/>
        <rFont val="Cambria"/>
        <family val="1"/>
        <scheme val="major"/>
      </rPr>
      <t>Lackamore 2, Toorlougher FMU</t>
    </r>
    <r>
      <rPr>
        <sz val="10"/>
        <rFont val="Cambria"/>
        <family val="1"/>
        <scheme val="major"/>
      </rPr>
      <t xml:space="preserve">  and </t>
    </r>
    <r>
      <rPr>
        <u/>
        <sz val="10"/>
        <rFont val="Cambria"/>
        <family val="1"/>
        <scheme val="major"/>
      </rPr>
      <t>Clashykinleen, North Cork FMU</t>
    </r>
    <r>
      <rPr>
        <sz val="10"/>
        <rFont val="Cambria"/>
        <family val="1"/>
        <scheme val="major"/>
      </rPr>
      <t xml:space="preserve"> have 15% MB.  All FMU's meet minimum requirements for native broadleaves although individual sites or coupes may have lower percentages and others are planned for 100% native broadleaves and Scots pine e.g </t>
    </r>
    <r>
      <rPr>
        <u/>
        <sz val="10"/>
        <rFont val="Cambria"/>
        <family val="1"/>
        <scheme val="major"/>
      </rPr>
      <t>Ballynevan, Broadford FMU</t>
    </r>
    <r>
      <rPr>
        <sz val="10"/>
        <rFont val="Cambria"/>
        <family val="1"/>
        <scheme val="major"/>
      </rPr>
      <t xml:space="preserve">.    Seed certificates seen for a number of sites.  Some non native beech (mixed with native species) had been planted along a road and stream at </t>
    </r>
    <r>
      <rPr>
        <u/>
        <sz val="10"/>
        <rFont val="Cambria"/>
        <family val="1"/>
        <scheme val="major"/>
      </rPr>
      <t xml:space="preserve">Glenakeel, North Cork FMU </t>
    </r>
    <r>
      <rPr>
        <sz val="10"/>
        <rFont val="Cambria"/>
        <family val="1"/>
        <scheme val="major"/>
      </rPr>
      <t xml:space="preserve">to reflect the existing local cultural use of beech as narrow shelterbelts and hedges. </t>
    </r>
    <r>
      <rPr>
        <u/>
        <sz val="10"/>
        <rFont val="Cambria"/>
        <family val="1"/>
        <scheme val="major"/>
      </rPr>
      <t>South Mayo Carrrowmore 2</t>
    </r>
    <r>
      <rPr>
        <sz val="10"/>
        <rFont val="Cambria"/>
        <family val="1"/>
        <scheme val="major"/>
      </rPr>
      <t xml:space="preserve"> mix of native broadleaves used in setbacks with irish provenance (Clonegal Co Carlow) common alder and rowan planted along the boundary with adjacent Carrowmore OWS.</t>
    </r>
  </si>
  <si>
    <t>5.3</t>
  </si>
  <si>
    <t>Forest management should minimise waste associated with harvesting and on-site processing operations and avoid damage to other forest resources.</t>
  </si>
  <si>
    <t xml:space="preserve"> Harvesting Plans are required under Forest Service Harvesting and the Environment Guidelines. These shall be designed to assess site and residual crop damage and harvest waste (taking account of the deadwood requirements of Indicator 6.2.4), and include measures to avoid these. </t>
  </si>
  <si>
    <t>Site visits
Management Plan
Clauses in harvesting contract</t>
  </si>
  <si>
    <r>
      <t xml:space="preserve">No evidence of soil degradation, impacts on water quality or drainage seen on harvesting sites at </t>
    </r>
    <r>
      <rPr>
        <u/>
        <sz val="10"/>
        <rFont val="Cambria"/>
        <family val="1"/>
        <scheme val="major"/>
      </rPr>
      <t>Garryglas FMU or Tonduff FM</t>
    </r>
    <r>
      <rPr>
        <sz val="10"/>
        <rFont val="Cambria"/>
        <family val="1"/>
        <scheme val="major"/>
      </rPr>
      <t>U.  Both sites had good brash mats and water crossings.  No evidence of soil degradation or damage at</t>
    </r>
    <r>
      <rPr>
        <u/>
        <sz val="10"/>
        <rFont val="Cambria"/>
        <family val="1"/>
        <scheme val="major"/>
      </rPr>
      <t xml:space="preserve"> Clonad wood, Clonad FM</t>
    </r>
    <r>
      <rPr>
        <sz val="10"/>
        <rFont val="Cambria"/>
        <family val="1"/>
        <scheme val="major"/>
      </rPr>
      <t xml:space="preserve">U, Cpt </t>
    </r>
    <r>
      <rPr>
        <u/>
        <sz val="10"/>
        <rFont val="Cambria"/>
        <family val="1"/>
        <scheme val="major"/>
      </rPr>
      <t>9A104L, Sub-</t>
    </r>
    <r>
      <rPr>
        <sz val="10"/>
        <rFont val="Cambria"/>
        <family val="1"/>
        <scheme val="major"/>
      </rPr>
      <t>Cpt 13 which had been felled in 2018 and both timber and brash removed. At Clooneragh, New Strokestown FMU stopped clearfell operations, good use of brash and efficient processing of crop noted.</t>
    </r>
  </si>
  <si>
    <t>10.2.1</t>
  </si>
  <si>
    <t>3.3.2</t>
  </si>
  <si>
    <r>
      <rPr>
        <sz val="10"/>
        <color rgb="FF000000"/>
        <rFont val="Cambria"/>
        <family val="1"/>
        <scheme val="major"/>
      </rPr>
      <t xml:space="preserve">Restocking is predominantly with Sitka spruce (80-90%) because of its outstanding commercial performance in accordance with the owners' objectives. There is often 10% or 15% of native broadleaf included (birch, oak, alder, willow, rowan). Provenance certificates are maintained stating provenance. Irish provenance is preferred and used when available. Dutch provenance oak planted at </t>
    </r>
    <r>
      <rPr>
        <u/>
        <sz val="10"/>
        <color rgb="FF000000"/>
        <rFont val="Cambria"/>
        <family val="1"/>
        <scheme val="major"/>
      </rPr>
      <t>Clashykinleen West</t>
    </r>
    <r>
      <rPr>
        <sz val="10"/>
        <color rgb="FF000000"/>
        <rFont val="Cambria"/>
        <family val="1"/>
        <scheme val="major"/>
      </rPr>
      <t xml:space="preserve"> 6.8Ha afforestation site </t>
    </r>
    <r>
      <rPr>
        <u/>
        <sz val="10"/>
        <color rgb="FF000000"/>
        <rFont val="Cambria"/>
        <family val="1"/>
        <scheme val="major"/>
      </rPr>
      <t>North Cork FMU</t>
    </r>
    <r>
      <rPr>
        <sz val="10"/>
        <color rgb="FF000000"/>
        <rFont val="Cambria"/>
        <family val="1"/>
        <scheme val="major"/>
      </rPr>
      <t xml:space="preserve"> planted in 2021 due to lack of availabilty of Irish origin stock.  
Natural regeneration is not common and is allowed where not damaging to environmental values. Some natural regeneration of native grey willow (</t>
    </r>
    <r>
      <rPr>
        <i/>
        <sz val="10"/>
        <color rgb="FF000000"/>
        <rFont val="Cambria"/>
        <family val="1"/>
        <scheme val="major"/>
      </rPr>
      <t>Salix cinerea</t>
    </r>
    <r>
      <rPr>
        <sz val="10"/>
        <color rgb="FF000000"/>
        <rFont val="Cambria"/>
        <family val="1"/>
        <scheme val="major"/>
      </rPr>
      <t xml:space="preserve">) seen at </t>
    </r>
    <r>
      <rPr>
        <u/>
        <sz val="10"/>
        <color rgb="FF000000"/>
        <rFont val="Cambria"/>
        <family val="1"/>
        <scheme val="major"/>
      </rPr>
      <t>Clashykinleen site, North Cork FMU</t>
    </r>
    <r>
      <rPr>
        <sz val="10"/>
        <color rgb="FF000000"/>
        <rFont val="Cambria"/>
        <family val="1"/>
        <scheme val="major"/>
      </rPr>
      <t xml:space="preserve"> and </t>
    </r>
    <r>
      <rPr>
        <u/>
        <sz val="10"/>
        <color rgb="FF000000"/>
        <rFont val="Cambria"/>
        <family val="1"/>
        <scheme val="major"/>
      </rPr>
      <t>Tooreen site, Stacks Mountain FMU</t>
    </r>
    <r>
      <rPr>
        <sz val="10"/>
        <color rgb="FF000000"/>
        <rFont val="Cambria"/>
        <family val="1"/>
        <scheme val="major"/>
      </rPr>
      <t xml:space="preserve">. Natural regeneration of yew seen at </t>
    </r>
    <r>
      <rPr>
        <u/>
        <sz val="10"/>
        <color rgb="FF000000"/>
        <rFont val="Cambria"/>
        <family val="1"/>
        <scheme val="major"/>
      </rPr>
      <t>Oakley Park.</t>
    </r>
  </si>
  <si>
    <t xml:space="preserve">The proportions of different  species in new planting, or planned for the next rotation of an existing woodland, shall be as follows:
• Where at least two species are suited  to the site and matched to the objectives:
&lt;65% primary species
&gt;20% secondary species
&gt;10% open space
&gt;5% native broadleaf.
The requirement in relation to open space does not apply to woodlands less than 10 hectares in size. </t>
  </si>
  <si>
    <t>• Management planning documentation
• Field inspections</t>
  </si>
  <si>
    <t xml:space="preserve">Refer to section 6.2.1 which gives the requirements relating to areas managed with biodiversity as a major objective.
Additional open space and/or native shrubs can be provided instead of native broadleaved trees if they are not suited to the site.
Open space with wildlife value contiguous to the woodland can be counted towards the requirement if it is managed as part of the woodland. 
Where appropriate and possible, use natural regeneration or planting stock of native provenance for native species. </t>
  </si>
  <si>
    <r>
      <t xml:space="preserve">Species proportions are included in management plans for </t>
    </r>
    <r>
      <rPr>
        <u/>
        <sz val="10"/>
        <rFont val="Cambria"/>
        <family val="1"/>
        <scheme val="major"/>
      </rPr>
      <t>all sites</t>
    </r>
    <r>
      <rPr>
        <sz val="10"/>
        <rFont val="Cambria"/>
        <family val="1"/>
        <scheme val="major"/>
      </rPr>
      <t xml:space="preserve"> and are compliant with proportions of different  species in present stands of trees, or is planned for the next rotation. </t>
    </r>
  </si>
  <si>
    <t xml:space="preserve"> To avoid soil and root damage, current best practice shall be used (e.g. brash mats).</t>
  </si>
  <si>
    <t>Site inspection of harvesting site(s)</t>
  </si>
  <si>
    <r>
      <t xml:space="preserve">No evidence of soil degradation, impacts on water quality or drainage seen on harvesting sites at </t>
    </r>
    <r>
      <rPr>
        <u/>
        <sz val="10"/>
        <rFont val="Cambria"/>
        <family val="1"/>
        <scheme val="major"/>
      </rPr>
      <t xml:space="preserve">Garryglas FMU </t>
    </r>
    <r>
      <rPr>
        <sz val="10"/>
        <rFont val="Cambria"/>
        <family val="1"/>
        <scheme val="major"/>
      </rPr>
      <t xml:space="preserve">or </t>
    </r>
    <r>
      <rPr>
        <u/>
        <sz val="10"/>
        <rFont val="Cambria"/>
        <family val="1"/>
        <scheme val="major"/>
      </rPr>
      <t>Tonduff FMU</t>
    </r>
    <r>
      <rPr>
        <sz val="10"/>
        <rFont val="Cambria"/>
        <family val="1"/>
        <scheme val="major"/>
      </rPr>
      <t xml:space="preserve">.  Both sites had good brash mats and water crossings.  No evidence of soil degradation or damage at </t>
    </r>
    <r>
      <rPr>
        <u/>
        <sz val="10"/>
        <rFont val="Cambria"/>
        <family val="1"/>
        <scheme val="major"/>
      </rPr>
      <t>Clonad wood, Clonad FMU, Cpt 9A104L, Sub-Cpt 13</t>
    </r>
    <r>
      <rPr>
        <sz val="10"/>
        <rFont val="Cambria"/>
        <family val="1"/>
        <scheme val="major"/>
      </rPr>
      <t xml:space="preserve"> which had been felled in 2018 and both timber and brash removed. </t>
    </r>
  </si>
  <si>
    <t>3.3.3</t>
  </si>
  <si>
    <t>a) Non-native plant (non-tree) and animal species shall only be introduced if they are non-invasive and bring environmental benefits. 
b) All introductions shall be carefully monitored by owner/ manager</t>
  </si>
  <si>
    <t xml:space="preserve">• Documented impact assessment of any introductions made after the first certification
• Discussions with the forest owner/manager
• Field inspections
</t>
  </si>
  <si>
    <t>The requirement includes the re-introduction of once native animals not currently present in Ireland.
Forest owners are not held responsible for introductions prior to entering into the certification process.
Appendix G provides a list of banned invasive species in Ireland.</t>
  </si>
  <si>
    <r>
      <t xml:space="preserve">No new introductions seen during audit.  Aquatic native species introduced to new pond at </t>
    </r>
    <r>
      <rPr>
        <u/>
        <sz val="10"/>
        <rFont val="Cambria"/>
        <family val="1"/>
        <scheme val="major"/>
      </rPr>
      <t>Knockshanvo</t>
    </r>
    <r>
      <rPr>
        <sz val="10"/>
        <rFont val="Cambria"/>
        <family val="1"/>
        <scheme val="major"/>
      </rPr>
      <t>, based on advice from a locoal expert</t>
    </r>
  </si>
  <si>
    <t>5.3.3</t>
  </si>
  <si>
    <t xml:space="preserve"> All timber sale contracts shall ensure that harvested wood and processed wood** shall be transported from the forest before loss of economic value occurs (taking account of the deadwood requirements of Indicator 6.2.4).</t>
  </si>
  <si>
    <t>Timber sale contracts
Site visits</t>
  </si>
  <si>
    <r>
      <rPr>
        <u/>
        <sz val="10"/>
        <rFont val="Cambria"/>
        <family val="1"/>
        <scheme val="major"/>
      </rPr>
      <t>Garryglas FMU</t>
    </r>
    <r>
      <rPr>
        <sz val="10"/>
        <rFont val="Cambria"/>
        <family val="1"/>
        <scheme val="major"/>
      </rPr>
      <t xml:space="preserve"> and </t>
    </r>
    <r>
      <rPr>
        <u/>
        <sz val="10"/>
        <rFont val="Cambria"/>
        <family val="1"/>
        <scheme val="major"/>
      </rPr>
      <t>Tonduff FMU</t>
    </r>
    <r>
      <rPr>
        <sz val="10"/>
        <rFont val="Cambria"/>
        <family val="1"/>
        <scheme val="major"/>
      </rPr>
      <t xml:space="preserve"> harvesting sites had been completed at the time of the audit and all the timber had been despatched (garryglas FMU had a small amount of timber at roadside - less than 5 tonnes of biofuel).  Standing trees had been retained at </t>
    </r>
    <r>
      <rPr>
        <u/>
        <sz val="10"/>
        <rFont val="Cambria"/>
        <family val="1"/>
        <scheme val="major"/>
      </rPr>
      <t>Tonduff FMU</t>
    </r>
    <r>
      <rPr>
        <sz val="10"/>
        <rFont val="Cambria"/>
        <family val="1"/>
        <scheme val="major"/>
      </rPr>
      <t xml:space="preserve"> as deadwood habitat, veteran trees and seed trees.  Mullaghmacormick, New Strokestown FMU, no evidence of harvested timber remaining onsite at time of ground preparation. Broadleaf trees on site and hedgerow had been retained. Inspected IForUT's Standing Timber Sales Contract standard conditions Pt6 states all felling, extraction and timber haulage work to be completed by completion date stated on Page 1 of the contract.</t>
    </r>
  </si>
  <si>
    <t>10.3.1 and 10.3.3 and 10.8.1</t>
  </si>
  <si>
    <r>
      <rPr>
        <sz val="10"/>
        <color rgb="FF000000"/>
        <rFont val="Calibri Light"/>
        <family val="2"/>
      </rPr>
      <t xml:space="preserve">A range of exotic tree species are used and have been historically used in the Republic of Ireland with the main species being Sitka spruce </t>
    </r>
    <r>
      <rPr>
        <i/>
        <sz val="10"/>
        <color rgb="FF000000"/>
        <rFont val="Calibri Light"/>
        <family val="2"/>
      </rPr>
      <t>Picea sitchensis</t>
    </r>
    <r>
      <rPr>
        <sz val="10"/>
        <color rgb="FF000000"/>
        <rFont val="Calibri Light"/>
        <family val="2"/>
      </rPr>
      <t xml:space="preserve">.  Invasive Species Records available for relevant sites.
No biological control agents are used on IForUT sites. </t>
    </r>
    <r>
      <rPr>
        <i/>
        <sz val="10"/>
        <color rgb="FF000000"/>
        <rFont val="Calibri Light"/>
        <family val="2"/>
      </rPr>
      <t>Dendroctunus micans</t>
    </r>
    <r>
      <rPr>
        <sz val="10"/>
        <color rgb="FF000000"/>
        <rFont val="Calibri Light"/>
        <family val="2"/>
      </rPr>
      <t xml:space="preserve">, great spruce bark beetle is absent in Ireland and no </t>
    </r>
    <r>
      <rPr>
        <i/>
        <sz val="10"/>
        <color rgb="FF000000"/>
        <rFont val="Calibri Light"/>
        <family val="2"/>
      </rPr>
      <t>Rhizophagus grandis</t>
    </r>
    <r>
      <rPr>
        <sz val="10"/>
        <color rgb="FF000000"/>
        <rFont val="Calibri Light"/>
        <family val="2"/>
      </rPr>
      <t xml:space="preserve"> biological control necessary.   </t>
    </r>
  </si>
  <si>
    <r>
      <t>3.4</t>
    </r>
    <r>
      <rPr>
        <b/>
        <sz val="10"/>
        <color theme="6" tint="0.59999389629810485"/>
        <rFont val="Cambria"/>
        <family val="1"/>
      </rPr>
      <t>.1</t>
    </r>
  </si>
  <si>
    <t xml:space="preserve"> Silvicultural systems</t>
  </si>
  <si>
    <t>3.4.1</t>
  </si>
  <si>
    <t>a) A silvicultural system(s) best suited to achieve the forest management policy and objectives as set out in 2.1.2 shall be selected and a rationale provided for this.
b) For WMUs greater than 100 hectares in size, 10% of this area will be identified and plans made for the phased implementation of low impact silvicultural systems with a preference for use of natural regeneration where parent seed is suitable.
c) Where there are a range of silvicultural options on wind-firm sites, lower impact silvicultural systems shall be increasingly favoured where they are suited to the soil conditions and species.</t>
  </si>
  <si>
    <t xml:space="preserve">• Management plan
• Rationale for selected silvicultural system(s)
• Discussions with the forest owner/manager
</t>
  </si>
  <si>
    <t>Low impact silvicultural systems are ones other than clearfelling which use natural structures and processes to maintain and enhance the health and vitality of forests and in so doing the multiple products and services they provide. The choice of silvicultural system should take into account: 
• Silvicultural characteristics of the species 
• Site limitations including potential growth rates and wind firmness 
• Intended stem size and quality 
• Current and future markets for timber products 
• Impacts on the landscape and wildlife 
• Age structure and felling plan of nearby woodlands 
• Ecological processes and natural disturbance regime for that woodland type 
• Historical management practices 
• Views of local people
The 10% of area in WMUs greater than 100 ha. where low impact silvicultural systems are required can be inclusive of: 
• areas satisfying requirement 6.2.1 
• areas retained as part of the restructuring requirements outlined in 3.2.3 and 3.4.2 
• areas being restored to semi-natural woodland or non-woodland habitats as outlined in requirements 3.5.1, 6.3.1, and 6.3.2.</t>
  </si>
  <si>
    <r>
      <t xml:space="preserve">Rationale for silvicultural system stated in </t>
    </r>
    <r>
      <rPr>
        <u/>
        <sz val="10"/>
        <rFont val="Cambria"/>
        <family val="1"/>
        <scheme val="major"/>
      </rPr>
      <t>all site</t>
    </r>
    <r>
      <rPr>
        <sz val="10"/>
        <rFont val="Cambria"/>
        <family val="1"/>
        <scheme val="major"/>
      </rPr>
      <t xml:space="preserve"> management plans. At </t>
    </r>
    <r>
      <rPr>
        <u/>
        <sz val="10"/>
        <rFont val="Cambria"/>
        <family val="1"/>
        <scheme val="major"/>
      </rPr>
      <t xml:space="preserve">Fermoyle &amp; Luggannima </t>
    </r>
    <r>
      <rPr>
        <sz val="10"/>
        <rFont val="Cambria"/>
        <family val="1"/>
        <scheme val="major"/>
      </rPr>
      <t xml:space="preserve">514ha located within SPA &amp; SAC, subject to Forest service approval, the managment objective is to return this area to more natural conditions of SPA/SAC. Existing or planned broadleaved areas will be managed using low-impact systems, and account for minimum 15% of all sites audited, or is planed to be 15% following restructuring by felling and restocking.  The main silvicultural system used to meet managment objectives is planting followed by tending, thinning (not in all cases) and clearfelling by age-class restructuring e.g at </t>
    </r>
    <r>
      <rPr>
        <u/>
        <sz val="10"/>
        <rFont val="Cambria"/>
        <family val="1"/>
        <scheme val="major"/>
      </rPr>
      <t xml:space="preserve">Knockshanvo, Broadford MU </t>
    </r>
    <r>
      <rPr>
        <sz val="10"/>
        <rFont val="Cambria"/>
        <family val="1"/>
        <scheme val="major"/>
      </rPr>
      <t xml:space="preserve">where 4 phases of felling and restocking are planned. The rationale for monocultures of exotic species clearfelled followed by replanting is site suitability and adaption, elevation, soils and wind causing windthrow, and economic return after clearfelling.  Smaller areas may be clearfelled in one phase due to limited opportunities for restructuring and few windfirm edges. Some areas of conifer managed as LTR e.g  Douglas fir at </t>
    </r>
    <r>
      <rPr>
        <u/>
        <sz val="10"/>
        <rFont val="Cambria"/>
        <family val="1"/>
        <scheme val="major"/>
      </rPr>
      <t>Meentolla, Toorlougher FMU</t>
    </r>
    <r>
      <rPr>
        <sz val="10"/>
        <rFont val="Cambria"/>
        <family val="1"/>
        <scheme val="major"/>
      </rPr>
      <t xml:space="preserve">.  Native broadleaves are planted to meet minimum percentages for broadleaves, generally between 10% and 20% native broadleaves on individual sites eg </t>
    </r>
    <r>
      <rPr>
        <u/>
        <sz val="10"/>
        <rFont val="Cambria"/>
        <family val="1"/>
        <scheme val="major"/>
      </rPr>
      <t>Lackamore 2, Toorlougher FMU  and Clashykinleen, North Cork FMU</t>
    </r>
    <r>
      <rPr>
        <sz val="10"/>
        <rFont val="Cambria"/>
        <family val="1"/>
        <scheme val="major"/>
      </rPr>
      <t xml:space="preserve"> have 15% MB.  All FMU's meet minimum requirements for native broadleaves although individual sites or coupes may have lower percentages and others are planned for 100% native broadleaves and Scots pine e.g </t>
    </r>
    <r>
      <rPr>
        <u/>
        <sz val="10"/>
        <rFont val="Cambria"/>
        <family val="1"/>
        <scheme val="major"/>
      </rPr>
      <t>Ballynevan, Broadford FMU</t>
    </r>
    <r>
      <rPr>
        <sz val="10"/>
        <rFont val="Cambria"/>
        <family val="1"/>
        <scheme val="major"/>
      </rPr>
      <t xml:space="preserve">.   </t>
    </r>
  </si>
  <si>
    <t xml:space="preserve">5.3.4 </t>
  </si>
  <si>
    <t>Whole tree harvesting shall not take place where significant negative effects on biodiversity (i.e. run-off, leaching, soil compaction and nutrient loss) or forest productivity may occur.</t>
  </si>
  <si>
    <t>Site visit of harvesting sites
Documented appraisal where whole tree harvesting is carried out
Harvest Plans</t>
  </si>
  <si>
    <r>
      <t xml:space="preserve">The brash had been harvested at  </t>
    </r>
    <r>
      <rPr>
        <u/>
        <sz val="10"/>
        <rFont val="Cambria"/>
        <family val="1"/>
        <scheme val="major"/>
      </rPr>
      <t>Clonad, Clonad FMU, Cpt 9A104L, at Sub-Cpt 13</t>
    </r>
    <r>
      <rPr>
        <sz val="10"/>
        <rFont val="Cambria"/>
        <family val="1"/>
        <scheme val="major"/>
      </rPr>
      <t xml:space="preserve">, a clearfelled area felled in 2018 and replanted in 2019 with Norway spruce and fringe of mixed broadleaves with regenerating birch and willow.  Brash harvesting had taken place in 2018 along with timber and justified on basis of whole tree harvesting (WTH) not impacting on site nutrient status and soil robustness.  In addition, removal of brash had reduced large pine weevil </t>
    </r>
    <r>
      <rPr>
        <i/>
        <sz val="10"/>
        <rFont val="Cambria"/>
        <family val="1"/>
        <scheme val="major"/>
      </rPr>
      <t>Hylobius abietis</t>
    </r>
    <r>
      <rPr>
        <sz val="10"/>
        <rFont val="Cambria"/>
        <family val="1"/>
        <scheme val="major"/>
      </rPr>
      <t xml:space="preserve"> damage to acceptable minimum and as a result no application of insecticide was needed.</t>
    </r>
  </si>
  <si>
    <t>10.5.1</t>
  </si>
  <si>
    <r>
      <rPr>
        <sz val="10"/>
        <color rgb="FF000000"/>
        <rFont val="Cambria"/>
        <family val="1"/>
      </rPr>
      <t>Silvicutural systems are described in Sections 14, 15 and 16 of the management plans for</t>
    </r>
    <r>
      <rPr>
        <u/>
        <sz val="10"/>
        <color rgb="FF000000"/>
        <rFont val="Cambria"/>
        <family val="1"/>
      </rPr>
      <t xml:space="preserve"> all sites</t>
    </r>
    <r>
      <rPr>
        <sz val="10"/>
        <color rgb="FF000000"/>
        <rFont val="Cambria"/>
        <family val="1"/>
      </rPr>
      <t xml:space="preserve"> audited in S3. They are predominantly clearfell and replant.
IForUT intend to do CCF in productive MB, but not in commercial conifer crops. LTR in Scots or Lodgepole pines. Stands are being diversified in age and with smaller felling coups, setbacks for water and biodiversity, and proportions of MB and OG.</t>
    </r>
  </si>
  <si>
    <t>5.3.5</t>
  </si>
  <si>
    <t xml:space="preserve"> Contractors and forest workers shall be required, and encouraged through awareness, knowledge transfer, training and guidance, with appropriate penalties for non compliance, to minimise damage to the forest, soils and water, that may occur during forest management operations.</t>
  </si>
  <si>
    <t>Contracts
Site visits
Documentation</t>
  </si>
  <si>
    <r>
      <t xml:space="preserve">Updates to contractors regarding invasive species and Pollution and Water Guidelines. EIA training of forest managers and contractors.  Biodiversity training to forest managers. Induction training to new recruits. No evidence of damage seen to the forest, soils or water due to recent forest harvesting operations at </t>
    </r>
    <r>
      <rPr>
        <u/>
        <sz val="10"/>
        <rFont val="Cambria"/>
        <family val="1"/>
        <scheme val="major"/>
      </rPr>
      <t>Tonduff FMU</t>
    </r>
    <r>
      <rPr>
        <sz val="10"/>
        <rFont val="Cambria"/>
        <family val="1"/>
        <scheme val="major"/>
      </rPr>
      <t xml:space="preserve"> and</t>
    </r>
    <r>
      <rPr>
        <u/>
        <sz val="10"/>
        <rFont val="Cambria"/>
        <family val="1"/>
        <scheme val="major"/>
      </rPr>
      <t xml:space="preserve"> Garryglas FMU</t>
    </r>
    <r>
      <rPr>
        <sz val="10"/>
        <rFont val="Cambria"/>
        <family val="1"/>
        <scheme val="major"/>
      </rPr>
      <t>.</t>
    </r>
  </si>
  <si>
    <t>5.4</t>
  </si>
  <si>
    <t>Forest management should strive to strengthen and diversify the local economy, avoiding dependence on a single forest product.</t>
  </si>
  <si>
    <t xml:space="preserve"> The forest owner/manager shall demonstrate that the diversification of forest products and services is being actively incorporated into forest management. S/he shall have as a long-term objective the development of diverse multi-functional forests . (See Criterion 10.3 for delivery) S/he should encourage and endeavour to be supportive of niche markets for, and sustainable harvesting of, diverse forest products. </t>
  </si>
  <si>
    <r>
      <t xml:space="preserve">Windthrown </t>
    </r>
    <r>
      <rPr>
        <i/>
        <sz val="10"/>
        <rFont val="Cambria"/>
        <family val="1"/>
        <scheme val="major"/>
      </rPr>
      <t>Sequoiadendron giganteum</t>
    </r>
    <r>
      <rPr>
        <sz val="10"/>
        <rFont val="Cambria"/>
        <family val="1"/>
        <scheme val="major"/>
      </rPr>
      <t xml:space="preserve"> from </t>
    </r>
    <r>
      <rPr>
        <u/>
        <sz val="10"/>
        <rFont val="Cambria"/>
        <family val="1"/>
        <scheme val="major"/>
      </rPr>
      <t>Clonad wood, Clonad FMU</t>
    </r>
    <r>
      <rPr>
        <sz val="10"/>
        <rFont val="Cambria"/>
        <family val="1"/>
        <scheme val="major"/>
      </rPr>
      <t xml:space="preserve"> sawn and converted into office furniture. Standing timber from recent forest harvesting operations at </t>
    </r>
    <r>
      <rPr>
        <u/>
        <sz val="10"/>
        <rFont val="Cambria"/>
        <family val="1"/>
        <scheme val="major"/>
      </rPr>
      <t>Tonduff FMU</t>
    </r>
    <r>
      <rPr>
        <sz val="10"/>
        <rFont val="Cambria"/>
        <family val="1"/>
        <scheme val="major"/>
      </rPr>
      <t xml:space="preserve"> and </t>
    </r>
    <r>
      <rPr>
        <u/>
        <sz val="10"/>
        <rFont val="Cambria"/>
        <family val="1"/>
        <scheme val="major"/>
      </rPr>
      <t>Garryglas FMU</t>
    </r>
    <r>
      <rPr>
        <sz val="10"/>
        <rFont val="Cambria"/>
        <family val="1"/>
        <scheme val="major"/>
      </rPr>
      <t xml:space="preserve"> was sold to merchants in the Republic of Ireland.  IForUT contractors, workers and staff generally live locally. As part of IForUT's Social Environment Governance projects, they have supplied Douglas fir logs to Grace sawmill to construct walkers benches to be located if IForUT forest with public access.</t>
    </r>
  </si>
  <si>
    <t>3.4.2</t>
  </si>
  <si>
    <t>Traditional management systems that have created valuable ecosystems, such as coppice, shall be maintained and where appropriate, developed.</t>
  </si>
  <si>
    <t>• Management Plan 
• Map showing any areas of traditional systems
• Discussions with the forest owner / manager 
• Field inspection</t>
  </si>
  <si>
    <t>Traditional management systems may, in addition to being associated with valuable ecosystems, be play an important social or cultural function worthy of being supported and maintained.</t>
  </si>
  <si>
    <t xml:space="preserve">Forest managers confirmed no examples of traditional management systems that have created valuable ecosystems (such as coppice) or seen during the 2022 audit. </t>
  </si>
  <si>
    <r>
      <t xml:space="preserve">Natural regeneration of birch and other native species seen in </t>
    </r>
    <r>
      <rPr>
        <u/>
        <sz val="10"/>
        <rFont val="Cambria"/>
        <family val="1"/>
        <scheme val="major"/>
      </rPr>
      <t>Clonad FMU</t>
    </r>
    <r>
      <rPr>
        <sz val="10"/>
        <rFont val="Cambria"/>
        <family val="1"/>
        <scheme val="major"/>
      </rPr>
      <t xml:space="preserve">. </t>
    </r>
  </si>
  <si>
    <r>
      <t>3.5</t>
    </r>
    <r>
      <rPr>
        <b/>
        <sz val="10"/>
        <color theme="6" tint="0.59999389629810485"/>
        <rFont val="Cambria"/>
        <family val="1"/>
      </rPr>
      <t>.1</t>
    </r>
  </si>
  <si>
    <t>Conversion to non-forested land</t>
  </si>
  <si>
    <t>3.5.1</t>
  </si>
  <si>
    <t>Felling of part of a woodland and restoration and/or transformation of that part to non forested land shall only be carried out:
a) Where planning permission has been obtained for the change
Or
b) Where both of the following conditions are met:
1. there is approval from relevant authorities
2. the new land use meets at least one of the following criteria: 
   • the new land use will be more ecologically valuable than the woodland 
   • the new land use constitutes an improvement in the landscape 
   • the new land use is required for cultural or archaeological maintenance or restoration</t>
  </si>
  <si>
    <t>• Management Plan 
• Records of consultations, felling licence and associated conditions 
• Consultation with interested parties 
• Ecological assessments 
• Field inspection</t>
  </si>
  <si>
    <t>Tree felling in Ireland is regulated by the Forest Service under the terms of the 1946 Forestry Act. While it is normal for the Minister to attach a replanting obligation as a condition of felling permission, it can be waived at the Minister’s discretion.
In many cases, particularly on sensitive sites or for larger areas, felling licence applications are referred by the Forest Service to other expert agencies for their input.
This requirement does not apply in cases where the state has compulsorily purchased the area in question.
See Section 3.1.1 for guidance on threshold requirements of an EIA.</t>
  </si>
  <si>
    <t>Forest management operations shall recognise, maintain, and, where appropriate, enhance the value of forest services and resources such as watersheds and fisheries.</t>
  </si>
  <si>
    <t xml:space="preserve">5.5.1 </t>
  </si>
  <si>
    <t>Management Plan
Site visit
Documentation</t>
  </si>
  <si>
    <r>
      <t xml:space="preserve">Forest services and resources such as watersheds, fisheries, biodiversity, landscape and public recreation are maintained, protected and/or enhanced by spreading timber production over several phases by restructuring, surveying for site features, consultation with statutory bodies and experts, the use of Best Practice, operational monitoring, protection of site features (including watercourses) e.g at </t>
    </r>
    <r>
      <rPr>
        <u/>
        <sz val="10"/>
        <rFont val="Cambria"/>
        <family val="1"/>
        <scheme val="major"/>
      </rPr>
      <t>Clonad FMU</t>
    </r>
    <r>
      <rPr>
        <sz val="10"/>
        <rFont val="Cambria"/>
        <family val="1"/>
        <scheme val="major"/>
      </rPr>
      <t xml:space="preserve"> site features were protected, broadleaved trees and veteran trees were halo-thinned or retained at time of clearfelling, using a diversity of tree species in restocking, adherance to buffers around restocking sites.  A number of guided walks and events had been held on site to demonstrate woodland management and the site to the local public.   </t>
    </r>
    <r>
      <rPr>
        <u/>
        <sz val="10"/>
        <rFont val="Cambria"/>
        <family val="1"/>
        <scheme val="major"/>
      </rPr>
      <t>Taghmon</t>
    </r>
    <r>
      <rPr>
        <sz val="10"/>
        <rFont val="Cambria"/>
        <family val="1"/>
        <scheme val="major"/>
      </rPr>
      <t xml:space="preserve">, </t>
    </r>
    <r>
      <rPr>
        <u/>
        <sz val="10"/>
        <rFont val="Cambria"/>
        <family val="1"/>
        <scheme val="major"/>
      </rPr>
      <t>New West Westmeath FMU</t>
    </r>
    <r>
      <rPr>
        <sz val="10"/>
        <rFont val="Cambria"/>
        <family val="1"/>
        <scheme val="major"/>
      </rPr>
      <t xml:space="preserve"> 6.51ha afforestation scheme, 3.04ha planted with downy birch and willow on lower slope plus unplanted 10m setback along watercourse with hydrological connectivity to Loch Derravarragh SPA. </t>
    </r>
  </si>
  <si>
    <r>
      <t xml:space="preserve">No conversion of natural or semi-natural forests to non-forest land use seen during the 2022 audit with the exception of regulatory requirement for small scale open ground setbacks installed following felling  e.g aquatic setbacks with MB fringes of between  5 to 20 metre seen at </t>
    </r>
    <r>
      <rPr>
        <u/>
        <sz val="10"/>
        <rFont val="Cambria"/>
        <family val="1"/>
        <scheme val="major"/>
      </rPr>
      <t>Clashykinleen, North Cork FMU, Ballynevan and Knockshanvo, Broadford FMU</t>
    </r>
    <r>
      <rPr>
        <sz val="10"/>
        <rFont val="Cambria"/>
        <family val="1"/>
        <scheme val="major"/>
      </rPr>
      <t xml:space="preserve">. </t>
    </r>
  </si>
  <si>
    <t>6.9.1</t>
  </si>
  <si>
    <t>No conversion of natural forest or HCV areas to plantation</t>
  </si>
  <si>
    <r>
      <t>4</t>
    </r>
    <r>
      <rPr>
        <b/>
        <sz val="10"/>
        <color indexed="50"/>
        <rFont val="Cambria"/>
        <family val="1"/>
      </rPr>
      <t>.1.1</t>
    </r>
  </si>
  <si>
    <t>OPERATIONS</t>
  </si>
  <si>
    <r>
      <t>4.1</t>
    </r>
    <r>
      <rPr>
        <b/>
        <sz val="10"/>
        <color theme="6" tint="0.59999389629810485"/>
        <rFont val="Cambria"/>
        <family val="1"/>
      </rPr>
      <t>.1</t>
    </r>
  </si>
  <si>
    <t xml:space="preserve"> General</t>
  </si>
  <si>
    <t>4.1.1</t>
  </si>
  <si>
    <t>The planning of woodland operations shall involve:
a) An assessment of the potential impacts of that operation on the woodland’s social, economic and ecological value.
b) Identifying suitable equipment and systems to avoid negative impacts and enhance positive impacts.
c) Giving special consideration and care to operations on soils which are particularly prone to erosion and compaction and where operations might lead to excessive erosion of soil into watercourses.
d) Obtaining relevant permission(s), consultation with directly affected local people and giving any formal notification required.
e) A full briefing with staff / contractors with regard to the proposed operations and where heavy machinery is to be used, a written operational plan and map shall be provided to staff / contractors.</t>
  </si>
  <si>
    <t>• Management Plan 
• Operational Plan 
• Documented permissions 
• Consultation records 
• Discussions with forest owner / manager 
• Documented environmental appraisal</t>
  </si>
  <si>
    <t>Good forest management operations take into account all of the functions of the forest (social, ecological and economic) and ensure that these functions are positively served. For example, this means that forest operations should have low or positive impacts on: 
• Soil structure 
• Water quality 
• Biodiversity 
• Recreational values 
• Timber quality 
• Internal views 
• Landscape 
• Rate of water run-off 
• Growth rates 
• People</t>
  </si>
  <si>
    <t>5.6</t>
  </si>
  <si>
    <t>The rate of harvest of forest products shall not exceed levels which can be permanently sustained.</t>
  </si>
  <si>
    <t xml:space="preserve">5.6.1 </t>
  </si>
  <si>
    <t xml:space="preserve">The planned and actual harvest levels shall not in the medium and long term jeopardise the ability to sustain the forest's productive potential. These shall be revised in any update to the Management Plan based on analysis of growth rates from the forest inventory (See 7.1.2) The forest owner/manager shall have a clear methodology to demonstrate that the rate of harvest is sustainable. </t>
  </si>
  <si>
    <t>Management Plan
Forest Inventory (7.1.2)</t>
  </si>
  <si>
    <r>
      <rPr>
        <sz val="10"/>
        <color rgb="FF000000"/>
        <rFont val="Cambria"/>
        <family val="1"/>
        <scheme val="major"/>
      </rPr>
      <t>Foresters carry out site surveys of all sites before planning management and operation, and consult IForUT Hazards &amp; Sensitivites map, EPA website, Historic Environmental Viewer (for archaelogical features), IForUT Public Entity data, old maps (show hydrological connections, archaeological sites and they also sometimes consult with external organisations e.g BirdWatch Ireland, Nationa Biodivrsity Centre.  Local knowledge also valued e.g local resident provided information regarding presence of common frogs which informed rationale for pond creation at</t>
    </r>
    <r>
      <rPr>
        <u/>
        <sz val="10"/>
        <color rgb="FF000000"/>
        <rFont val="Cambria"/>
        <family val="1"/>
        <scheme val="major"/>
      </rPr>
      <t xml:space="preserve"> Knockshanvo, Broadford FMU</t>
    </r>
    <r>
      <rPr>
        <sz val="10"/>
        <color rgb="FF000000"/>
        <rFont val="Cambria"/>
        <family val="1"/>
        <scheme val="major"/>
      </rPr>
      <t xml:space="preserve">. Forest Service provide approval for felling, roading, afforestation and reforestation based on adherance with environmental conditions e.g 5 to 20 metre aquatic zone and panted broadleaved buffers on aquatic zones, minimum percentages of broadleaves and open space for restocking and seen for </t>
    </r>
    <r>
      <rPr>
        <u/>
        <sz val="10"/>
        <color rgb="FF000000"/>
        <rFont val="Cambria"/>
        <family val="1"/>
        <scheme val="major"/>
      </rPr>
      <t>Clashykinleen, North Cork FMU</t>
    </r>
    <r>
      <rPr>
        <sz val="10"/>
        <color rgb="FF000000"/>
        <rFont val="Cambria"/>
        <family val="1"/>
        <scheme val="major"/>
      </rPr>
      <t xml:space="preserve">, </t>
    </r>
    <r>
      <rPr>
        <u/>
        <sz val="10"/>
        <color rgb="FF000000"/>
        <rFont val="Cambria"/>
        <family val="1"/>
        <scheme val="major"/>
      </rPr>
      <t>Ballynevan and Knockshanvo, Broadford MU</t>
    </r>
    <r>
      <rPr>
        <sz val="10"/>
        <color rgb="FF000000"/>
        <rFont val="Cambria"/>
        <family val="1"/>
        <scheme val="major"/>
      </rPr>
      <t xml:space="preserve">. IForUT has a biodiversitytarget of 20% for all FMUs and 30% overall by 3030 .  IForUT 5.2 Environmental Impact Checklist completed along with operations contract documents 6.7 Timber Operation Contract &amp; 6.8 General operations Contract seen for a number of sites including </t>
    </r>
    <r>
      <rPr>
        <u/>
        <sz val="10"/>
        <color rgb="FF000000"/>
        <rFont val="Cambria"/>
        <family val="1"/>
        <scheme val="major"/>
      </rPr>
      <t>Glenagross, Broadford MU, South Mayo Lower Ballyglass &amp; Carrowmore 2.</t>
    </r>
  </si>
  <si>
    <t>8.2.1</t>
  </si>
  <si>
    <r>
      <rPr>
        <sz val="10"/>
        <color rgb="FF000000"/>
        <rFont val="Cambria"/>
        <family val="1"/>
      </rPr>
      <t xml:space="preserve">Foresters carry out site surveys of all sites before planning management and operation, and consult IForUT Hazards &amp; Sensitivites map, EPA website, Historic Environmental Viewer (for archaeological features), IForUT Public Entity data, old maps (show hydrological connections, archaeological sites) and they also sometimes consult with external organisations.  Periodic inventory based on sample plots provides information and verification on stocking and increment (and forecasted yield).  Forest Service provide approval for felling, roading, afforestation and reforestation based on adherance with environmental conditions. IForUT 5.2 Environmental Impact Checklist completed along with operations contract documents 6.7 Timber Operation Contract &amp; 6.8 General Operations Contract seen for a number of sites including </t>
    </r>
    <r>
      <rPr>
        <u/>
        <sz val="10"/>
        <color rgb="FF000000"/>
        <rFont val="Cambria"/>
        <family val="1"/>
      </rPr>
      <t>Oakley Park</t>
    </r>
    <r>
      <rPr>
        <sz val="10"/>
        <color rgb="FF000000"/>
        <rFont val="Cambria"/>
        <family val="1"/>
      </rPr>
      <t xml:space="preserve"> and </t>
    </r>
    <r>
      <rPr>
        <u/>
        <sz val="10"/>
        <color rgb="FF000000"/>
        <rFont val="Cambria"/>
        <family val="1"/>
      </rPr>
      <t>Borrisnafarney</t>
    </r>
    <r>
      <rPr>
        <sz val="10"/>
        <color rgb="FF000000"/>
        <rFont val="Cambria"/>
        <family val="1"/>
      </rPr>
      <t>.</t>
    </r>
  </si>
  <si>
    <t>Implementation of operational plans shall be monitored by the forest owner/ manager.</t>
  </si>
  <si>
    <t xml:space="preserve">• Discussions with forest owner/manager
• Monitoring records
</t>
  </si>
  <si>
    <t>Appropriate monitoring may range from regular supervision of active operations to internal audits of active and completed sites. The scale and intensity of monitoring operations will be determined by the scale of the forestry enterprise and the intensity of the operations being carried out.</t>
  </si>
  <si>
    <r>
      <t xml:space="preserve">Foresters appointed by IForUT monitor forest operations on a regular basis and record Site Inspection Records on IForUT Intranet. Sampled forest managers inspection records for </t>
    </r>
    <r>
      <rPr>
        <u/>
        <sz val="10"/>
        <rFont val="Cambria"/>
        <family val="1"/>
        <scheme val="major"/>
      </rPr>
      <t>South Mayo, Fermoyle &amp; Slieve Aughtys FMUs</t>
    </r>
    <r>
      <rPr>
        <sz val="10"/>
        <rFont val="Cambria"/>
        <family val="1"/>
        <scheme val="major"/>
      </rPr>
      <t>. In addition, IForUT staff carry out periodic internal audits and monitoring of sites. No live operations were seen during the 2022 audit but managing foresters were interviewd during the audit and operational records  were inspected and found to be compliant with the requirements.  On inactive FMUs, Forest managers are required to undertake a minimum of 2 visits per year.</t>
    </r>
  </si>
  <si>
    <t>5.6.2</t>
  </si>
  <si>
    <t xml:space="preserve"> The forest owner/manager shall keep clear, accurate and up-to-date records of harvested quantities of all commercial timber species, and of the harvest of any non-timber forest products. The harvesting of Non Timber Forest Products** shall be done on a sustainable basis.</t>
  </si>
  <si>
    <r>
      <t xml:space="preserve">Summaries of yield seen in S2 for recent timber production from </t>
    </r>
    <r>
      <rPr>
        <u/>
        <sz val="10"/>
        <rFont val="Cambria"/>
        <family val="1"/>
        <scheme val="major"/>
      </rPr>
      <t>Garryglas FMU</t>
    </r>
    <r>
      <rPr>
        <sz val="10"/>
        <rFont val="Cambria"/>
        <family val="1"/>
        <scheme val="major"/>
      </rPr>
      <t xml:space="preserve"> and </t>
    </r>
    <r>
      <rPr>
        <u/>
        <sz val="10"/>
        <rFont val="Cambria"/>
        <family val="1"/>
        <scheme val="major"/>
      </rPr>
      <t>Tonduff FMU</t>
    </r>
    <r>
      <rPr>
        <sz val="10"/>
        <rFont val="Cambria"/>
        <family val="1"/>
        <scheme val="major"/>
      </rPr>
      <t xml:space="preserve"> harvesting sites and compared with forecasted yield. The actual yield for </t>
    </r>
    <r>
      <rPr>
        <u/>
        <sz val="10"/>
        <rFont val="Cambria"/>
        <family val="1"/>
        <scheme val="major"/>
      </rPr>
      <t>Garryglas FMU</t>
    </r>
    <r>
      <rPr>
        <sz val="10"/>
        <rFont val="Cambria"/>
        <family val="1"/>
        <scheme val="major"/>
      </rPr>
      <t xml:space="preserve"> was significantly lower than the expected and forecsted yield due to a smaller area harvested than was originally planned, retention of considerable numbers of groups of standing trees as retentions and the lower stocking density of Norway spruce in some areas due to the presence of birch in the crop.  No harvesting of non-timber forest crops is known to be carried out.  A fungal foray for local people led by mycologists was held in September 2023 in </t>
    </r>
    <r>
      <rPr>
        <u/>
        <sz val="10"/>
        <rFont val="Cambria"/>
        <family val="1"/>
        <scheme val="major"/>
      </rPr>
      <t>Clonad wood, Clonad FMU</t>
    </r>
    <r>
      <rPr>
        <sz val="10"/>
        <rFont val="Cambria"/>
        <family val="1"/>
        <scheme val="major"/>
      </rPr>
      <t xml:space="preserve"> to inform and educate teh public about woodland fungi, but specifically about edible fungi. </t>
    </r>
  </si>
  <si>
    <r>
      <t>4.2</t>
    </r>
    <r>
      <rPr>
        <b/>
        <sz val="10"/>
        <color theme="6" tint="0.59999389629810485"/>
        <rFont val="Cambria"/>
        <family val="1"/>
      </rPr>
      <t>.1</t>
    </r>
  </si>
  <si>
    <t>Harvesting Operations</t>
  </si>
  <si>
    <t>• Field Inspections 
• Discussions with forest owner / manager / employees / contractors 
• Completed harvesting site monitoring forms 
• Contract documents and instructions provided to contractors</t>
  </si>
  <si>
    <t>The relevant part of the Forest Service “Forest Harvesting and the Environment Guidelines” is in the section titled Harvesting Operation Guidelines.
The relevant part of the Forest Service “Forestry and Water Quality Guidelines” is in the section titled Harvesting.</t>
  </si>
  <si>
    <r>
      <rPr>
        <sz val="11"/>
        <color rgb="FFFF0000"/>
        <rFont val="Cambria"/>
        <family val="1"/>
        <scheme val="major"/>
      </rPr>
      <t xml:space="preserve">The second thinning at </t>
    </r>
    <r>
      <rPr>
        <u/>
        <sz val="10"/>
        <color rgb="FFFF0000"/>
        <rFont val="Cambria"/>
        <family val="1"/>
        <scheme val="major"/>
      </rPr>
      <t>Rossaulty, Knockmaroe FMU</t>
    </r>
    <r>
      <rPr>
        <sz val="10"/>
        <color rgb="FFFF0000"/>
        <rFont val="Cambria"/>
        <family val="1"/>
        <scheme val="major"/>
      </rPr>
      <t xml:space="preserve">  was well planned and managed with racks leading to a main extraction rack. At two points along the main extraction rack small ditches had been crossed and the brash had not been removed from the ditch following completion of the extraction, contrary to the requirement sof the DAFM 2019 version of Standards for Felling and Reforestation which states that operators must "carefully remove temporary crossings as they become no longer needed".   This had resulted in the impounding of a small volume of water above the brash crossing and inundation of the soil and tree roots for 2 or 3 metres along the ditches above the crossing.  There wasn't any issues below the crossing and no visible sedimention or water turbidity.</t>
    </r>
    <r>
      <rPr>
        <sz val="10"/>
        <rFont val="Cambria"/>
        <family val="1"/>
        <scheme val="major"/>
      </rPr>
      <t xml:space="preserve">  </t>
    </r>
  </si>
  <si>
    <t>Minor 2022.3</t>
  </si>
  <si>
    <t>PRINCIPLE #6:  ENVIRONMENTAL IMPACT 
Forest management shall conserve biological diversity and its associated values, water resources, soils, and unique and fragile ecosystems and landscapes, and, by so doing, maintain the ecological functions and the integrity of the forest.</t>
  </si>
  <si>
    <t>6.1</t>
  </si>
  <si>
    <t>Assessment of environmental impacts shall be completed appropriate to the scale, intensity of forest management and the uniqueness of the affected resources and adequately integrated into management systems. Assessments shall include landscape level considerations as well as the impacts of on-site processing facilities. Environmental impacts shall be assessed prior to commencement of site-disturbing operations</t>
  </si>
  <si>
    <t xml:space="preserve">Information from descriptions of forest resources detailed in 7.1b should be used in assessments of impacts 
Assessments of impacts should be used in creating environmental safeguards detailed in 7.1f
</t>
  </si>
  <si>
    <t>6.1.1</t>
  </si>
  <si>
    <t xml:space="preserve"> The forest owner/manager shall produce a habitat map** for the FMU as part of the development of the Management Plan (See 7.1.2). This map shall include biodiversity features*** and actions shall be taken to safeguard these in the Management Plan and marked in operational maps for retention.</t>
  </si>
  <si>
    <t>Habitat survey including map
Management Plan</t>
  </si>
  <si>
    <t>Please identify any regional guidelines or legislation with respect to requirements for environmental impact assessment</t>
  </si>
  <si>
    <r>
      <rPr>
        <u/>
        <sz val="10"/>
        <rFont val="Cambria"/>
        <family val="1"/>
        <scheme val="major"/>
      </rPr>
      <t>All FMUs</t>
    </r>
    <r>
      <rPr>
        <sz val="10"/>
        <rFont val="Cambria"/>
        <family val="1"/>
        <scheme val="major"/>
      </rPr>
      <t xml:space="preserve"> have biodiversity maps for </t>
    </r>
    <r>
      <rPr>
        <u/>
        <sz val="10"/>
        <rFont val="Cambria"/>
        <family val="1"/>
        <scheme val="major"/>
      </rPr>
      <t>all sites</t>
    </r>
    <r>
      <rPr>
        <sz val="10"/>
        <rFont val="Cambria"/>
        <family val="1"/>
        <scheme val="major"/>
      </rPr>
      <t xml:space="preserve"> i.e Map 5 shows biodiveristy for all areas, classified as NRB (NR Broadleaves), NRR (Natural Reserve Riparian), NRC (Natural Reserve Conifer), Old Woodland Sites (OWS).  Fossitt map layer show habitats to level 3 of Fossit Classifications  seen for </t>
    </r>
    <r>
      <rPr>
        <u/>
        <sz val="10"/>
        <rFont val="Cambria"/>
        <family val="1"/>
        <scheme val="major"/>
      </rPr>
      <t>Toorlougher FMU,  South Mayo Carrowmore (OWS)</t>
    </r>
    <r>
      <rPr>
        <sz val="10"/>
        <rFont val="Cambria"/>
        <family val="1"/>
        <scheme val="major"/>
      </rPr>
      <t xml:space="preserve"> and </t>
    </r>
    <r>
      <rPr>
        <u/>
        <sz val="10"/>
        <rFont val="Cambria"/>
        <family val="1"/>
        <scheme val="major"/>
      </rPr>
      <t xml:space="preserve">Knockmaroe </t>
    </r>
    <r>
      <rPr>
        <sz val="10"/>
        <rFont val="Cambria"/>
        <family val="1"/>
        <scheme val="major"/>
      </rPr>
      <t xml:space="preserve"> and  shows Fossit Level 3 habitats in relation to biodiversity areas, and seen to be compliant with the Indicator.  </t>
    </r>
  </si>
  <si>
    <r>
      <t xml:space="preserve">GIS Fossitt map layer show habitats to level 3 of Fossit Classifications available for </t>
    </r>
    <r>
      <rPr>
        <u/>
        <sz val="10"/>
        <rFont val="Cambria"/>
        <family val="1"/>
        <scheme val="major"/>
      </rPr>
      <t>all sites</t>
    </r>
    <r>
      <rPr>
        <sz val="10"/>
        <rFont val="Cambria"/>
        <family val="1"/>
        <scheme val="major"/>
      </rPr>
      <t xml:space="preserve"> and seen for </t>
    </r>
    <r>
      <rPr>
        <u/>
        <sz val="10"/>
        <rFont val="Cambria"/>
        <family val="1"/>
        <scheme val="major"/>
      </rPr>
      <t>Garryglas FMU and New Longford North</t>
    </r>
    <r>
      <rPr>
        <sz val="10"/>
        <rFont val="Cambria"/>
        <family val="1"/>
        <scheme val="major"/>
      </rPr>
      <t xml:space="preserve">.  Habitats for </t>
    </r>
    <r>
      <rPr>
        <u/>
        <sz val="10"/>
        <rFont val="Cambria"/>
        <family val="1"/>
        <scheme val="major"/>
      </rPr>
      <t xml:space="preserve">Clonad wood, Clonad FMU </t>
    </r>
    <r>
      <rPr>
        <sz val="10"/>
        <rFont val="Cambria"/>
        <family val="1"/>
        <scheme val="major"/>
      </rPr>
      <t>were classified in the ecology report using FOSSIT 2000. Habitats on site were dominated by two stands of woodland WD4 Conifer Plantations and WD1 , broadleaved Woodland. other habitats on site comprised of WL2 Treelines, WS1 Scrub, FW1 Eroding/Upland River FW4 Drainage channels and ED3 Recolonising bare Ground</t>
    </r>
  </si>
  <si>
    <t>Site visit to ground preparation site at Mullaghmacormick.  Relevant watercourses were seen to be carrying silty water collecting from the site following a period of heavy rain (Storm Debbi) and emptying into a collector drain which was in turn was carrying the silty water and exiting the site into a road drain. Silt netting erected in the relevant watercourses and at the exit point from the site where in effective with water overtopping or flowing round the sides. Minor 2023.2 raised</t>
  </si>
  <si>
    <t>2023.2 Minor</t>
  </si>
  <si>
    <t>10.11.1 and 
6.3.3</t>
  </si>
  <si>
    <r>
      <rPr>
        <b/>
        <sz val="10"/>
        <color rgb="FF000000"/>
        <rFont val="Cambria"/>
        <family val="1"/>
      </rPr>
      <t xml:space="preserve">With reference to Minor CAR 2023.2:
</t>
    </r>
    <r>
      <rPr>
        <sz val="10"/>
        <color rgb="FF000000"/>
        <rFont val="Cambria"/>
        <family val="1"/>
      </rPr>
      <t xml:space="preserve">Document 6.5 Pollution Plan and Site Safety has been amended to include additional paragraphs on Erosion / Sedimentation Prevention Measures, describing in detail the requirements to install effective silt traps to prevent runoff from sites, regularly monitor and maintain them, and pay attention to weather events and alerts. IForUT also ran a Biodiversity and Environmental Impact Training course for staff, highlighting water protection and mitigation measures. 
IForUT 5.2 Environmental Impact Checklist completed along with operations contract documents 6.7 Timber Operation Contract &amp; 6.8 General operations Contract are used for controlling and monitoring harvesting operations.   Forest Service provide approval for felling (as well as roading, afforestation and reforestation) based on Irish regulatory requirements for protected sites and in adherance with environmental conditions. Staff on site were knowledgeable and compliant silt traps seen, as evidenced at </t>
    </r>
    <r>
      <rPr>
        <u/>
        <sz val="10"/>
        <color rgb="FF000000"/>
        <rFont val="Cambria"/>
        <family val="1"/>
      </rPr>
      <t xml:space="preserve">Cloontra, Ballynevan, Dernahelty Mor, Borrisnafarney.
</t>
    </r>
    <r>
      <rPr>
        <b/>
        <sz val="10"/>
        <color rgb="FF000000"/>
        <rFont val="Cambria"/>
        <family val="1"/>
      </rPr>
      <t xml:space="preserve">At S3 a separate issue was observed under this indicator, therefore another Minor CAR, not a Major CAR:
</t>
    </r>
    <r>
      <rPr>
        <sz val="10"/>
        <color rgb="FF000000"/>
        <rFont val="Cambria"/>
        <family val="1"/>
      </rPr>
      <t xml:space="preserve">At </t>
    </r>
    <r>
      <rPr>
        <u/>
        <sz val="10"/>
        <color rgb="FF000000"/>
        <rFont val="Cambria"/>
        <family val="1"/>
      </rPr>
      <t>Curraghkyle 2</t>
    </r>
    <r>
      <rPr>
        <sz val="10"/>
        <color rgb="FF000000"/>
        <rFont val="Cambria"/>
        <family val="1"/>
      </rPr>
      <t xml:space="preserve"> harvesting had left deep ruts along one extraction rack, with water pooled in several places. Whilst this was unfortunate and could be repaired with extra brash mats, many of these pools of water were covered in oil. There was no evidence of mitigation or damage repair. Minor CAR</t>
    </r>
  </si>
  <si>
    <t>Minor CAR 2023.2 closed 8/11/24
New Minor CAR 2024.03</t>
  </si>
  <si>
    <t>4.2.2</t>
  </si>
  <si>
    <t>Where harvesting operations which involve the removal of more than just the timber stem are planned and where there is a risk of significant negative effects on soil structure or productivity, an environmental appraisal shall be undertaken.</t>
  </si>
  <si>
    <t>• Field Inspection
• Management plan
• Documented environamental appraisal</t>
  </si>
  <si>
    <t>This requirement refers to whole tree harvesting, residue bundling and any other form of harvesting involving more than just the timber stem.
Potential significant negative effects include: 
• Leaching 
• Soil compaction 
• Nutrient loss 
• Loss of soil carbon 
• Run-off</t>
  </si>
  <si>
    <r>
      <t xml:space="preserve">Section 9 of Standard for Felling and Reforestation states that "brash mats must be used for machine routes and that harvesting and extraction machinery must not operate on unprotected or unbranched routes, regardles of weather conditions" . This means that is it impractical to harvest brash off sites and it is therefore not practised by UForUT.  Timber harvesting site (harvested in 2022)  at </t>
    </r>
    <r>
      <rPr>
        <u/>
        <sz val="10"/>
        <rFont val="Cambria"/>
        <family val="1"/>
        <scheme val="major"/>
      </rPr>
      <t>Glenagross, Broadford MU &amp; Slieve Aughtys Alleendarra restock</t>
    </r>
    <r>
      <rPr>
        <sz val="10"/>
        <rFont val="Cambria"/>
        <family val="1"/>
        <scheme val="major"/>
      </rPr>
      <t xml:space="preserve"> inspected in 2022 audit was found to be in good condition with no evidence of non compliance with FSC Indicators or  Standard for Felling and Reforestation Forestry and Water Guidelines. </t>
    </r>
  </si>
  <si>
    <t>No evidence of soil degradation, impacts on water quality or drainage seen on harvesting sites at Garryglas FMU or Tonduff FMU.  Both sites had good brash mats and water crossings.  No evidence of soil degradation or damage at Clonad wood, Clonad FMU, Cpt 9A104L, Sub-Cpt 13 which had been felled in 2018 and both timber and brash removed. At Clooneragh, New Strokestown FMU stopped clearfell operations, good use of brash and efficient processing of crop noted.</t>
  </si>
  <si>
    <t>10.1.1</t>
  </si>
  <si>
    <r>
      <rPr>
        <sz val="10"/>
        <color rgb="FF000000"/>
        <rFont val="Cambria"/>
        <family val="1"/>
      </rPr>
      <t xml:space="preserve">Whole Tree Harvesting and stump removal not practised. Afforestation is by planting following ground preparation by trench-mounding or hinge-mounding. Restocking may also be by brash-racking with or without mounding or trench-mounding (flat planting), seen at </t>
    </r>
    <r>
      <rPr>
        <u/>
        <sz val="10"/>
        <color rgb="FF000000"/>
        <rFont val="Cambria"/>
        <family val="1"/>
      </rPr>
      <t>Oakley Park and Borrisnafarney</t>
    </r>
    <r>
      <rPr>
        <sz val="10"/>
        <color rgb="FF000000"/>
        <rFont val="Cambria"/>
        <family val="1"/>
      </rPr>
      <t xml:space="preserve">. Soils cultivation is not allowed in aquatic zones or riparian zones and usually left as open space although natural regeneration of native species is accepted and restocking of native broadleaves is also allowed, also seen at </t>
    </r>
    <r>
      <rPr>
        <u/>
        <sz val="10"/>
        <color rgb="FF000000"/>
        <rFont val="Cambria"/>
        <family val="1"/>
      </rPr>
      <t>Oakley Park and Borrisnafarney</t>
    </r>
    <r>
      <rPr>
        <sz val="10"/>
        <color rgb="FF000000"/>
        <rFont val="Cambria"/>
        <family val="1"/>
      </rPr>
      <t xml:space="preserve">.
Regeneration specified in felling licence, schedule 3. Sample seen for </t>
    </r>
    <r>
      <rPr>
        <u/>
        <sz val="10"/>
        <color rgb="FF000000"/>
        <rFont val="Cambria"/>
        <family val="1"/>
      </rPr>
      <t>Dernahelty Mor</t>
    </r>
    <r>
      <rPr>
        <sz val="10"/>
        <color rgb="FF000000"/>
        <rFont val="Cambria"/>
        <family val="1"/>
      </rPr>
      <t xml:space="preserve">.  No ploughing, only trench-, hinge-, or invert-mounding . Only topsoil is generally disturbed.  
Trench-mounding and construction of quad-bike access tracks seen at </t>
    </r>
    <r>
      <rPr>
        <u/>
        <sz val="10"/>
        <color rgb="FF000000"/>
        <rFont val="Cambria"/>
        <family val="1"/>
      </rPr>
      <t xml:space="preserve">Sugarhill site, West Limerick FMU </t>
    </r>
    <r>
      <rPr>
        <sz val="10"/>
        <color rgb="FF000000"/>
        <rFont val="Cambria"/>
        <family val="1"/>
      </rPr>
      <t xml:space="preserve">and had exposed some subsoil in some trenches or parts of trenches and on some parts of the access track. 
</t>
    </r>
  </si>
  <si>
    <t>6.1.2</t>
  </si>
  <si>
    <t xml:space="preserve"> The Management Plan shall include a  sub-catchment map showing the location of the FMU in the catchment, the status of water quality, and other catchment and landscape level environmental information**.</t>
  </si>
  <si>
    <t>Catchment  boundary map
Water quality, other environmental data
Management Plans</t>
  </si>
  <si>
    <r>
      <t>Included in Management plan</t>
    </r>
    <r>
      <rPr>
        <u/>
        <sz val="10"/>
        <rFont val="Cambria"/>
        <family val="1"/>
        <scheme val="major"/>
      </rPr>
      <t>s for all sites</t>
    </r>
    <r>
      <rPr>
        <sz val="10"/>
        <rFont val="Cambria"/>
        <family val="1"/>
        <scheme val="major"/>
      </rPr>
      <t xml:space="preserve"> and seen for </t>
    </r>
    <r>
      <rPr>
        <u/>
        <sz val="10"/>
        <rFont val="Cambria"/>
        <family val="1"/>
        <scheme val="major"/>
      </rPr>
      <t xml:space="preserve">all sites </t>
    </r>
    <r>
      <rPr>
        <sz val="10"/>
        <rFont val="Cambria"/>
        <family val="1"/>
        <scheme val="major"/>
      </rPr>
      <t>audited in 2022.</t>
    </r>
  </si>
  <si>
    <r>
      <t>Included in Management plan</t>
    </r>
    <r>
      <rPr>
        <u/>
        <sz val="10"/>
        <rFont val="Cambria"/>
        <family val="1"/>
        <scheme val="major"/>
      </rPr>
      <t>s for all sites</t>
    </r>
    <r>
      <rPr>
        <sz val="10"/>
        <rFont val="Cambria"/>
        <family val="1"/>
        <scheme val="major"/>
      </rPr>
      <t xml:space="preserve"> and seen for </t>
    </r>
    <r>
      <rPr>
        <u/>
        <sz val="10"/>
        <rFont val="Cambria"/>
        <family val="1"/>
        <scheme val="major"/>
      </rPr>
      <t xml:space="preserve">all sites </t>
    </r>
    <r>
      <rPr>
        <sz val="10"/>
        <rFont val="Cambria"/>
        <family val="1"/>
        <scheme val="major"/>
      </rPr>
      <t>audited in 2023.</t>
    </r>
  </si>
  <si>
    <t>4.2.3</t>
  </si>
  <si>
    <t>There shall be no burning of Lop and top.</t>
  </si>
  <si>
    <t xml:space="preserve">• Field Inspections
</t>
  </si>
  <si>
    <t xml:space="preserve">No burning of lop and top seen during the audit, and not practised on IForUT sites. </t>
  </si>
  <si>
    <t>6.1.3</t>
  </si>
  <si>
    <t xml:space="preserve">6.1.3 Prior to all site-disturbing forest operations and activities** as set out in the Management Plan  (including on-site processing operations) the forest owner/manager shall:
- identify any potential environmental impacts** resulting from the operation;
- document and implement the specific actions to be taken to avoid, reduce or mitigate negative impacts and enhance positive impacts.
</t>
  </si>
  <si>
    <t>Documented assessment
Management Plan</t>
  </si>
  <si>
    <r>
      <t xml:space="preserve">IForUT 5.2 Environmental Impact Checklist completed along with operations contract documents 6.7 Timber Operation Contract &amp; 6.8 General operations Contract seen for a number of sites including </t>
    </r>
    <r>
      <rPr>
        <u/>
        <sz val="10"/>
        <rFont val="Cambria"/>
        <family val="1"/>
        <scheme val="major"/>
      </rPr>
      <t>Glenagross, Broadford MU</t>
    </r>
    <r>
      <rPr>
        <sz val="10"/>
        <rFont val="Cambria"/>
        <family val="1"/>
        <scheme val="major"/>
      </rPr>
      <t xml:space="preserve">.  General discussion with foresters and IForUT personnel on a number of sites regarding knowledge and survey regarding RTE species (in particular mobile species such as raptors, red squirrels) demonstrated reasonable or good knowledge regarding the potential presence of these species, based on consultation, management information, local knowledge and survey information.   Foresters carry out site surveys of all sites before planning management and operation, and consult IForUT Hazards &amp; Sensitivites map, EPA website, Historic Environmental Viewer (for archaelogical features), IForUT Public Entity data, old maps (show hydrological connections, archaeological sites and they also sometimes consult with external organisations e.g BirdWatch Ireland, National Biodivrsity Centre.  Local knowledge also valued e.g local resident provided information regarding presence of common frogs which informed rationale for pond creation at </t>
    </r>
    <r>
      <rPr>
        <u/>
        <sz val="10"/>
        <rFont val="Cambria"/>
        <family val="1"/>
        <scheme val="major"/>
      </rPr>
      <t>Knockshanvo, Broadford FMU</t>
    </r>
    <r>
      <rPr>
        <sz val="10"/>
        <rFont val="Cambria"/>
        <family val="1"/>
        <scheme val="major"/>
      </rPr>
      <t xml:space="preserve">. Active thinning operation of 2021 suspended at </t>
    </r>
    <r>
      <rPr>
        <u/>
        <sz val="10"/>
        <rFont val="Cambria"/>
        <family val="1"/>
        <scheme val="major"/>
      </rPr>
      <t>Gannavane, Toorlougher FMU</t>
    </r>
    <r>
      <rPr>
        <sz val="10"/>
        <rFont val="Cambria"/>
        <family val="1"/>
        <scheme val="major"/>
      </rPr>
      <t xml:space="preserve"> due to onset of hen harrier nesting season in Red Zone SPA.  </t>
    </r>
    <r>
      <rPr>
        <u/>
        <sz val="10"/>
        <rFont val="Cambria"/>
        <family val="1"/>
        <scheme val="major"/>
      </rPr>
      <t>Fermoyle &amp; Luggannima &amp; Slieve Aughtys</t>
    </r>
    <r>
      <rPr>
        <sz val="10"/>
        <rFont val="Cambria"/>
        <family val="1"/>
        <scheme val="major"/>
      </rPr>
      <t xml:space="preserve"> restrictions on timing of felling due to priority bird nesting in locality. </t>
    </r>
  </si>
  <si>
    <t>IForUT 5.2 Environmental Impact Checklist completed along with operations contract documents 6.7 Timber Operation Contract &amp; 6.8 General operations Contract.</t>
  </si>
  <si>
    <t>Timber shall be harvested efficiently and with minimum loss or damage.</t>
  </si>
  <si>
    <t>• Field Inspections</t>
  </si>
  <si>
    <t>Harvesting should particularly seek to avoid: 
• Damage to soil and water courses during felling and extraction 
• Damage to standing trees during felling and extraction 
• Timber degrade 
• The breakage or loss of merchantable timber 
• Damage to habitats / features identified in the inventory of resources (See 2.1.1)</t>
  </si>
  <si>
    <t>6.1.4L</t>
  </si>
  <si>
    <t xml:space="preserve"> A documented procedure to review and evaluate potential environmental impacts (identified under Indicators 6.1.3  above) shall be implemented.</t>
  </si>
  <si>
    <t>Documented procedure</t>
  </si>
  <si>
    <t>IForUT 5.2 Environmental Impact Checklist completed along with operations contract documents 6.7 Timber Operation Contract &amp; 6.8 General operations Contract seen for a number of sites including Glenagross, Broadford MU, South Mayo Lower Ballyglass new road and Carrowmore new planting .</t>
  </si>
  <si>
    <t>Safeguards shall exist which protect rare, threatened and endangered species and their habitats (e.g., nesting and feeding areas). Conservation zones and protection areas shall be established, appropriate to the scale and intensity of forest management and the uniqueness of the affected resources. Inappropriate hunting, fishing, trapping and collecting shall be controlled.</t>
  </si>
  <si>
    <t xml:space="preserve"> There shall be an up to date list of the rare, threatened or endangered species** and their habitat that are present and likely to interact with or be impacted by management of the FMU. This list shall be drawn up following consultation with statutory and other appropriate bodies** and following the habitat map (as per 6.1.1) and any further survey work advised by statutory agencies. Source(s) of information shall be identified, and where required competent personnel** undertake additional survey work.</t>
  </si>
  <si>
    <t>List of rare, threatened or endangered species
Maps
Survey, including methodology (where relevant)
Correspondence with statutory and appropriate bodies</t>
  </si>
  <si>
    <r>
      <t xml:space="preserve">Protected Species Record list (Excel spreadsheet) sightings and signs of protected species identified by foresters and others and can be viewed/searched by FMU, species etc, and is referenced in each FMU MP monitoring report. IForUT Protected Species and Habitats Policy lists and/or links/references habitats and summary of species likely to be encountered. IForUT routinely carry out ecological surveys where sensitive sites exist or additional information is required e.g </t>
    </r>
    <r>
      <rPr>
        <u/>
        <sz val="10"/>
        <rFont val="Cambria"/>
        <family val="1"/>
        <scheme val="major"/>
      </rPr>
      <t>Toolougher</t>
    </r>
    <r>
      <rPr>
        <sz val="10"/>
        <rFont val="Cambria"/>
        <family val="1"/>
        <scheme val="major"/>
      </rPr>
      <t xml:space="preserve"> Old Woodland Assessment 2021 carried out by IForUT and </t>
    </r>
    <r>
      <rPr>
        <u/>
        <sz val="10"/>
        <rFont val="Cambria"/>
        <family val="1"/>
        <scheme val="major"/>
      </rPr>
      <t>South Mayo Carrowmore</t>
    </r>
    <r>
      <rPr>
        <sz val="10"/>
        <rFont val="Cambria"/>
        <family val="1"/>
        <scheme val="major"/>
      </rPr>
      <t xml:space="preserve"> OWS assessment completed by consultant ecologist 2022. IForUT Forest Managment Manual documents 4.1.6 Plantation on OWS and doc 4.1.7 Managment of Plantations on Potential Old Woodland Sites (POWS).  </t>
    </r>
  </si>
  <si>
    <r>
      <t xml:space="preserve">Protected Species Record list (Excel spreadsheet) sightings and signs of protected species identified by foresters and others and can be viewed/searched by FMU, species etc, and is referenced in each FMU MP monitoring report. IForUT Protected Species and Habitats Policy lists and/or links/references habitats and summary of species likely to be encountered, and seen in S2 audit. IForUT  carry out ecological surveys e.g  Ecological and habitat Surveys carried out in </t>
    </r>
    <r>
      <rPr>
        <u/>
        <sz val="10"/>
        <rFont val="Cambria"/>
        <family val="1"/>
        <scheme val="major"/>
      </rPr>
      <t>Clonad FMU</t>
    </r>
    <r>
      <rPr>
        <sz val="10"/>
        <rFont val="Cambria"/>
        <family val="1"/>
        <scheme val="major"/>
      </rPr>
      <t xml:space="preserve"> which mentions protected and rare species.  A OWS Survey carried out in 2012  for</t>
    </r>
    <r>
      <rPr>
        <u/>
        <sz val="10"/>
        <rFont val="Cambria"/>
        <family val="1"/>
        <scheme val="major"/>
      </rPr>
      <t xml:space="preserve"> Clonad FMU</t>
    </r>
    <r>
      <rPr>
        <sz val="10"/>
        <rFont val="Cambria"/>
        <family val="1"/>
        <scheme val="major"/>
      </rPr>
      <t xml:space="preserve"> mentions rare species such as Alder buckthorn and endemic Irish whitebeam </t>
    </r>
    <r>
      <rPr>
        <i/>
        <sz val="10"/>
        <rFont val="Cambria"/>
        <family val="1"/>
        <scheme val="major"/>
      </rPr>
      <t>Sorbus hibernica</t>
    </r>
    <r>
      <rPr>
        <sz val="10"/>
        <rFont val="Cambria"/>
        <family val="1"/>
        <scheme val="major"/>
      </rPr>
      <t xml:space="preserve">. </t>
    </r>
    <r>
      <rPr>
        <u/>
        <sz val="10"/>
        <rFont val="Cambria"/>
        <family val="1"/>
        <scheme val="major"/>
      </rPr>
      <t>Clooneragh, New Strokestown:</t>
    </r>
    <r>
      <rPr>
        <sz val="10"/>
        <rFont val="Cambria"/>
        <family val="1"/>
        <scheme val="major"/>
      </rPr>
      <t xml:space="preserve"> site visit to clearfell (commenced 26/10/23) not active, stopped by IForUT resource and compliance manager on 1/11/23 due to felling licence recomendation relating to presence of red squirrels in forest to recomence in January. Small area of site next to forest road had been felled to date with minimal impact.</t>
    </r>
  </si>
  <si>
    <r>
      <t xml:space="preserve">No examples of waste or damage seen.  Recently thinned SS in good condition with no significant impacts to the resisual crop, soils or other site features  at </t>
    </r>
    <r>
      <rPr>
        <u/>
        <sz val="10"/>
        <rFont val="Cambria"/>
        <family val="1"/>
        <scheme val="major"/>
      </rPr>
      <t>Rossaulty, Knockmaroe FMU</t>
    </r>
    <r>
      <rPr>
        <sz val="10"/>
        <rFont val="Cambria"/>
        <family val="1"/>
        <scheme val="major"/>
      </rPr>
      <t>.</t>
    </r>
  </si>
  <si>
    <t>No examples of waste or damage seen.</t>
  </si>
  <si>
    <t>10.11.3</t>
  </si>
  <si>
    <r>
      <rPr>
        <sz val="10"/>
        <color rgb="FF000000"/>
        <rFont val="Cambria"/>
        <family val="1"/>
        <scheme val="major"/>
      </rPr>
      <t xml:space="preserve">IForUT 5.2 Environmental Impact Checklist completed along with operations contract documents 6.7 Timber Operation Contract &amp; 6.8 General operations Contract are used for controlling and monitoring harvesting operations.   Forest Service provide approval for felling (as well as roading, afforestation and reforestation) based on Irish regulatory requirements for protected sites and in adherance with environmental conditions. Summaries of yield are kept for all harvesting sites and compared with forecasted yield. There is no havesting of non-timber forest products.  Observed on site at </t>
    </r>
    <r>
      <rPr>
        <u/>
        <sz val="10"/>
        <color rgb="FF000000"/>
        <rFont val="Cambria"/>
        <family val="1"/>
        <scheme val="major"/>
      </rPr>
      <t>Cloontra, Ballynevan, Oakley Park, Borrisnafarney</t>
    </r>
    <r>
      <rPr>
        <sz val="10"/>
        <color rgb="FF000000"/>
        <rFont val="Cambria"/>
        <family val="1"/>
        <scheme val="major"/>
      </rPr>
      <t xml:space="preserve">. </t>
    </r>
  </si>
  <si>
    <r>
      <t>4.3</t>
    </r>
    <r>
      <rPr>
        <b/>
        <sz val="10"/>
        <color theme="6" tint="0.59999389629810485"/>
        <rFont val="Cambria"/>
        <family val="1"/>
      </rPr>
      <t>.1</t>
    </r>
  </si>
  <si>
    <t>Forest roads</t>
  </si>
  <si>
    <t>4.3.1</t>
  </si>
  <si>
    <t>For new roads, all legal consents shall be obtained.</t>
  </si>
  <si>
    <t>• Records of consents
• Field inspection</t>
  </si>
  <si>
    <t>New roads that are greater than 2 km in length require the completion of an Environmental Impact Assessment.
Where new entrances are being made onto public roads planning permission from the local authority may be required.</t>
  </si>
  <si>
    <t xml:space="preserve">6.2.2 </t>
  </si>
  <si>
    <t>The Management Plans and other relevant policies and procedures of the forest owner/manager shall clearly identify actions that are taken to maintain or enhance the presence of rare, threatened or endangered species** and their habitats (including ecological corridors) identified in Indicator 6.2.1 above, within the FMU as a whole.</t>
  </si>
  <si>
    <r>
      <t>Open Ground and broadleaves setback on aquatic zones provide additional buffering for watercourses, and for habitats of species identified in SACs.  Restoration of Plantations on Old woodland Sites to native species.  Maintenance of existing habitats e,g OG under OSB lines provide corridors, maintenance and management of existing broadleaves e.g  corridor open grouns in</t>
    </r>
    <r>
      <rPr>
        <u/>
        <sz val="10"/>
        <rFont val="Cambria"/>
        <family val="1"/>
        <scheme val="major"/>
      </rPr>
      <t xml:space="preserve"> Foilgohig, North Cork FMU</t>
    </r>
    <r>
      <rPr>
        <sz val="10"/>
        <rFont val="Cambria"/>
        <family val="1"/>
        <scheme val="major"/>
      </rPr>
      <t>, establashed aquatic zones along tributory of river Suir and ditch watercourse</t>
    </r>
    <r>
      <rPr>
        <u/>
        <sz val="10"/>
        <rFont val="Cambria"/>
        <family val="1"/>
        <scheme val="major"/>
      </rPr>
      <t xml:space="preserve"> Rossaulty, Knockmaroe FMU</t>
    </r>
    <r>
      <rPr>
        <sz val="10"/>
        <rFont val="Cambria"/>
        <family val="1"/>
        <scheme val="major"/>
      </rPr>
      <t xml:space="preserve">, extensive oak plantation with areas of mixed broadleaves with 5 Ha of SS to be felled and replanted with oak and SP at </t>
    </r>
    <r>
      <rPr>
        <u/>
        <sz val="10"/>
        <rFont val="Cambria"/>
        <family val="1"/>
        <scheme val="major"/>
      </rPr>
      <t>Ballynevan, Broadford FMU</t>
    </r>
    <r>
      <rPr>
        <sz val="10"/>
        <rFont val="Cambria"/>
        <family val="1"/>
        <scheme val="major"/>
      </rPr>
      <t xml:space="preserve"> (Adjacent lough which is also part of the property is included in the biodiversity area). </t>
    </r>
    <r>
      <rPr>
        <u/>
        <sz val="10"/>
        <rFont val="Cambria"/>
        <family val="1"/>
        <scheme val="major"/>
      </rPr>
      <t>South Mayo Carrowmore 2</t>
    </r>
    <r>
      <rPr>
        <sz val="10"/>
        <rFont val="Cambria"/>
        <family val="1"/>
        <scheme val="major"/>
      </rPr>
      <t xml:space="preserve"> appropriate buffers along hedgerows, relevant watercourse and recorded monument ring fort. </t>
    </r>
  </si>
  <si>
    <r>
      <rPr>
        <u/>
        <sz val="10"/>
        <rFont val="Cambria"/>
        <family val="1"/>
        <scheme val="major"/>
      </rPr>
      <t>Clooneragh, New Strokestown:</t>
    </r>
    <r>
      <rPr>
        <sz val="10"/>
        <rFont val="Cambria"/>
        <family val="1"/>
        <scheme val="major"/>
      </rPr>
      <t xml:space="preserve"> site visit to clearfell (commenced 26/10/23) not active, stopped by IForUT resource and compliance manager on 1/11/23 due to felling licence recomendation relating to presence of red squirrels in forest to recomence in January. Small area of site next to forest road had been felled to date with minimal impact. Native broadleaf hedgerow linking  along edge of clearfell was not damaged</t>
    </r>
  </si>
  <si>
    <r>
      <t xml:space="preserve">A new 130 metre road and road splay inspected at </t>
    </r>
    <r>
      <rPr>
        <u/>
        <sz val="10"/>
        <rFont val="Cambria"/>
        <family val="1"/>
        <scheme val="major"/>
      </rPr>
      <t>Carrowkeale property. Knockmaroe FMU</t>
    </r>
    <r>
      <rPr>
        <sz val="10"/>
        <rFont val="Cambria"/>
        <family val="1"/>
        <scheme val="major"/>
      </rPr>
      <t xml:space="preserve"> and was seen to be in good condition and compliant with the requirements of the COFORD Guide, FS Licence and this Standard.  The road application and appoval seen along with approved for 10 year Felling Licence. </t>
    </r>
    <r>
      <rPr>
        <u/>
        <sz val="10"/>
        <rFont val="Cambria"/>
        <family val="1"/>
        <scheme val="major"/>
      </rPr>
      <t>South Mayo Lower Ballyglass</t>
    </r>
    <r>
      <rPr>
        <sz val="10"/>
        <rFont val="Cambria"/>
        <family val="1"/>
        <scheme val="major"/>
      </rPr>
      <t xml:space="preserve"> road licence for 750m new road construction included widening of road entrance in consultation with neighbouring farmer. Conditions for road construction within 12m of recorded monument ring fort adhered. Site found to be compliant.</t>
    </r>
  </si>
  <si>
    <t>6.2.3</t>
  </si>
  <si>
    <t xml:space="preserve"> A minimum of 4m3/ha of lying and 4m3/ha standing dead wood shall be retained across the FMU. If there is no standing dead wood the equivalent amount shall be retained for natural decay and death and marked for retention.</t>
  </si>
  <si>
    <t>Field visits/survey
Map(s)</t>
  </si>
  <si>
    <r>
      <t xml:space="preserve">The requirement is stated in Section 4 Environmental &amp; Biodiversity Protection of Timber Operation Contract doc 6.8 and Section 4.1.5 Deadwood Management Policy Statement. Dying ash sometimes retained where is doesn’t present a public safety hazard.   Dead wood seen on clearfells in hedges and retained trees e.g </t>
    </r>
    <r>
      <rPr>
        <u/>
        <sz val="10"/>
        <rFont val="Cambria"/>
        <family val="1"/>
        <scheme val="major"/>
      </rPr>
      <t>Knockshanvo, Broadford MU</t>
    </r>
    <r>
      <rPr>
        <sz val="10"/>
        <rFont val="Cambria"/>
        <family val="1"/>
        <scheme val="major"/>
      </rPr>
      <t xml:space="preserve">. Dead large ash stump on old townland boundary at </t>
    </r>
    <r>
      <rPr>
        <u/>
        <sz val="10"/>
        <rFont val="Cambria"/>
        <family val="1"/>
        <scheme val="major"/>
      </rPr>
      <t>South Mayo Creggs</t>
    </r>
    <r>
      <rPr>
        <sz val="10"/>
        <rFont val="Cambria"/>
        <family val="1"/>
        <scheme val="major"/>
      </rPr>
      <t xml:space="preserve"> recorded by IForUT staff during audit visit for retention during felling operations 2023.</t>
    </r>
  </si>
  <si>
    <r>
      <t xml:space="preserve">IForUT document Management and Creation of Deadwood seen during audit and  states "As part of IForUT’s sustainable management practise, deadwood is regarded as having an important habitat value and should be evaluated during the planning of all forest operations, particularly harvesting and road building. A target of minimum 4m3/ha lying and 4m3/ha standing deadwood shall be retained across every Management Unit. Where standing deadwood is not currently present, efforts will be made to retain standing trees for natural decay and marked for retention. At site start-up meetings machine operators will be made aware of the presence of standing deadwood and given clear site specific work instructions by the forest manager to retain it. Existing standing deadwood should only be felled where there is a safety risk either to the harvesting contractor or to public access users. All existing broadleaf stems within conifer plantations whether alive or dead, standing or fallen will be retained in situ. During harvesting care will be taken not to damage or disturb any such stems. Harvesting operations will be used to create new standing or felled deadwood as required. Small pockets of windblown stems less than 3m3 may also be retained to create fallen deadwood habitats" Standing and fallen deadwood present on all sites audited, and present in hedgerows, dead and dying ash trees, in canopy of mature broadleaved trees, conifer windthrow and snapped trees, brash windrows and retained deadwood on clearfell sites e.g </t>
    </r>
    <r>
      <rPr>
        <u/>
        <sz val="10"/>
        <rFont val="Cambria"/>
        <family val="1"/>
        <scheme val="major"/>
      </rPr>
      <t xml:space="preserve">Clonad wood, Clonad FMU </t>
    </r>
    <r>
      <rPr>
        <sz val="10"/>
        <rFont val="Cambria"/>
        <family val="1"/>
        <scheme val="major"/>
      </rPr>
      <t xml:space="preserve">where collaboration with University of Galway PhD student research in progress demonstrated a wide variety of saproxilic beetle speicies and longhorn beetles (characterisitic of old woodland with deadwood habitat). Numerous P-1971 Scots pine, birch, beech, Lawson's cypress and Douglas fir retained as standing overstorey seed trees and veterans, a few which had blown down in clearfell on </t>
    </r>
    <r>
      <rPr>
        <u/>
        <sz val="10"/>
        <rFont val="Cambria"/>
        <family val="1"/>
        <scheme val="major"/>
      </rPr>
      <t>Sub-cpts 3, 5 and 6 of Tonduff FMU</t>
    </r>
    <r>
      <rPr>
        <sz val="10"/>
        <rFont val="Cambria"/>
        <family val="1"/>
        <scheme val="major"/>
      </rPr>
      <t xml:space="preserve">.  Deadwood habitat seen in hedgerows, windthrow in retained standing sub-cpt in </t>
    </r>
    <r>
      <rPr>
        <u/>
        <sz val="10"/>
        <rFont val="Cambria"/>
        <family val="1"/>
        <scheme val="major"/>
      </rPr>
      <t>Garryglas FMU</t>
    </r>
    <r>
      <rPr>
        <sz val="10"/>
        <rFont val="Cambria"/>
        <family val="1"/>
        <scheme val="major"/>
      </rPr>
      <t xml:space="preserve"> and some standing deadwood retained and created in clearfell but difficult to assess accurate volume/ha.  Discussion with forest managers at </t>
    </r>
    <r>
      <rPr>
        <u/>
        <sz val="10"/>
        <rFont val="Cambria"/>
        <family val="1"/>
        <scheme val="major"/>
      </rPr>
      <t xml:space="preserve">Kilduff, Clonad FMU. Cpt 98720T </t>
    </r>
    <r>
      <rPr>
        <sz val="10"/>
        <rFont val="Cambria"/>
        <family val="1"/>
        <scheme val="major"/>
      </rPr>
      <t xml:space="preserve">regarding treatment of diseased ansd dead ash planatations and of large forest-roadside dead and diseased veteran ash.  The forest managers were in favour of removing the diseased ash and replacing with oak and of pollarding of the roadsise ash while retaining the main stem as standing deadwood.       </t>
    </r>
  </si>
  <si>
    <t xml:space="preserve">No new road permits secured by IForUT in last 12 months confirmed by Certification Coordinator in interview. Reference CU revised wording of CAR 2021-11. 
</t>
  </si>
  <si>
    <t>reference Minor CU 2021.11</t>
  </si>
  <si>
    <t xml:space="preserve">IForUT received letter from DAFM dated 4/11/24 re Replanting Order 09/21 confirming works had been done. Site inspected again, confirming restocked area and continuing presence of unauthorised road extension. No determination regarding the road has been made by DAFM, despite IForUT's enquiries. 
IForUT have confirmed that they will comply with any ruling by DAFM. Since this incident no such further incidents have occurred. Furthermore, IForUT have complied with the Corrective Action Requested, namely that, following training, the forest owner/manager and personnel are conversant with and abide by relevant laws and guidelines. </t>
  </si>
  <si>
    <t>Minor CAR 2021.11 closed</t>
  </si>
  <si>
    <t>Roading operations shall conform to best practice as detailed in the COFORD Forest Road Manual and the relevant sections of the Forest Service “Forest Harvesting and the Environment Guidelines” and the “Forestry and Water Quality Guidelines”.</t>
  </si>
  <si>
    <t>• Field Inspections 
• Discussions with the forest owner / manager 
• Completed forest road monitoring forms</t>
  </si>
  <si>
    <t>The relevant section of the Forest Service “Forest Harvesting and the Environment Guidelines” is the section titled Roading.
The relevant section of the Forest Service “Forestry and Water Quality Guidelines” is the section titled Roads.
The Key Construction and Operational Issues identified in the COFORD Forest Road Manual are: 
• Tree clearance 
• Road drainage 
• Formation methods 
• Construction guidelines (reversal roads) 
• Completion 
• Construction problems 
• Construction materials 
• Quarries, pits and spoil disposal areas 
• Embankments 
• Access to the road from the forest 
• Streams and water crossings 
• Road curves, junctions, passing and turning places 
• Interaction with public roads 
• Loading bays along public roads</t>
  </si>
  <si>
    <t>6.2.4</t>
  </si>
  <si>
    <t xml:space="preserve"> Areas designated as, or adjacent to, Special Areas for Conservation, Special Protection Areas, Ramsar Sites, Nature Reserves  and/or proposed/Natural Heritage Areas shall be managed in accordance with plans agreed with nature conservation authorities, and these shall be marked on the habitat map (6.1.1) and all operational maps.</t>
  </si>
  <si>
    <t>Documentation of management agreement
Management Plans
EIS</t>
  </si>
  <si>
    <r>
      <t xml:space="preserve">Constraints maps in management plans for </t>
    </r>
    <r>
      <rPr>
        <u/>
        <sz val="10"/>
        <rFont val="Cambria"/>
        <family val="1"/>
        <scheme val="major"/>
      </rPr>
      <t xml:space="preserve">all sites </t>
    </r>
    <r>
      <rPr>
        <sz val="10"/>
        <rFont val="Cambria"/>
        <family val="1"/>
        <scheme val="major"/>
      </rPr>
      <t xml:space="preserve">audited in 2022.  Foresters carry out site surveys of </t>
    </r>
    <r>
      <rPr>
        <u/>
        <sz val="10"/>
        <rFont val="Cambria"/>
        <family val="1"/>
        <scheme val="major"/>
      </rPr>
      <t>all sites</t>
    </r>
    <r>
      <rPr>
        <sz val="10"/>
        <rFont val="Cambria"/>
        <family val="1"/>
        <scheme val="major"/>
      </rPr>
      <t xml:space="preserve"> before planning management and operation, and consult IForUT Hazards &amp; Sensitivites map, EPA website, Historic Environmental Viewer (for archaelogical features), IForUT Public Entity data, old maps (show hydrological connections, archaeological sites and they also sometimes consult with external organisations e.g BirdWatch Ireland, Nationa Biodivrsity Centre.  Forest Service provide approval for felling, roading, afforestation and reforestation based on Irish regulatory requirements for protected sites and in adherance with environmental conditions e.g 5 to 20 metre aquatic zone and planted broadleaved buffers on aquatic zones, minimum percentages of broadleaves and open space for restocking and seen for </t>
    </r>
    <r>
      <rPr>
        <u/>
        <sz val="10"/>
        <rFont val="Cambria"/>
        <family val="1"/>
        <scheme val="major"/>
      </rPr>
      <t>Clashykinleen, North Cork FMU</t>
    </r>
    <r>
      <rPr>
        <sz val="10"/>
        <rFont val="Cambria"/>
        <family val="1"/>
        <scheme val="major"/>
      </rPr>
      <t xml:space="preserve">, </t>
    </r>
    <r>
      <rPr>
        <u/>
        <sz val="10"/>
        <rFont val="Cambria"/>
        <family val="1"/>
        <scheme val="major"/>
      </rPr>
      <t>Ballynevan and Knockshanvo</t>
    </r>
    <r>
      <rPr>
        <sz val="10"/>
        <rFont val="Cambria"/>
        <family val="1"/>
        <scheme val="major"/>
      </rPr>
      <t>, B</t>
    </r>
    <r>
      <rPr>
        <u/>
        <sz val="10"/>
        <rFont val="Cambria"/>
        <family val="1"/>
        <scheme val="major"/>
      </rPr>
      <t>roadford FMU, Slieve Aughtys Alleendarra &amp; South Mayo Carrowmore 2</t>
    </r>
    <r>
      <rPr>
        <sz val="10"/>
        <rFont val="Cambria"/>
        <family val="1"/>
        <scheme val="major"/>
      </rPr>
      <t xml:space="preserve">. IForUT 5.2 Environmental Impact Checklist completed along with operations contract documents 6.7 Timber Operation Contract &amp; 6.8 General operations Contract seen for a number of sites including </t>
    </r>
    <r>
      <rPr>
        <u/>
        <sz val="10"/>
        <rFont val="Cambria"/>
        <family val="1"/>
        <scheme val="major"/>
      </rPr>
      <t>Glenagross, Broadford MU.</t>
    </r>
    <r>
      <rPr>
        <sz val="10"/>
        <rFont val="Cambria"/>
        <family val="1"/>
        <scheme val="major"/>
      </rPr>
      <t xml:space="preserve">  </t>
    </r>
    <r>
      <rPr>
        <u/>
        <sz val="10"/>
        <rFont val="Cambria"/>
        <family val="1"/>
        <scheme val="major"/>
      </rPr>
      <t>Fermoyle &amp; Luggannima</t>
    </r>
    <r>
      <rPr>
        <sz val="10"/>
        <rFont val="Cambria"/>
        <family val="1"/>
        <scheme val="major"/>
      </rPr>
      <t xml:space="preserve"> located within SPA &amp; SAC subject to Forest service approval the managment objective is to return this area to more natural conditions of SPA/SAC.</t>
    </r>
  </si>
  <si>
    <r>
      <t xml:space="preserve">Constraints maps in management plans for </t>
    </r>
    <r>
      <rPr>
        <u/>
        <sz val="10"/>
        <rFont val="Cambria"/>
        <family val="1"/>
        <scheme val="major"/>
      </rPr>
      <t xml:space="preserve">all sites </t>
    </r>
    <r>
      <rPr>
        <sz val="10"/>
        <rFont val="Cambria"/>
        <family val="1"/>
        <scheme val="major"/>
      </rPr>
      <t xml:space="preserve">audited in 2023.  Foresters carry out site surveys of </t>
    </r>
    <r>
      <rPr>
        <u/>
        <sz val="10"/>
        <rFont val="Cambria"/>
        <family val="1"/>
        <scheme val="major"/>
      </rPr>
      <t>all sites</t>
    </r>
    <r>
      <rPr>
        <sz val="10"/>
        <rFont val="Cambria"/>
        <family val="1"/>
        <scheme val="major"/>
      </rPr>
      <t xml:space="preserve"> before planning management and operation, and consult IForUT Hazards &amp; Sensitivites map, EPA website, Historic Environmental Viewer (for archaelogical features), IForUT Public Entity data, old maps (show hydrological connections, archaeological sites and they also sometimes consult with external organisations e.g BirdWatch Ireland, National Biodivrsity Centre.  Forest Service provide approval for felling, roading, afforestation and reforestation based on Irish regulatory requirements for protected sites and in adherance with environmental conditions e.g planned 5 metre aquatic  zone and planted broadleaved buffers, minimum percentages of broadleaves and open space for restocking and seen for </t>
    </r>
    <r>
      <rPr>
        <u/>
        <sz val="10"/>
        <rFont val="Cambria"/>
        <family val="1"/>
        <scheme val="major"/>
      </rPr>
      <t>Clanagh, Clonad FMU</t>
    </r>
    <r>
      <rPr>
        <sz val="10"/>
        <rFont val="Cambria"/>
        <family val="1"/>
        <scheme val="major"/>
      </rPr>
      <t xml:space="preserve">.  IForUT 5.2 Environmental Impact Checklist completed along with operations contract documents 6.7 Timber Operation Contract &amp; 6.8 General operations Contract seen for a number of sites including </t>
    </r>
    <r>
      <rPr>
        <u/>
        <sz val="10"/>
        <rFont val="Cambria"/>
        <family val="1"/>
        <scheme val="major"/>
      </rPr>
      <t xml:space="preserve">Clanagh, Clonad FMU </t>
    </r>
    <r>
      <rPr>
        <sz val="10"/>
        <rFont val="Cambria"/>
        <family val="1"/>
        <scheme val="major"/>
      </rPr>
      <t xml:space="preserve">and </t>
    </r>
    <r>
      <rPr>
        <u/>
        <sz val="10"/>
        <rFont val="Cambria"/>
        <family val="1"/>
        <scheme val="major"/>
      </rPr>
      <t>Garryglas FMU</t>
    </r>
    <r>
      <rPr>
        <sz val="10"/>
        <rFont val="Cambria"/>
        <family val="1"/>
        <scheme val="major"/>
      </rPr>
      <t xml:space="preserve">. </t>
    </r>
    <r>
      <rPr>
        <u/>
        <sz val="10"/>
        <rFont val="Cambria"/>
        <family val="1"/>
        <scheme val="major"/>
      </rPr>
      <t>Taghmon, New West Westmeath</t>
    </r>
    <r>
      <rPr>
        <sz val="10"/>
        <rFont val="Cambria"/>
        <family val="1"/>
        <scheme val="major"/>
      </rPr>
      <t xml:space="preserve"> FMU 6.51ha afforestation scheme, 3.04ha planted with downy birch and willow on lower slope plus unplanted 10m setback along watercourse with hydrological connectivity to Loch Derravarragh SPA.</t>
    </r>
  </si>
  <si>
    <t>Ref CU CAR 2021.11</t>
  </si>
  <si>
    <t>10.10.3</t>
  </si>
  <si>
    <t xml:space="preserve">Snap Audit Dernahelty More: Interview held with Leitrim County Council roads engineer confirmed IForUT’s agreement to ensure patching of the cracking of the tarmac edge at the junction of the forest road and public road in the drier weather. " Observation 2024.01 raised as if works not completed could lead to a non-compliance in the future. To follow-up at S3.  
S3 11/24: Site inspected and road has been satifactorily patched by Leitrim County Council in October 2024.
Standards for Felling and Reforestation 2019 and Forest and Water Guidelines (and other operational Guidelines) outline best practice for operations carried out by IForUT. Mitigation outlined in Felling Licenes, Roads Licences and operational Contract Conditions and is monitored by foresters and recorded in operational checklists.  Section 9 of Standard for Felling and Reforestation states that "brash mats must be used for machine routes and that harvesting and extraction machinery must not operate on unprotected or unbranched routes, regardless of weather conditions" (seen at Borrisnafarney).  Aquatic setback and MB fringes of  5 to 20 metres width and planted broadleaved buffers in aquatic zones, minimum percentages of broadleaves and open space for restocking are required by FS.  IForUT 5.2 Environmental Impact Checklist are completed along with operations contract documents 6.7 Timber Operation Contract &amp; 6.8 General operations Contract . Forest Service provide approval for felling, roading, afforestation and reforestation based on Irish regulatory requirements for protected sites and in adherance with environmental conditions. </t>
  </si>
  <si>
    <t>Obs 2024.01 closed</t>
  </si>
  <si>
    <r>
      <t>5</t>
    </r>
    <r>
      <rPr>
        <b/>
        <sz val="10"/>
        <color indexed="50"/>
        <rFont val="Cambria"/>
        <family val="1"/>
      </rPr>
      <t>.1.1</t>
    </r>
  </si>
  <si>
    <t>PROTECTION AND MAINTENANCE</t>
  </si>
  <si>
    <r>
      <t>5.1</t>
    </r>
    <r>
      <rPr>
        <b/>
        <sz val="10"/>
        <color theme="6" tint="0.59999389629810485"/>
        <rFont val="Cambria"/>
        <family val="1"/>
      </rPr>
      <t>.1</t>
    </r>
  </si>
  <si>
    <t xml:space="preserve">Planning </t>
  </si>
  <si>
    <t>Risks to the forest from wind, fire, pests and diseases shall be assessed and measures to minimize these risks shall be incorporated in planting, design and management plans.</t>
  </si>
  <si>
    <t>• Management planning documents
• Discussions with the forest owner/manager.
• Field Inspection</t>
  </si>
  <si>
    <t>Examples of risks and appropriate mitigation measures are provided in the Forest Service “Forest Protection Guidelines”. These risks include: 
• Competing vegetation 
• Livestock, including trespassing livestock 
• Deer 
• Rabbit 
• Hare 
• Grey squirrel 
• Bank vole 
• Large pine weevil 
• “Fomes” butt rot 
• Fire 
• Wind 
• Spring frost</t>
  </si>
  <si>
    <r>
      <t>IForUT staff and foresters showed good awareness and knowledge of potential pests and diseases, including those that are invasive during discussions with the auditor. Pests and diseases are monitored and recorded and records were seen during the Audit. Ash die-back</t>
    </r>
    <r>
      <rPr>
        <i/>
        <sz val="10"/>
        <rFont val="Cambria"/>
        <family val="1"/>
        <scheme val="major"/>
      </rPr>
      <t xml:space="preserve"> Chalara fraxinea</t>
    </r>
    <r>
      <rPr>
        <sz val="10"/>
        <rFont val="Cambria"/>
        <family val="1"/>
        <scheme val="major"/>
      </rPr>
      <t xml:space="preserve"> disease of ash is prevelent in Ireland and the response was discussed with foresters during the audit.  An example of the disease in an ash plantation was found on site at</t>
    </r>
    <r>
      <rPr>
        <u/>
        <sz val="10"/>
        <rFont val="Cambria"/>
        <family val="1"/>
        <scheme val="major"/>
      </rPr>
      <t xml:space="preserve"> Rossaulty, Knockmaroe FMU</t>
    </r>
    <r>
      <rPr>
        <sz val="10"/>
        <rFont val="Cambria"/>
        <family val="1"/>
        <scheme val="major"/>
      </rPr>
      <t xml:space="preserve">.  Measures had not yet been taken to control the disease.  However, the foresters on site intended to fell and remove the ash and to replace it with an alternative broadleaved species. </t>
    </r>
    <r>
      <rPr>
        <u/>
        <sz val="10"/>
        <rFont val="Cambria"/>
        <family val="1"/>
        <scheme val="major"/>
      </rPr>
      <t>South Mayo Lower Ballyglass</t>
    </r>
    <r>
      <rPr>
        <sz val="10"/>
        <rFont val="Cambria"/>
        <family val="1"/>
        <scheme val="major"/>
      </rPr>
      <t xml:space="preserve"> tree felling licence for thinning spruce includes approval to clearfell 1.53ha of diseased ash and restock with mixed broadleaves.  On other sites, where diseased ash wasn't considerd as a safety risk, ash may be retained as standing deadwood. On other sites, where diseased ash wasn't considerd as a safety risk, ash may be retianed as standing deadwood. Fire Plan included in all S1 sites management plans.</t>
    </r>
  </si>
  <si>
    <t>6.2.5</t>
  </si>
  <si>
    <t xml:space="preserve"> Where the forest owner/manager holds these rights, hunting, fishing and collecting shall be managed in accordance with existing legislation to safeguard the sustainability of the forest, its species and other ecosystems and to protect rare, threatened and endangered species and their habitats.</t>
  </si>
  <si>
    <t>Consultation with staff.
Map
Site visit
Management Plan/ management policies</t>
  </si>
  <si>
    <r>
      <t xml:space="preserve">IForUT doc 4.3 Deer Management Plan template and accompanying letter. Documentation, Licences and records for </t>
    </r>
    <r>
      <rPr>
        <u/>
        <sz val="10"/>
        <rFont val="Cambria"/>
        <family val="1"/>
        <scheme val="major"/>
      </rPr>
      <t>Toorlougher FMU</t>
    </r>
    <r>
      <rPr>
        <sz val="10"/>
        <rFont val="Cambria"/>
        <family val="1"/>
        <scheme val="major"/>
      </rPr>
      <t xml:space="preserve"> deer management seen during the audit and were compliant with the requirments. </t>
    </r>
  </si>
  <si>
    <r>
      <t>Deer control carried out under licence in</t>
    </r>
    <r>
      <rPr>
        <u/>
        <sz val="10"/>
        <rFont val="Cambria"/>
        <family val="1"/>
        <scheme val="major"/>
      </rPr>
      <t xml:space="preserve"> Clonad wood, Clonad FM</t>
    </r>
    <r>
      <rPr>
        <sz val="10"/>
        <rFont val="Cambria"/>
        <family val="1"/>
        <scheme val="major"/>
      </rPr>
      <t xml:space="preserve">U as well as Taghmon (both 1 conifer plantation and 2 afforestation site) and hunter;s documents seen during S2 audit. </t>
    </r>
  </si>
  <si>
    <t>10.9.1</t>
  </si>
  <si>
    <t>Heavy rain - Weather alerts, daily monitoring of silt traps, consult with Inland Fisheries Ireland re water quality. Storms - weather alert. Felling to windfirm edges to prevent windblow in remaining crop.  Fires - document 4.2 Fire Plan Template identifies fire hazards and how to address. FIRMS (Fire Information for Resource Management System) Rapid Alert system sends email from NASA with coordinates of identified hot spots for fire, which can be investigated on the ground.
IForUT foresters carry out site surveys of all sites before planning management and operation, and consult IForUT Hazards &amp; Sensitivites map, EPA website, Historic Environmental Viewer (for archaelogical features), IForUT Public Entity data, old maps (show hydrological connections, archaeological sites and they also sometimes consult with external organisations.  IForUT 5.2 Environmental Impact Checklist completed along with operations contract documents 6.7 Timber Operation Contract &amp; 6.8 General operations Contract used for controlling an monitoring contracts.</t>
  </si>
  <si>
    <t>Tree health and grazing impacts shall be monitored and results shall be incorporated into management planning together with guidance arising from national monitoring on plant health.</t>
  </si>
  <si>
    <t>• Discussions with forest owner / manager shows awareness of potential risks 
• Evidence of unhealthy trees is noted and appropriate action taken
Woodlands over 100 ha. in size 
• Documented systems for assessing tree health 
• Notes or records of monitoring and responses to problems</t>
  </si>
  <si>
    <t>The Forest Service, through their Forest Protection Division, oversee a national tree / forest health monitoring programme.</t>
  </si>
  <si>
    <r>
      <t xml:space="preserve">IForUT staff and foresters showed good awareness and knowledge of potential pests and diseases during discussions with the auditor. Ash die-back Chalara fraxinea disease of ash is prevelent in Ireland and the response was discussed with foresters during the audit.  An example of the disease in an ash plantation was found on site at </t>
    </r>
    <r>
      <rPr>
        <u/>
        <sz val="10"/>
        <rFont val="Cambria"/>
        <family val="1"/>
        <scheme val="major"/>
      </rPr>
      <t>Rossaulty' Knockmaroe FMU.</t>
    </r>
    <r>
      <rPr>
        <sz val="10"/>
        <rFont val="Cambria"/>
        <family val="1"/>
        <scheme val="major"/>
      </rPr>
      <t xml:space="preserve">  Measures had not yet been taken to control the disease.  However, the foresters on site intended to fell and remove the ash and to replace it with an alternative broadleaved species.  </t>
    </r>
    <r>
      <rPr>
        <u/>
        <sz val="10"/>
        <rFont val="Cambria"/>
        <family val="1"/>
        <scheme val="major"/>
      </rPr>
      <t>South Mayo Lower Ballyglass</t>
    </r>
    <r>
      <rPr>
        <sz val="10"/>
        <rFont val="Cambria"/>
        <family val="1"/>
        <scheme val="major"/>
      </rPr>
      <t xml:space="preserve"> tree felling licence for thinning spruce includes approval to clearfell 1.53ha of diseased ash and restock with mixed broadleaves. On other sites, where diseased ash wasn't considerd as a safety risk, ash may be retianed as standing deadwood.</t>
    </r>
  </si>
  <si>
    <t>6.2.6</t>
  </si>
  <si>
    <t xml:space="preserve"> Where a known third party holds and utilises the hunting and/or fishing rights, the forest owner/manager shall have informed this third party of FSC requirements and have sought their co-operation in meeting these. This third party shall be made aware of the context of Indicator 6.4.3 and their co-operation sought where it is of relevance in restoring and maintaining 15% of the FMU as a protected area</t>
  </si>
  <si>
    <t>Documentation
Correspondence</t>
  </si>
  <si>
    <r>
      <t xml:space="preserve">In interview IForUT confirmed no third party sporting rights and none raised during stakeholder consultation. Old sporting rights at </t>
    </r>
    <r>
      <rPr>
        <u/>
        <sz val="10"/>
        <rFont val="Cambria"/>
        <family val="1"/>
        <scheme val="major"/>
      </rPr>
      <t>Meentolla 2, Toorlougher FMU</t>
    </r>
    <r>
      <rPr>
        <sz val="10"/>
        <rFont val="Cambria"/>
        <family val="1"/>
        <scheme val="major"/>
      </rPr>
      <t xml:space="preserve"> have expired and are not exercised.</t>
    </r>
  </si>
  <si>
    <r>
      <t xml:space="preserve">Deer control carried out under licence in </t>
    </r>
    <r>
      <rPr>
        <u/>
        <sz val="10"/>
        <rFont val="Cambria"/>
        <family val="1"/>
        <scheme val="major"/>
      </rPr>
      <t>Clonad wood, Clonad FM</t>
    </r>
    <r>
      <rPr>
        <sz val="10"/>
        <rFont val="Cambria"/>
        <family val="1"/>
        <scheme val="major"/>
      </rPr>
      <t xml:space="preserve">U as well as Taghmon (both 1 conifer plantation and 2 afforestation site) New West Westmeath FMU and hunter;s documents seen during S2 audit. </t>
    </r>
  </si>
  <si>
    <t>5.1.3</t>
  </si>
  <si>
    <t>Management of wild deer shall be based on a written Deer Management Plan which includes the management objectives.
Deer population control shall be carried out by competent deer hunters who have completed the HCAP and shall where possible be in co-operation with adjoining landowners.
Where there is evidence of significant damage to trees or ground flora, action to control the population shall be taken to protect the forest.</t>
  </si>
  <si>
    <t>• Written deer management plan 
• Awareness of potential problems and description of appropriate action 
• Evidence of liaison with adjoining landowners 
• Evidence of cull targets and achievements 
• Written agreement with deer hunter 
• Evidence of HCAP training and certification</t>
  </si>
  <si>
    <t>The Hunter Competency Assessment Programme (HCAP) is an agreed deer hunting standard drawn up by a joint forum including Coillte, the Deer Alliance, the National Parks and Wildlife Service, The Forest Service, An Garda Siochana, the Irish Farmers Association and the Irish Timber Growers Association. Deer hunters can be trained, assessed and certified against this standard.
See also Section 6.4.1.
A template Deer Management Plan and guidance for drawing up a Deer Management Plan are available from the English Deer Initiative website (www.thedeerinitiative.co.uk)</t>
  </si>
  <si>
    <r>
      <t xml:space="preserve">Deer Strategy seen during the audit and was compliant with requirements. Japanese sika deer are present on sites in </t>
    </r>
    <r>
      <rPr>
        <u/>
        <sz val="10"/>
        <rFont val="Cambria"/>
        <family val="1"/>
        <scheme val="major"/>
      </rPr>
      <t>North Cork FMU. Toorlougher FMU and Broadford FMU</t>
    </r>
    <r>
      <rPr>
        <sz val="10"/>
        <rFont val="Cambria"/>
        <family val="1"/>
        <scheme val="major"/>
      </rPr>
      <t xml:space="preserve"> but in general are not at a population density where they are considered a problem.   Documentation, Licences and records for </t>
    </r>
    <r>
      <rPr>
        <u/>
        <sz val="10"/>
        <rFont val="Cambria"/>
        <family val="1"/>
        <scheme val="major"/>
      </rPr>
      <t>Toorlougher</t>
    </r>
    <r>
      <rPr>
        <sz val="10"/>
        <rFont val="Cambria"/>
        <family val="1"/>
        <scheme val="major"/>
      </rPr>
      <t xml:space="preserve"> FMU deer management seen during the audit and were compliant with the requirements. A high population of sika deer present </t>
    </r>
    <r>
      <rPr>
        <u/>
        <sz val="10"/>
        <rFont val="Cambria"/>
        <family val="1"/>
        <scheme val="major"/>
      </rPr>
      <t>Ballynevan, Broadford FMU</t>
    </r>
    <r>
      <rPr>
        <sz val="10"/>
        <rFont val="Cambria"/>
        <family val="1"/>
        <scheme val="major"/>
      </rPr>
      <t xml:space="preserve"> and several were seen during the audit visit. </t>
    </r>
    <r>
      <rPr>
        <u/>
        <sz val="10"/>
        <rFont val="Cambria"/>
        <family val="1"/>
        <scheme val="major"/>
      </rPr>
      <t>Ballynevan</t>
    </r>
    <r>
      <rPr>
        <sz val="10"/>
        <rFont val="Cambria"/>
        <family val="1"/>
        <scheme val="major"/>
      </rPr>
      <t xml:space="preserve">, is mainly an oak plantation with areas of mixed broadleaves and 5 Ha of SS to be felled and replanted with oak and SP and deer control will be necessary in order to replant and this was discussed during the audit.  </t>
    </r>
    <r>
      <rPr>
        <u/>
        <sz val="10"/>
        <rFont val="Cambria"/>
        <family val="1"/>
        <scheme val="major"/>
      </rPr>
      <t>Slieve Aughtys Alleendarra</t>
    </r>
    <r>
      <rPr>
        <sz val="10"/>
        <rFont val="Cambria"/>
        <family val="1"/>
        <scheme val="major"/>
      </rPr>
      <t xml:space="preserve"> 2021 restock site visit moderate browsing damage noted on broadleaves and Scots pine.  New Forest Manager aware of issue and discussed appropriate actions to be taken to remedy the issue.</t>
    </r>
  </si>
  <si>
    <t>10.3.4.1</t>
  </si>
  <si>
    <r>
      <rPr>
        <u/>
        <sz val="10"/>
        <color rgb="FF000000"/>
        <rFont val="Cambria"/>
        <family val="1"/>
        <scheme val="major"/>
      </rPr>
      <t>Oakley Park</t>
    </r>
    <r>
      <rPr>
        <sz val="10"/>
        <color rgb="FF000000"/>
        <rFont val="Cambria"/>
        <family val="1"/>
        <scheme val="major"/>
      </rPr>
      <t xml:space="preserve"> DMP 2024-25 seen. Deer cull figures are reported to NPWS at the end of the season (April). Deer hunter has to have training from one of three groups accredited by NPWS, namely Deer Alliance, Country Sports Ireland, National Association of Regional Game Councils.
IForUT have a Deer Strategy seen during the audit and was compliant with requirements. Red deer Cervus cervus, Japanese sika deer Cervus nippon, fallow deer Dama dama are present in Ireland and invasive and exotic muntjac have recently been confirmed as present in some part of Ireland.  </t>
    </r>
  </si>
  <si>
    <t>5.1.4</t>
  </si>
  <si>
    <t>Management of damaging wild mammals (other than deer) shall where possible be in co-operation with adjoining landowners.</t>
  </si>
  <si>
    <t>• Awareness of potential problems and description of appropriate action taken 
• Records of liaison with adjoining landowners Records of liaison with local NPWS Conservation Ranger</t>
  </si>
  <si>
    <t>Damaging wild animals are described in the Forest Service “Forest Protection Guidelines” and include: 
• Rabbit 
• Hare 
• Grey squirrel 
• Bank vole</t>
  </si>
  <si>
    <r>
      <rPr>
        <u/>
        <sz val="10"/>
        <rFont val="Cambria"/>
        <family val="1"/>
        <scheme val="major"/>
      </rPr>
      <t>Slieve Aughtys Alleendarra</t>
    </r>
    <r>
      <rPr>
        <sz val="10"/>
        <rFont val="Cambria"/>
        <family val="1"/>
        <scheme val="major"/>
      </rPr>
      <t xml:space="preserve"> 2021 restock site visit moderate browsing damage noted on broadleaves and Scots pine.  New Forest Manager aware of issue and discussed appropriate actions to be taken to remedy the issue.  No othe issues noted during audit.  Bank voles are sometimes considered a problem on some restocking and afforestation sites in SW Ireland and grey squirrels may be a problem in broadleaved woodlands in parts of eastern Ireland but not observed during the audit. </t>
    </r>
  </si>
  <si>
    <r>
      <rPr>
        <sz val="10"/>
        <color rgb="FF000000"/>
        <rFont val="Cambria"/>
        <family val="1"/>
      </rPr>
      <t xml:space="preserve">Grey squirrels </t>
    </r>
    <r>
      <rPr>
        <i/>
        <sz val="10"/>
        <color rgb="FF000000"/>
        <rFont val="Cambria"/>
        <family val="1"/>
      </rPr>
      <t>Sciurus carolinensis</t>
    </r>
    <r>
      <rPr>
        <sz val="10"/>
        <color rgb="FF000000"/>
        <rFont val="Cambria"/>
        <family val="1"/>
      </rPr>
      <t xml:space="preserve"> were introduced into the midlands of Ireland in 1911 and had spread to other parts of eastern Ireland but now appears to be declining due to the recovery of the native pine marten Martes martes. Grey squirrels are not known to be present in any of the sites audited in S3.</t>
    </r>
  </si>
  <si>
    <t>6.3</t>
  </si>
  <si>
    <t xml:space="preserve">Ecological functions and values shall be maintained intact, enhanced, or restored, including:
a) Forest regeneration and succession. 
b) Genetic, species, and ecosystem diversity. 
c) Natural cycles that affect the productivity of the forest ecosystem. </t>
  </si>
  <si>
    <t xml:space="preserve"> (ref: Criterion 6.3a) At all design stages** the management and silvicultural systems shall aim to reflect natural patterns of regeneration and succession** to enhance, maintain or restore the ecological functions and values of the FMU. (See 8.2.4)</t>
  </si>
  <si>
    <t xml:space="preserve">Site visits
Management Plan
Documentation </t>
  </si>
  <si>
    <r>
      <t xml:space="preserve">Sitka spruce is the main species used to meet timber and income objectives, along with other exotic conifers such as Japanese larch, Norway spruce and Douglas fir. The main silvicultural system used is planting followed by tending, thinning (not in all cases) and clearfelling by age-class restructuring e.g at </t>
    </r>
    <r>
      <rPr>
        <u/>
        <sz val="10"/>
        <rFont val="Cambria"/>
        <family val="1"/>
        <scheme val="major"/>
      </rPr>
      <t>Knockshanvo, Broadford MU</t>
    </r>
    <r>
      <rPr>
        <sz val="10"/>
        <rFont val="Cambria"/>
        <family val="1"/>
        <scheme val="major"/>
      </rPr>
      <t xml:space="preserve"> where 4 phases of felling and restocking are planned. The rationale for monocultures of exotic species clearfelled followed by replanting is site suitability and adaption, elevation, soils and wind causing windthrow, and economic return after clearfelling.  Smaller areas may be clearfelled in one phase due to limited opportunities for restructuring and few windfirm edges. Some areas of conifer managed as LTR e.g  Douglas fir at </t>
    </r>
    <r>
      <rPr>
        <u/>
        <sz val="10"/>
        <rFont val="Cambria"/>
        <family val="1"/>
        <scheme val="major"/>
      </rPr>
      <t>Meentolla, Toorlougher FMU</t>
    </r>
    <r>
      <rPr>
        <sz val="10"/>
        <rFont val="Cambria"/>
        <family val="1"/>
        <scheme val="major"/>
      </rPr>
      <t xml:space="preserve"> and Scots pine restocked at </t>
    </r>
    <r>
      <rPr>
        <u/>
        <sz val="10"/>
        <rFont val="Cambria"/>
        <family val="1"/>
        <scheme val="major"/>
      </rPr>
      <t>Slieve Aughtys Allendarra</t>
    </r>
    <r>
      <rPr>
        <sz val="10"/>
        <rFont val="Cambria"/>
        <family val="1"/>
        <scheme val="major"/>
      </rPr>
      <t xml:space="preserve">.  Native broadleaves are planted to meet minimum percentages for broadleaves, generally between 10% and 20% native broadleaves on individual sites eg </t>
    </r>
    <r>
      <rPr>
        <u/>
        <sz val="10"/>
        <rFont val="Cambria"/>
        <family val="1"/>
        <scheme val="major"/>
      </rPr>
      <t>Lackamore 2, Toorlougher FMU  and Clashykinleen, North Cork FMU</t>
    </r>
    <r>
      <rPr>
        <sz val="10"/>
        <rFont val="Cambria"/>
        <family val="1"/>
        <scheme val="major"/>
      </rPr>
      <t xml:space="preserve"> have 15% MB.  </t>
    </r>
    <r>
      <rPr>
        <u/>
        <sz val="10"/>
        <rFont val="Cambria"/>
        <family val="1"/>
        <scheme val="major"/>
      </rPr>
      <t>All FMU'</t>
    </r>
    <r>
      <rPr>
        <sz val="10"/>
        <rFont val="Cambria"/>
        <family val="1"/>
        <scheme val="major"/>
      </rPr>
      <t xml:space="preserve">s meet minimum requirements for native broadleaves although individual sites or coupes may have lower percentages and others are planned for 100% native broadleaves and Scots pine e.g </t>
    </r>
    <r>
      <rPr>
        <u/>
        <sz val="10"/>
        <rFont val="Cambria"/>
        <family val="1"/>
        <scheme val="major"/>
      </rPr>
      <t>Ballynevan, Broadford FMU</t>
    </r>
    <r>
      <rPr>
        <sz val="10"/>
        <rFont val="Cambria"/>
        <family val="1"/>
        <scheme val="major"/>
      </rPr>
      <t xml:space="preserve">.   </t>
    </r>
  </si>
  <si>
    <r>
      <t xml:space="preserve">Sitka spruce is the main IForUT species used to meet timber and income objectives, along with other exotic conifers such as Japanese larch, Norway spruce and Douglas fir. In the Irish Midlands, Norway spruce is an important primary species due to it's frost resistance, and seen as the main species at a number of sites includfing </t>
    </r>
    <r>
      <rPr>
        <u/>
        <sz val="10"/>
        <rFont val="Cambria"/>
        <family val="1"/>
        <scheme val="major"/>
      </rPr>
      <t>Clonad FMU, Cartroncar New Longford North FMU</t>
    </r>
    <r>
      <rPr>
        <sz val="10"/>
        <rFont val="Cambria"/>
        <family val="1"/>
        <scheme val="major"/>
      </rPr>
      <t xml:space="preserve"> and </t>
    </r>
    <r>
      <rPr>
        <u/>
        <sz val="10"/>
        <rFont val="Cambria"/>
        <family val="1"/>
        <scheme val="major"/>
      </rPr>
      <t>Carrick, North Kildare FMU</t>
    </r>
    <r>
      <rPr>
        <sz val="10"/>
        <rFont val="Cambria"/>
        <family val="1"/>
        <scheme val="major"/>
      </rPr>
      <t>.  The  main silvicultural system used is planting followed by tending, thinning (not in all cases) and clearfelling by age-class restructuring</t>
    </r>
  </si>
  <si>
    <t>5.1.5</t>
  </si>
  <si>
    <t>On becoming aware of the presence or new arrival of invasive mammals in the WMU, the owner / manager shall report this to the National Parks and Wildlife Service.</t>
  </si>
  <si>
    <t>• Records of liaison with NPWS</t>
  </si>
  <si>
    <t>The owner / manager should also consider reporting such incidences to the Forest Service and other authorities as appropriate.</t>
  </si>
  <si>
    <r>
      <t>No examples seen during the audit or confirmed in interview with forest managers.  Bank voles are not indigenous to Ireland, may have been introduced accidentally in the 1920s, and have naturalised. Species not encountered o</t>
    </r>
    <r>
      <rPr>
        <u/>
        <sz val="10"/>
        <rFont val="Cambria"/>
        <family val="1"/>
        <scheme val="major"/>
      </rPr>
      <t>n all sites</t>
    </r>
    <r>
      <rPr>
        <sz val="10"/>
        <rFont val="Cambria"/>
        <family val="1"/>
        <scheme val="major"/>
      </rPr>
      <t xml:space="preserve"> audited in 2022.  </t>
    </r>
  </si>
  <si>
    <t>5.1.6</t>
  </si>
  <si>
    <t>When, following an assessment (see 5.1.1), a significant risk of fire is identified, a fire plan shall be prepared.</t>
  </si>
  <si>
    <t>• Fire plan
• Discussions with the forest owner/manager</t>
  </si>
  <si>
    <t>A fire plan should include: 
• A fire plan map – 6” scale or metric equivalent showing features such as
   o Firebreaks
   o Access routes (vehicular and pedestrian)
   o Water sources
   o Hazards A location map – Ordnance Survey Discovery Series 
• A document showing the location of necessary equipment, site features and contact details of the fire brigade and people who can be called upon to help if a fire occurs</t>
  </si>
  <si>
    <t>6.3.2</t>
  </si>
  <si>
    <t xml:space="preserve"> (ref: Criterion 6.3a) Where natural regeneration and succession is occurring it shall be encouraged and enhanced by the forest management system,  unless this is damaging to the management objectives of the FMU or the integrity  of the habitats identified in Criterion 6.1.1.(See 8.2.4)   (See Criterion 10.3 for species diversity issues in monoculture plantations.)</t>
  </si>
  <si>
    <t xml:space="preserve">Field visits
Management Plan </t>
  </si>
  <si>
    <r>
      <t xml:space="preserve">Restocking and afforestation is by planting following ground preperation. Natural regeneration of native broad leaves allowed to occur in aquatic zones planned as open space and is encouraged or accepted where it occurs, seen at </t>
    </r>
    <r>
      <rPr>
        <u/>
        <sz val="10"/>
        <rFont val="Cambria"/>
        <family val="1"/>
        <scheme val="major"/>
      </rPr>
      <t>South Mayo Carrowmore 2</t>
    </r>
    <r>
      <rPr>
        <sz val="10"/>
        <rFont val="Cambria"/>
        <family val="1"/>
        <scheme val="major"/>
      </rPr>
      <t xml:space="preserve"> new planting areas of regenerated birch and willow scrub retained and designated NR Broadleaf. Some natural regeneration of Sitka spruce seen at </t>
    </r>
    <r>
      <rPr>
        <u/>
        <sz val="10"/>
        <rFont val="Cambria"/>
        <family val="1"/>
        <scheme val="major"/>
      </rPr>
      <t>Toorlougher FMP</t>
    </r>
    <r>
      <rPr>
        <sz val="10"/>
        <rFont val="Cambria"/>
        <family val="1"/>
        <scheme val="major"/>
      </rPr>
      <t>.</t>
    </r>
  </si>
  <si>
    <r>
      <t xml:space="preserve">Restocking and afforestation is generally by planting following ground preperation. Natural regeneration of native broadleaves seen </t>
    </r>
    <r>
      <rPr>
        <u/>
        <sz val="10"/>
        <rFont val="Cambria"/>
        <family val="1"/>
        <scheme val="major"/>
      </rPr>
      <t>Clonad wood, Clonad FM</t>
    </r>
    <r>
      <rPr>
        <sz val="10"/>
        <rFont val="Cambria"/>
        <family val="1"/>
        <scheme val="major"/>
      </rPr>
      <t xml:space="preserve">U and is also at allowed to occur in aquatic zones planned as open space and is encouraged or accepted where it occurs, seen at </t>
    </r>
    <r>
      <rPr>
        <u/>
        <sz val="10"/>
        <rFont val="Cambria"/>
        <family val="1"/>
        <scheme val="major"/>
      </rPr>
      <t>Garryglas FMU</t>
    </r>
    <r>
      <rPr>
        <sz val="10"/>
        <rFont val="Cambria"/>
        <family val="1"/>
        <scheme val="major"/>
      </rPr>
      <t xml:space="preserve"> aquatic zone, </t>
    </r>
  </si>
  <si>
    <t>Fire Plan included in all S1 sites management plans.</t>
  </si>
  <si>
    <t>5.1.7</t>
  </si>
  <si>
    <t>Areas that fulfill specific and recognized protective functions, either ecologically or for society, shall be mapped and forest management plans shall take full account of these.</t>
  </si>
  <si>
    <t>• Maps 
• Management plan 
• Field inspection</t>
  </si>
  <si>
    <t>Such areas may include: 
• Riparian and buffer areas 
• Sensitive catchments 
• Steep forested slopes above roads, houses or built up areas 
• Areas vulnerable to soil erosion 
• Other designated areas
Guidance on the management of riparian areas and sensitive catchments is given in the Forest Service “Forestry and Water Quality Guidelines”, “Forestry and Otter Guidelines” .
Guidance is also provided in the programme of supplementary measures for forestry in the River Basin Management Plans under the EU Water Framework Directive.
Guidance on the identification, design, establishment and management of native riparian woodland is provided in the Woodlands of Ireland Publication “Native Riparian Woodlands – A Guide to Identification, Design, Establishment and Management”.</t>
  </si>
  <si>
    <t xml:space="preserve">6.3.3 </t>
  </si>
  <si>
    <t>(ref: Criterion 6.3b) All forest operations shall be designed and managed to maintain, enhance, or restore ecological functions of catchments (both land and water habitats, including wetlands).  In FMUs in catchments that are naturally oligotrophic or ultraoligotrophic** or contain protected aquatic species particular care will be taken to ensure that siltation and  nutrient enrichment do not occur.</t>
  </si>
  <si>
    <t>Management Plan
Site visits
Reference to species identified in 6.2.1 and 6.2.2</t>
  </si>
  <si>
    <r>
      <t xml:space="preserve">Map 9 identifies catchment and sub-catchments </t>
    </r>
    <r>
      <rPr>
        <u/>
        <sz val="10"/>
        <rFont val="Cambria"/>
        <family val="1"/>
        <scheme val="major"/>
      </rPr>
      <t>for all</t>
    </r>
    <r>
      <rPr>
        <sz val="10"/>
        <rFont val="Cambria"/>
        <family val="1"/>
        <scheme val="major"/>
      </rPr>
      <t xml:space="preserve"> sites audited.   Standards for Felling and Reforestation 2019 and Forest and Water Guidelines (and other operational Guidelines) outline best practice for operations. Mitigation outlined in Felling Licenes, Roads Licenses and operational Contract Conditions and is monitored by foresters and recorded in operational checklists.   Forest Service provide approval for felling, roading, afforestation and reforestation based on Irish regulatory requirements for protected sites and in adherance with environmental conditions e.g 5 to 20 metre aquatic zone and planted broadleaved buffers on aquatic zones, minimum percentages of broadleaves and open space for restocking and seen for </t>
    </r>
    <r>
      <rPr>
        <u/>
        <sz val="10"/>
        <rFont val="Cambria"/>
        <family val="1"/>
        <scheme val="major"/>
      </rPr>
      <t>Clashykinleen, North Cork FMU, Ballynevan, South Mayo Carrowmore 2</t>
    </r>
    <r>
      <rPr>
        <sz val="10"/>
        <rFont val="Cambria"/>
        <family val="1"/>
        <scheme val="major"/>
      </rPr>
      <t xml:space="preserve"> &amp; </t>
    </r>
    <r>
      <rPr>
        <u/>
        <sz val="10"/>
        <rFont val="Cambria"/>
        <family val="1"/>
        <scheme val="major"/>
      </rPr>
      <t>Knockshanvo, Broadford FMU</t>
    </r>
    <r>
      <rPr>
        <sz val="10"/>
        <rFont val="Cambria"/>
        <family val="1"/>
        <scheme val="major"/>
      </rPr>
      <t xml:space="preserve">.  At recently completed road works at </t>
    </r>
    <r>
      <rPr>
        <u/>
        <sz val="10"/>
        <rFont val="Cambria"/>
        <family val="1"/>
        <scheme val="major"/>
      </rPr>
      <t>South Mayo</t>
    </r>
    <r>
      <rPr>
        <sz val="10"/>
        <rFont val="Cambria"/>
        <family val="1"/>
        <scheme val="major"/>
      </rPr>
      <t xml:space="preserve"> </t>
    </r>
    <r>
      <rPr>
        <u/>
        <sz val="10"/>
        <rFont val="Cambria"/>
        <family val="1"/>
        <scheme val="major"/>
      </rPr>
      <t>Lower Ballyglass</t>
    </r>
    <r>
      <rPr>
        <sz val="10"/>
        <rFont val="Cambria"/>
        <family val="1"/>
        <scheme val="major"/>
      </rPr>
      <t xml:space="preserve"> silt netting in place on relevant watercourse. IForUT 5.2 Environmental Impact Checklist completed along with operations contract documents 6.7 Timber Operation Contract &amp; 6.8 General operations Contract seen for a number of sites including </t>
    </r>
    <r>
      <rPr>
        <u/>
        <sz val="10"/>
        <rFont val="Cambria"/>
        <family val="1"/>
        <scheme val="major"/>
      </rPr>
      <t xml:space="preserve">Glenagross, Broadford MU </t>
    </r>
  </si>
  <si>
    <r>
      <t xml:space="preserve">Map 9 identifies catchment and sub-catchments for </t>
    </r>
    <r>
      <rPr>
        <u/>
        <sz val="10"/>
        <rFont val="Cambria"/>
        <family val="1"/>
        <scheme val="major"/>
      </rPr>
      <t>all sites</t>
    </r>
    <r>
      <rPr>
        <sz val="10"/>
        <rFont val="Cambria"/>
        <family val="1"/>
        <scheme val="major"/>
      </rPr>
      <t xml:space="preserve"> audited.  </t>
    </r>
    <r>
      <rPr>
        <u/>
        <sz val="10"/>
        <rFont val="Cambria"/>
        <family val="1"/>
        <scheme val="major"/>
      </rPr>
      <t>Taghmon, New West Westmeath</t>
    </r>
    <r>
      <rPr>
        <sz val="10"/>
        <rFont val="Cambria"/>
        <family val="1"/>
        <scheme val="major"/>
      </rPr>
      <t xml:space="preserve"> FMU 6.51ha afforestation scheme, 3.04ha planted with downy birch and willow on lower slope plus unplanted 10m setback along watercourse with hydrological connectivity to Loch Derravarragh SPA.</t>
    </r>
  </si>
  <si>
    <r>
      <t xml:space="preserve">Constraints maps in management plans for </t>
    </r>
    <r>
      <rPr>
        <u/>
        <sz val="10"/>
        <rFont val="Cambria"/>
        <family val="1"/>
        <scheme val="major"/>
      </rPr>
      <t xml:space="preserve">all sites </t>
    </r>
    <r>
      <rPr>
        <sz val="10"/>
        <rFont val="Cambria"/>
        <family val="1"/>
        <scheme val="major"/>
      </rPr>
      <t xml:space="preserve">audited in 2022.  Foresters carry out site surveys of </t>
    </r>
    <r>
      <rPr>
        <u/>
        <sz val="10"/>
        <rFont val="Cambria"/>
        <family val="1"/>
        <scheme val="major"/>
      </rPr>
      <t>all sites</t>
    </r>
    <r>
      <rPr>
        <sz val="10"/>
        <rFont val="Cambria"/>
        <family val="1"/>
        <scheme val="major"/>
      </rPr>
      <t xml:space="preserve"> before planning management and operation, and consult IForUT Hazards &amp; Sensitivites map, EPA website, Historic Environmental Viewer (for archaelogical features), IForUT Public Entity data, old maps (show hydrological connections, archaeological sites and they also sometimes consult with external organisations e.g BirdWatch Ireland, Nationa Biodivrsity Centre.  Local knowledge also valued e.g local resident provided information regarding presence of common frogs which informed rationale for pond creation at Knockshanvo, Broadford FMU. Forest Service provide approval for felling, roading, afforestation and reforestation based on adherance with environmental conditions e.g 5 to 20 metre aquatic zone and panted broadleaved buffers on aquatic zones, minimum percentages of broadleaves and open space for restocking and seen for Clashykinleen, North Cork FMU, Ballynevan and Knockshanvo, Broadford MU. IForUT has a biodiversitytarget of 20% for all FMUs and 30% overall by 3030 .  IForUT 5.2 Environmental Impact Checklist completed along with operations contract documents 6.7 Timber Operation Contract &amp; 6.8 General operations Contract seen for a number of sites including </t>
    </r>
    <r>
      <rPr>
        <u/>
        <sz val="10"/>
        <rFont val="Cambria"/>
        <family val="1"/>
        <scheme val="major"/>
      </rPr>
      <t>Glenagross, Broadford MU</t>
    </r>
    <r>
      <rPr>
        <sz val="10"/>
        <rFont val="Cambria"/>
        <family val="1"/>
        <scheme val="major"/>
      </rPr>
      <t xml:space="preserve"> </t>
    </r>
  </si>
  <si>
    <t>6.3.4</t>
  </si>
  <si>
    <t xml:space="preserve"> (ref: Criterion 6.3b) Site-adapted and diverse forest fringes (internal and/or external to the forest) shall be established or maintained using native tree or shrub species characteristic to the region. The latest Forest Service Forestry and the Landscape Guidelines shall be applied. Forest fringes shall be managed to function as an ecological connection between the forest and open areas. </t>
  </si>
  <si>
    <t>Field inspection.
Management Plan</t>
  </si>
  <si>
    <r>
      <t>Aquatic setback and Mixed Broadleaf (MB) fringes seen at  5 to 20 metre aquatic zone and planted broadleaved buffers on aquatic zones, minimum percentages of broadleaves and open space for restocking and seen for</t>
    </r>
    <r>
      <rPr>
        <u/>
        <sz val="10"/>
        <rFont val="Cambria"/>
        <family val="1"/>
        <scheme val="major"/>
      </rPr>
      <t xml:space="preserve"> Clashykinleen, North Cork FMU, Ballynevan and Knockshanvo, Broadford FMU, South Mayo Carrowmore 2 new planting &amp; Slieve Aughtys Alleendarra 2021 restock.</t>
    </r>
    <r>
      <rPr>
        <sz val="10"/>
        <rFont val="Cambria"/>
        <family val="1"/>
        <scheme val="major"/>
      </rPr>
      <t xml:space="preserve"> IForUT 5.2 Environmental Impact Checklist completed along with operations contract documents 6.7 Timber Operation Contract &amp; 6.8 General operations Contract seen for a number of sites including</t>
    </r>
    <r>
      <rPr>
        <u/>
        <sz val="10"/>
        <rFont val="Cambria"/>
        <family val="1"/>
        <scheme val="major"/>
      </rPr>
      <t xml:space="preserve"> Glenagross, Broadford MU </t>
    </r>
  </si>
  <si>
    <t xml:space="preserve">Aquatic setback and Mixed Broadleaf (MB) fringes seen at  5 to 20 metre aquatic zone and planted broadleaved buffers on aquatic zones, adjacent to hedgerows, minimum percentages of broadleaves and open space for restocking and seen for Mullaghmacormick, Killahurk and Taghmon afforestation </t>
  </si>
  <si>
    <t>6.3.5</t>
  </si>
  <si>
    <t xml:space="preserve"> (ref: Criterion 6.3b) Any plant species recognised as invasive** shall be recorded by the forest owner/manager, and action shall be taken to control these through planned management operations (in compliance with Criterion 6.6). </t>
  </si>
  <si>
    <t>Site visit
Management Plan</t>
  </si>
  <si>
    <r>
      <rPr>
        <sz val="11"/>
        <color rgb="FFFF0000"/>
        <rFont val="Cambria"/>
        <family val="1"/>
        <scheme val="major"/>
      </rPr>
      <t>Fermoyle</t>
    </r>
    <r>
      <rPr>
        <sz val="11"/>
        <color rgb="FFFF0000"/>
        <rFont val="Cambria"/>
        <family val="1"/>
      </rPr>
      <t xml:space="preserve">: During site visit evidence of prescence of </t>
    </r>
    <r>
      <rPr>
        <i/>
        <sz val="11"/>
        <color rgb="FFFF0000"/>
        <rFont val="Cambria"/>
        <family val="1"/>
      </rPr>
      <t>Rhododendron</t>
    </r>
    <r>
      <rPr>
        <sz val="11"/>
        <color rgb="FFFF0000"/>
        <rFont val="Cambria"/>
        <family val="1"/>
      </rPr>
      <t xml:space="preserve"> within the Management Unit both as scattered plants within the forest as well as larger pockets along the shores of the Lough was noted. In discussion with forest manager he was unaware of the prescence of this invasive species, it had not noted in the recent IForUT 2022 Management Plan or actions identified to control/ eradicate this species. The forest is located within the Connemara Bog Complex SPA/ SAC with a long-term objective to restore the forest to more natural conditions of bog restoration.</t>
    </r>
    <r>
      <rPr>
        <sz val="11"/>
        <rFont val="Cambria"/>
        <family val="1"/>
      </rPr>
      <t xml:space="preserve"> </t>
    </r>
    <r>
      <rPr>
        <sz val="11"/>
        <rFont val="Cambria"/>
        <family val="1"/>
        <scheme val="major"/>
      </rPr>
      <t xml:space="preserve">Invasive Species Records seen for relevent sites including  cherry laurel, Rhododendron ponticum at Toorlougher FMU and Rhododendron at Meentolla,  Proposed treatment noted for some invasives including Japanese knotweed </t>
    </r>
  </si>
  <si>
    <t>Minor 2022.2</t>
  </si>
  <si>
    <r>
      <t xml:space="preserve">Areas of invasive exotic cherry laurel </t>
    </r>
    <r>
      <rPr>
        <i/>
        <sz val="10"/>
        <rFont val="Cambria"/>
        <family val="1"/>
        <scheme val="major"/>
      </rPr>
      <t>Prunus laurocerus</t>
    </r>
    <r>
      <rPr>
        <sz val="10"/>
        <rFont val="Cambria"/>
        <family val="1"/>
        <scheme val="major"/>
      </rPr>
      <t xml:space="preserve"> and </t>
    </r>
    <r>
      <rPr>
        <i/>
        <sz val="10"/>
        <rFont val="Cambria"/>
        <family val="1"/>
        <scheme val="major"/>
      </rPr>
      <t>Rhododendron ponticum</t>
    </r>
    <r>
      <rPr>
        <sz val="10"/>
        <rFont val="Cambria"/>
        <family val="1"/>
        <scheme val="major"/>
      </rPr>
      <t xml:space="preserve"> present in some parts of </t>
    </r>
    <r>
      <rPr>
        <u/>
        <sz val="10"/>
        <rFont val="Cambria"/>
        <family val="1"/>
        <scheme val="major"/>
      </rPr>
      <t>Tonduff FMU</t>
    </r>
    <r>
      <rPr>
        <sz val="10"/>
        <rFont val="Cambria"/>
        <family val="1"/>
        <scheme val="major"/>
      </rPr>
      <t xml:space="preserve"> and is recorded in Invasive Species Register, along with planned action for removal or control.</t>
    </r>
  </si>
  <si>
    <t>6.3.6</t>
  </si>
  <si>
    <t xml:space="preserve"> (ref: Criterion 6.3b) Forest cover shall be maintained throughout the forest cycle in at least 5% of the FMU area in order to maintain a refuge of forest flora and fauna.</t>
  </si>
  <si>
    <r>
      <t xml:space="preserve">Douglas fir Long Term Retention seen in </t>
    </r>
    <r>
      <rPr>
        <u/>
        <sz val="10"/>
        <rFont val="Cambria"/>
        <family val="1"/>
        <scheme val="major"/>
      </rPr>
      <t xml:space="preserve"> Meentolla,Toorlougher FMU.</t>
    </r>
    <r>
      <rPr>
        <sz val="10"/>
        <rFont val="Cambria"/>
        <family val="1"/>
        <scheme val="major"/>
      </rPr>
      <t xml:space="preserve">  Natural Reserves of conifers, broadleaves and riparian areas, LTRs documented for all site management plans audited, and are complaint with requirements. Forest cover is maintained at an FMU scale by age-class restructuring e.g at K</t>
    </r>
    <r>
      <rPr>
        <u/>
        <sz val="10"/>
        <rFont val="Cambria"/>
        <family val="1"/>
        <scheme val="major"/>
      </rPr>
      <t>nockshanvo, Broadford MU</t>
    </r>
    <r>
      <rPr>
        <sz val="10"/>
        <rFont val="Cambria"/>
        <family val="1"/>
        <scheme val="major"/>
      </rPr>
      <t xml:space="preserve"> where 4 phases of felling and restocking are planned. FMU's are sometimes comprised of fragmented sites within a mixed ownership forest landscape or open-ground landscape and smaller areas may be clearfelled in one phase due to limited opportunities for restructuring and few windfirm edges. Other sites such as </t>
    </r>
    <r>
      <rPr>
        <u/>
        <sz val="10"/>
        <rFont val="Cambria"/>
        <family val="1"/>
        <scheme val="major"/>
      </rPr>
      <t xml:space="preserve">Ballynevan, Broadford FMU </t>
    </r>
    <r>
      <rPr>
        <sz val="10"/>
        <rFont val="Cambria"/>
        <family val="1"/>
        <scheme val="major"/>
      </rPr>
      <t xml:space="preserve">are managed by minimum intervention of oak and broadleaves and small scale felling of Sitka spruce followed by replanting with 100% native broadleaves and Scots pine. </t>
    </r>
    <r>
      <rPr>
        <u/>
        <sz val="10"/>
        <rFont val="Cambria"/>
        <family val="1"/>
        <scheme val="major"/>
      </rPr>
      <t>Slieve Aughtys Allendarra</t>
    </r>
    <r>
      <rPr>
        <sz val="10"/>
        <rFont val="Cambria"/>
        <family val="1"/>
        <scheme val="major"/>
      </rPr>
      <t xml:space="preserve"> mixed broadleaves as well as conifers NR retained on site following clearfell.</t>
    </r>
  </si>
  <si>
    <t>Natural Reserves of conifers, broadleaves and riparian areas, LTRs documented for all site management plans audited, and are complaint with requirements. Forest cover is maintained at an FMU scale by planned age-class restructuring.</t>
  </si>
  <si>
    <t xml:space="preserve">6.3.7 </t>
  </si>
  <si>
    <t xml:space="preserve"> (ref. Criterion 6.3b) Biodiversity features**  as identified in 6.1.1 shall be systematically retained and protected (e.g. through appropriate buffer zones) throughout the production area of the FMU. </t>
  </si>
  <si>
    <t xml:space="preserve">Site visits
Management Plan
Maps
</t>
  </si>
  <si>
    <t>Obs 2022.5</t>
  </si>
  <si>
    <r>
      <t xml:space="preserve">Unplanted setbacks (5 metre) seen to be planned and implemented on all hedgerows on the clearfelled area at </t>
    </r>
    <r>
      <rPr>
        <u/>
        <sz val="10"/>
        <rFont val="Cambria"/>
        <family val="1"/>
        <scheme val="major"/>
      </rPr>
      <t>Garryglas FMU</t>
    </r>
    <r>
      <rPr>
        <sz val="10"/>
        <rFont val="Cambria"/>
        <family val="1"/>
        <scheme val="major"/>
      </rPr>
      <t>.  Biodiversity features protected on all sites e.g badger sets at</t>
    </r>
    <r>
      <rPr>
        <u/>
        <sz val="10"/>
        <rFont val="Cambria"/>
        <family val="1"/>
        <scheme val="major"/>
      </rPr>
      <t xml:space="preserve"> Carrick, North Kildare FMU and Clonad FMU</t>
    </r>
    <r>
      <rPr>
        <sz val="10"/>
        <rFont val="Cambria"/>
        <family val="1"/>
        <scheme val="major"/>
      </rPr>
      <t xml:space="preserve">, Irish whitebeams at </t>
    </r>
    <r>
      <rPr>
        <u/>
        <sz val="10"/>
        <rFont val="Cambria"/>
        <family val="1"/>
        <scheme val="major"/>
      </rPr>
      <t>Clonadwood, Clonad FMU</t>
    </r>
    <r>
      <rPr>
        <sz val="10"/>
        <rFont val="Cambria"/>
        <family val="1"/>
        <scheme val="major"/>
      </rPr>
      <t xml:space="preserve">, hedgerows at </t>
    </r>
    <r>
      <rPr>
        <u/>
        <sz val="10"/>
        <rFont val="Cambria"/>
        <family val="1"/>
        <scheme val="major"/>
      </rPr>
      <t>Clonad FMU, Garryglas FMU, Tonduff FMU, Mullaghmacormick and Killahurk.</t>
    </r>
    <r>
      <rPr>
        <sz val="10"/>
        <rFont val="Cambria"/>
        <family val="1"/>
        <scheme val="major"/>
      </rPr>
      <t xml:space="preserve">. </t>
    </r>
  </si>
  <si>
    <t>6.3.8</t>
  </si>
  <si>
    <t xml:space="preserve">  (ref: Criterion 6.3b) Attempts shall be made to restore valuable habitats** (as identified in 6.1.1) which have been colonised, planted or incorporated into plantations, but which have retained their characteristics (or have a high potential to be restored),  in a manner that does not lead to further loss of biodiversity or cultural value.  
This may require approval from the Forest Service for a derogation from the current obligation to replant areas after final harvesting, as per Principle 1. 
This indicator does not apply in cases where the derogation involves repayment of any grant aid and/or farm premium, and substantial restoration or replacement costs, by the forest owner. 
</t>
  </si>
  <si>
    <t>Site visits
Management Plan
Documentation
Survey in Criterion  6.1.1</t>
  </si>
  <si>
    <r>
      <t xml:space="preserve">No large scale restoration of open ground habitats seen during the 2022 audit.  Small scale open ground setbacks installed following felling  e.g aquatic setbacks with MB fringes of between  5 to 20 metre seen at </t>
    </r>
    <r>
      <rPr>
        <u/>
        <sz val="10"/>
        <rFont val="Cambria"/>
        <family val="1"/>
        <scheme val="major"/>
      </rPr>
      <t>Clashykinleen, North Cork FMU, Ballynevan and Knockshanvo, Broadford FMU</t>
    </r>
    <r>
      <rPr>
        <sz val="10"/>
        <rFont val="Cambria"/>
        <family val="1"/>
        <scheme val="major"/>
      </rPr>
      <t xml:space="preserve">. Planting of native broadleaves following felling seen at FMU's to attain minimum 15% native broadleaves e.g at </t>
    </r>
    <r>
      <rPr>
        <u/>
        <sz val="10"/>
        <rFont val="Cambria"/>
        <family val="1"/>
        <scheme val="major"/>
      </rPr>
      <t xml:space="preserve">Ballynevan, Broadford FMU </t>
    </r>
    <r>
      <rPr>
        <sz val="10"/>
        <rFont val="Cambria"/>
        <family val="1"/>
        <scheme val="major"/>
      </rPr>
      <t xml:space="preserve">to reach 100% native broadleaves and scots pine, and 15% native braodleaves at  </t>
    </r>
    <r>
      <rPr>
        <u/>
        <sz val="10"/>
        <rFont val="Cambria"/>
        <family val="1"/>
        <scheme val="major"/>
      </rPr>
      <t>Clashykinleen, North Cork FMU</t>
    </r>
    <r>
      <rPr>
        <sz val="10"/>
        <rFont val="Cambria"/>
        <family val="1"/>
        <scheme val="major"/>
      </rPr>
      <t xml:space="preserve"> and </t>
    </r>
    <r>
      <rPr>
        <u/>
        <sz val="10"/>
        <rFont val="Cambria"/>
        <family val="1"/>
        <scheme val="major"/>
      </rPr>
      <t>Knockshanvo, Broadford FMU</t>
    </r>
    <r>
      <rPr>
        <sz val="10"/>
        <rFont val="Cambria"/>
        <family val="1"/>
        <scheme val="major"/>
      </rPr>
      <t xml:space="preserve">. </t>
    </r>
    <r>
      <rPr>
        <u/>
        <sz val="10"/>
        <rFont val="Cambria"/>
        <family val="1"/>
        <scheme val="major"/>
      </rPr>
      <t>Fermoyle &amp; Luggannima</t>
    </r>
    <r>
      <rPr>
        <sz val="10"/>
        <rFont val="Cambria"/>
        <family val="1"/>
        <scheme val="major"/>
      </rPr>
      <t xml:space="preserve"> located within SPA &amp; SAC subject to Forest service approval the managment objective is to return this area to more natural conditions of SPA/SAC.</t>
    </r>
  </si>
  <si>
    <r>
      <t xml:space="preserve">No large scale restoration of open ground habitats seen during the 2023 audit.  Small scale open ground setbacks installed following felling  e.g aquatic setbacks with MB fringes of between  5 to 20 metre seen at </t>
    </r>
    <r>
      <rPr>
        <u/>
        <sz val="10"/>
        <rFont val="Cambria"/>
        <family val="1"/>
        <scheme val="major"/>
      </rPr>
      <t>Clonad FMU, Garryglas FMU, Tonduff FMU, Mullaghmacormick and Killahurk</t>
    </r>
    <r>
      <rPr>
        <sz val="10"/>
        <rFont val="Cambria"/>
        <family val="1"/>
        <scheme val="major"/>
      </rPr>
      <t xml:space="preserve">. </t>
    </r>
  </si>
  <si>
    <r>
      <t>5.2</t>
    </r>
    <r>
      <rPr>
        <b/>
        <sz val="10"/>
        <color theme="6" tint="0.59999389629810485"/>
        <rFont val="Cambria"/>
        <family val="1"/>
      </rPr>
      <t>.1</t>
    </r>
  </si>
  <si>
    <t xml:space="preserve">Pesticides, biological control agents &amp; fertilisers: </t>
  </si>
  <si>
    <t xml:space="preserve">6.3.9 </t>
  </si>
  <si>
    <t xml:space="preserve">(ref: Criterion 6.3b) Where established native tree species exist within the FMU they shall not be replaced with exotic tree species  
(See Criterion 10.4 for genetic, species and ecosystem diversity within plantations).
</t>
  </si>
  <si>
    <t>Management Plan/management policies.
Reforestation plans
Field inspection.</t>
  </si>
  <si>
    <t xml:space="preserve">No examples of replacement of native trees with exotic species seen during 2022 audit. </t>
  </si>
  <si>
    <t xml:space="preserve">No examples of replacement of native trees with exotic species seen during 2023 audit. </t>
  </si>
  <si>
    <t>Where an assessment (see 5.1.1) identifies a significant risk from pests or diseases, an integrated pest management strategy shall be prepared and implemented.</t>
  </si>
  <si>
    <t>• Integrated pest management strategy 
• Discussion with forest owner / manager 
• Management plan 
• Field inspection</t>
  </si>
  <si>
    <t>An integrated pest management strategy seeks to address the problem using a strategic approach based on the site conditions, the ecology of the pest and the status of the outbreak. It will use an appropriate combination of statutory, chemical, physical and biological measures.</t>
  </si>
  <si>
    <t>6.3.10</t>
  </si>
  <si>
    <t xml:space="preserve"> (ref: Criterion 6.3b) Where native species are used in an FMU, indigenous genetic stock shall be used where available** and retained throughout the rotation. Plans and implementation of this shall be outlined in the Management Plan.
</t>
  </si>
  <si>
    <t>Records of provenance
Management Plan</t>
  </si>
  <si>
    <r>
      <t>Irish provenances used when planting native broadleaved species unless not available.  Seed certificates seen for</t>
    </r>
    <r>
      <rPr>
        <u/>
        <sz val="10"/>
        <rFont val="Cambria"/>
        <family val="1"/>
        <scheme val="major"/>
      </rPr>
      <t xml:space="preserve"> sites</t>
    </r>
    <r>
      <rPr>
        <sz val="10"/>
        <rFont val="Cambria"/>
        <family val="1"/>
        <scheme val="major"/>
      </rPr>
      <t xml:space="preserve"> showed mainly irish provenance, including </t>
    </r>
    <r>
      <rPr>
        <u/>
        <sz val="10"/>
        <rFont val="Cambria"/>
        <family val="1"/>
        <scheme val="major"/>
      </rPr>
      <t>South Mayo Carrrowmore 2</t>
    </r>
    <r>
      <rPr>
        <sz val="10"/>
        <rFont val="Cambria"/>
        <family val="1"/>
        <scheme val="major"/>
      </rPr>
      <t xml:space="preserve"> mix of native broadleaves used in setbacks with irish provenance (Clonegal Co Carlow) common alder and rowan planted along the boundary with adjacent Carrowmore OWS. </t>
    </r>
  </si>
  <si>
    <t>Irish provenances used when planting native broadleaved species unless not available. At Taghmon afforestation site improved downy birch was used to meet grant requirements.</t>
  </si>
  <si>
    <t>6.3.11</t>
  </si>
  <si>
    <t xml:space="preserve"> (ref: Criterion 6.3c) Site preparation and harvesting methods shall be designed to minimise compaction and other damage to soil, so as not to compromise the overall long-term ecological functions (including timber productivity) of the forest ecosystem. (See Criteria 5.3 and 6.5 )
</t>
  </si>
  <si>
    <t>Management Plan
Site visits
Reference to water monitoring data from Principle 8</t>
  </si>
  <si>
    <r>
      <t xml:space="preserve">Standards for Felling and Reforestation 2019 and Forest and Water Guidelines (and other operational Guidelines) outline best practice for operations. Mitigation outlined in Felling Licenes, Roads Licenses and operational Contract Conditions and is monitored by foresters and recorded in operational checklists.  Section 9 of Standard for Felling and Reforestation states that "brash mats must be used for machine routes and that harvesting and extraction machinery must not operate on unprotected or unbranched routes, regardles of weather conditions" .    Aquatic setback and MB fringes seen at  5 to 20 metre aquatic zone and planted broadleaved buffers on aquatic zones, minimum percentages of broadleaves and open space for restocking and seen for </t>
    </r>
    <r>
      <rPr>
        <u/>
        <sz val="10"/>
        <rFont val="Cambria"/>
        <family val="1"/>
        <scheme val="major"/>
      </rPr>
      <t xml:space="preserve">Clashykinleen, North Cork FMU, Ballynevan, Slieve Aughtys Alleendarra </t>
    </r>
    <r>
      <rPr>
        <sz val="10"/>
        <rFont val="Cambria"/>
        <family val="1"/>
        <scheme val="major"/>
      </rPr>
      <t xml:space="preserve">and </t>
    </r>
    <r>
      <rPr>
        <u/>
        <sz val="10"/>
        <rFont val="Cambria"/>
        <family val="1"/>
        <scheme val="major"/>
      </rPr>
      <t>Knockshanvo, Broadford FMU</t>
    </r>
    <r>
      <rPr>
        <sz val="10"/>
        <rFont val="Cambria"/>
        <family val="1"/>
        <scheme val="major"/>
      </rPr>
      <t xml:space="preserve">. IForUT 5.2 Environmental Impact Checklist completed along with operations contract documents 6.7 Timber Operation Contract &amp; 6.8 General operations Contract seen for a number of sites including Glenagross, Broadford FMU.  Forest Service provide approval for felling, roading, afforestation and reforestation based on Irish regulatory requirements for protected sites and in adherance with environmental conditions e.g 5 to 20 metre aquatic zone and planted broadleaved buffers on aquatic zones, minimum percentages of broadleaves and open space for restocking and seen for </t>
    </r>
    <r>
      <rPr>
        <u/>
        <sz val="10"/>
        <rFont val="Cambria"/>
        <family val="1"/>
        <scheme val="major"/>
      </rPr>
      <t>Clashykinleen, North Cork FMU, Ballynevan and Knockshanvo, Broadford FMU</t>
    </r>
    <r>
      <rPr>
        <sz val="10"/>
        <rFont val="Cambria"/>
        <family val="1"/>
        <scheme val="major"/>
      </rPr>
      <t xml:space="preserve">. IForUT 5.2 Environmental Impact Checklist completed along with operations contract documents 6.7 Timber Operation Contract &amp; 6.8 General operations Contract seen for a number of sites including </t>
    </r>
    <r>
      <rPr>
        <u/>
        <sz val="10"/>
        <rFont val="Cambria"/>
        <family val="1"/>
        <scheme val="major"/>
      </rPr>
      <t>Glenagross, Broadford MU</t>
    </r>
    <r>
      <rPr>
        <sz val="10"/>
        <rFont val="Cambria"/>
        <family val="1"/>
        <scheme val="major"/>
      </rPr>
      <t xml:space="preserve">. </t>
    </r>
  </si>
  <si>
    <t>Standards for Felling and Reforestation 2019 and Forest and Water Guidelines (and other operational Guidelines) outline best practice for operations. Mitigation outlined in Felling Licenes, Roads Licenses and operational Contract Conditions and is monitored by foresters and recorded in operational checklists.  Section 9 of Standard for Felling and Reforestation states that "brash mats must be used for machine routes and that harvesting and extraction machinery must not operate on unprotected or unbranched routes, regardles of weather conditions" .  No issues noted at audit</t>
  </si>
  <si>
    <r>
      <t>IForUT document 4.8 IPMS in Forest Management Manual. IForUT staff and foresters showed good awareness and knowledge of potential pests and diseases, including those that are invasive during discussions with the auditor. Ash die-back Chalara fraxinea disease of ash is prevelent in Ireland and the response was discussed with foresters during the audit.  An example of the disease in an ash plantation was found on site at</t>
    </r>
    <r>
      <rPr>
        <u/>
        <sz val="10"/>
        <rFont val="Cambria"/>
        <family val="1"/>
        <scheme val="major"/>
      </rPr>
      <t xml:space="preserve"> Rossaulty' Knockmaroe FMU</t>
    </r>
    <r>
      <rPr>
        <sz val="10"/>
        <rFont val="Cambria"/>
        <family val="1"/>
        <scheme val="major"/>
      </rPr>
      <t xml:space="preserve">.  Measures had not yet been taken to control the disease.  However, the foresters on site intended to fell and remove the ash and to replace it with an alternative broadleaved species. </t>
    </r>
    <r>
      <rPr>
        <u/>
        <sz val="10"/>
        <rFont val="Cambria"/>
        <family val="1"/>
        <scheme val="major"/>
      </rPr>
      <t>South Mayo Lower Ballyglass</t>
    </r>
    <r>
      <rPr>
        <sz val="10"/>
        <rFont val="Cambria"/>
        <family val="1"/>
        <scheme val="major"/>
      </rPr>
      <t xml:space="preserve"> tree felling licence for thinning spruce includes approval to clearfell 1.53ha of diseased ash and restock with mixed broadleaves. </t>
    </r>
  </si>
  <si>
    <t>6.3.12</t>
  </si>
  <si>
    <t xml:space="preserve"> (ref: Criterion 6.3c) Current best practice for on-site brash management** shall be implemented. Brash shall not be removed off site unless it has been clearly established that the relevant forest ecosystem will not be adversely affected. 
</t>
  </si>
  <si>
    <t>Harvest plan
Management Plan
Documentation
Site visits
Current best practice documentation</t>
  </si>
  <si>
    <r>
      <t xml:space="preserve">Section 9 of Standard for Felling and Reforestation states that "brash mats must be used for machine routes and that harvesting and extraction machinery must not operate on unprotected or unbranched routes, regardles of weather conditions" . This means that is it impractical to harvest brash off sites and it is therfore not practised by UForUT.  Timber harvesting site (harvested in 2022)  at </t>
    </r>
    <r>
      <rPr>
        <u/>
        <sz val="10"/>
        <rFont val="Cambria"/>
        <family val="1"/>
        <scheme val="major"/>
      </rPr>
      <t>Glenagross, Broadford MU</t>
    </r>
    <r>
      <rPr>
        <sz val="10"/>
        <rFont val="Cambria"/>
        <family val="1"/>
        <scheme val="major"/>
      </rPr>
      <t xml:space="preserve"> inspected in 2022 audit was found to be in good condition with no evidence of non compliance with FSC Indicators or  Standard for Felling and Reforestation Forestry and Water Guidelines. Close Out CAR 2021.10.   </t>
    </r>
  </si>
  <si>
    <t>6.3.13</t>
  </si>
  <si>
    <t xml:space="preserve"> (ref. Criterion 6.3c) There shall be no use of fertilisers within the forest or plantation area, other than as a measure to achieve canopy closure. (See Criterion 5.1.1 on use of tree species appropriate to the site and indicators 6.3.3 re: maintaining, protecting and enhancing ecological functions of catchments and 10.6.1 re: water quality)</t>
  </si>
  <si>
    <t>Records of fertiliser applications
Site visits
Foliar analysis results</t>
  </si>
  <si>
    <t>Certification manager confirmed no fertiliser used in last 12 months. Fertilisers used in Co. Kerry site Knocknageeha (not audited in 2022) to achieve establishment of checked area at Knocknageeha (not audited in 2022) in 2017 and inspected by IForUT foresters in 2018, 2019 which showed a positive response</t>
  </si>
  <si>
    <t>No examples of fertiliser use seen at S2</t>
  </si>
  <si>
    <t>6.3.14</t>
  </si>
  <si>
    <t>ref. Criterion 6.3a, b &amp; c) Where deer are present within the FMU the forest owner/manager shall actively seek to co-operate with statutory authorities, neighbouring landowners and stakeholders in drawing up and effecting local and regional deer management plans**.</t>
  </si>
  <si>
    <t>Documentation
Management Plan
Interviews with forest owner/ manager &amp; stakeholders</t>
  </si>
  <si>
    <r>
      <t xml:space="preserve">Deer management plans consulted with NPWS.  Deer Strategy seen during the audit and was compliant with requirements. Japanese sika deer are present on sites in </t>
    </r>
    <r>
      <rPr>
        <u/>
        <sz val="10"/>
        <rFont val="Cambria"/>
        <family val="1"/>
        <scheme val="major"/>
      </rPr>
      <t>North Cork FMU. Toorlougher FMU</t>
    </r>
    <r>
      <rPr>
        <sz val="10"/>
        <rFont val="Cambria"/>
        <family val="1"/>
        <scheme val="major"/>
      </rPr>
      <t xml:space="preserve"> and </t>
    </r>
    <r>
      <rPr>
        <u/>
        <sz val="10"/>
        <rFont val="Cambria"/>
        <family val="1"/>
        <scheme val="major"/>
      </rPr>
      <t>Broadford FMU</t>
    </r>
    <r>
      <rPr>
        <sz val="10"/>
        <rFont val="Cambria"/>
        <family val="1"/>
        <scheme val="major"/>
      </rPr>
      <t xml:space="preserve"> but in general are not at a popuulation density where they are considered a problem.   Documentation, Licences and records for Toorlougher FMU deer management seen during the audit and were compliant with the requirements. A high population of sika deer present </t>
    </r>
    <r>
      <rPr>
        <u/>
        <sz val="10"/>
        <rFont val="Cambria"/>
        <family val="1"/>
        <scheme val="major"/>
      </rPr>
      <t>Ballynevan, Broadford FMU</t>
    </r>
    <r>
      <rPr>
        <sz val="10"/>
        <rFont val="Cambria"/>
        <family val="1"/>
        <scheme val="major"/>
      </rPr>
      <t xml:space="preserve"> and several were seen during the audit visit.</t>
    </r>
    <r>
      <rPr>
        <u/>
        <sz val="10"/>
        <rFont val="Cambria"/>
        <family val="1"/>
        <scheme val="major"/>
      </rPr>
      <t xml:space="preserve"> Ballynevan</t>
    </r>
    <r>
      <rPr>
        <sz val="10"/>
        <rFont val="Cambria"/>
        <family val="1"/>
        <scheme val="major"/>
      </rPr>
      <t xml:space="preserve">, is mainly an oak plantation with areas of mixed broadleaves and 5 Ha of SS to be felled and replanted with oak and SP and deer control will be necessary in order to replant and this was discussed during the audit. </t>
    </r>
    <r>
      <rPr>
        <u/>
        <sz val="10"/>
        <rFont val="Cambria"/>
        <family val="1"/>
        <scheme val="major"/>
      </rPr>
      <t>Slieve Aughtys Alleendarra 2021</t>
    </r>
    <r>
      <rPr>
        <sz val="10"/>
        <rFont val="Cambria"/>
        <family val="1"/>
        <scheme val="major"/>
      </rPr>
      <t xml:space="preserve"> restock site visit moderate browsing damage noted on broadleaves and Scots pine.  New Forest Manager aware of issue and discussed appropriate actions to be taken to remedy the issue.</t>
    </r>
  </si>
  <si>
    <t>Deer management plans consulted with NPWS.  Deer Strategy seen during the audit and was compliant with requirements. Deer management plans seen for Taghmon New West Westmeath FMU and Clonad FMU.</t>
  </si>
  <si>
    <t>10.7.1</t>
  </si>
  <si>
    <r>
      <rPr>
        <sz val="10"/>
        <color rgb="FF000000"/>
        <rFont val="Cambria"/>
        <family val="1"/>
      </rPr>
      <t xml:space="preserve">IForUT document 4.8 IPMS includes Section 2 Prevention, Section 3 Reduction and Section 4 Pesticide Use Decision.  Appendix 8 IPM-ESRA flow chart includes non chemical means. Certification manager confirmed a number contracts where use of manual cleaning and flailing of scrub was used.  Evidence seen of conversation 27/2/24 re manual weeding in preference to chemical use at </t>
    </r>
    <r>
      <rPr>
        <u/>
        <sz val="10"/>
        <color rgb="FF000000"/>
        <rFont val="Cambria"/>
        <family val="1"/>
      </rPr>
      <t>Knockagh</t>
    </r>
    <r>
      <rPr>
        <sz val="10"/>
        <color rgb="FF000000"/>
        <rFont val="Cambria"/>
        <family val="1"/>
      </rPr>
      <t>.</t>
    </r>
  </si>
  <si>
    <t>5.2.2</t>
  </si>
  <si>
    <t>It shall be a forest management objective to minimise the use of chemical pesticides in the forest.</t>
  </si>
  <si>
    <t>• Written forest management objective in management plan 
• Discussion with forest owner / manager 
• Field inspections</t>
  </si>
  <si>
    <t>This requirement is associated with requirement 5.2.1 whereby pesticide use, where necessary, is only used as part of an integrated pest management plan and not as the only solution to a pest problem.</t>
  </si>
  <si>
    <t>IForUT document 4.8 IPMS includes Section 2 Prevention, Section 3 Reduction and Section 4 Pesticide Use Decision.  Appendix 8 IPM-ESRA flow chart includes non chemical means. Certification manager confirmed a number contracts where use of manual cleaning and flailing of scrub was used.  Site visit to Slieve Aughtys Alleendarra - FM to use manual cleaning of restock rather than chemical use.</t>
  </si>
  <si>
    <t>6.4</t>
  </si>
  <si>
    <t>Representative samples of existing ecosystems within the landscape shall be protected in their natural state and recorded on maps, appropriate to the scale and intensity of operations and the uniqueness of the affected resources.</t>
  </si>
  <si>
    <t xml:space="preserve">6.4.1 </t>
  </si>
  <si>
    <t xml:space="preserve">The forest owner/manager shall conserve within the FMU representative samples of existing ecosystems** that occur within the
wider landscape (identified in Indicator 6.1.1). These shall be managed for conservation, but they need not be non-intervention areas (e.g. hazel coppice, hedgerow, etc.), where intervention is to ensure their protection or conservation for long-term retention.
</t>
  </si>
  <si>
    <t>Designation and maps in Management Plan</t>
  </si>
  <si>
    <r>
      <t>All sites inspected are in a wider characteristic landscape of pastoral farmland or heathland with small native woodland or are within larger coniferous forests.  All sites audited had examples of features associated with the original habitats that were present prior to afforestation e.g hedgerows and open space in</t>
    </r>
    <r>
      <rPr>
        <u/>
        <sz val="10"/>
        <rFont val="Cambria"/>
        <family val="1"/>
        <scheme val="major"/>
      </rPr>
      <t xml:space="preserve"> all sites</t>
    </r>
    <r>
      <rPr>
        <sz val="10"/>
        <rFont val="Cambria"/>
        <family val="1"/>
        <scheme val="major"/>
      </rPr>
      <t>, native woodland and lough at</t>
    </r>
    <r>
      <rPr>
        <u/>
        <sz val="10"/>
        <rFont val="Cambria"/>
        <family val="1"/>
        <scheme val="major"/>
      </rPr>
      <t xml:space="preserve"> Ballynevan, Broadford FMU</t>
    </r>
    <r>
      <rPr>
        <sz val="10"/>
        <rFont val="Cambria"/>
        <family val="1"/>
        <scheme val="major"/>
      </rPr>
      <t xml:space="preserve">.  Many sites had the remains of abandoned dwellings with associated old trees e.g  </t>
    </r>
    <r>
      <rPr>
        <u/>
        <sz val="10"/>
        <rFont val="Cambria"/>
        <family val="1"/>
        <scheme val="major"/>
      </rPr>
      <t xml:space="preserve">Toorlougher property, Toorlougher FMU and Glenagross, Broadford FMU. </t>
    </r>
    <r>
      <rPr>
        <sz val="10"/>
        <rFont val="Cambria"/>
        <family val="1"/>
        <scheme val="major"/>
      </rPr>
      <t xml:space="preserve"> Aquatic zone buffers provide open ground and native broadleaved woodland on restocking and afforestation sites. Broadleaves are managed as LTRs on</t>
    </r>
    <r>
      <rPr>
        <u/>
        <sz val="10"/>
        <rFont val="Cambria"/>
        <family val="1"/>
        <scheme val="major"/>
      </rPr>
      <t xml:space="preserve"> all sites</t>
    </r>
    <r>
      <rPr>
        <sz val="10"/>
        <rFont val="Cambria"/>
        <family val="1"/>
        <scheme val="major"/>
      </rPr>
      <t xml:space="preserve">. </t>
    </r>
  </si>
  <si>
    <t>5.2.3</t>
  </si>
  <si>
    <t>Where pesticides and/or biological control agents are to be used:
a) The forest owner / manager shall justify the reasons for selecting the chosen method
b) The forest owner / manager, staff and contractors shall be aware of and implement legal requirements and non-legislative guidance for use of pesticides in forestry.
c) The forest owner / manager shall keep records of pesticide usage and biological control agents as required by current legislation.</t>
  </si>
  <si>
    <t>• Pesticide use records 
• Evidence that personal protective equipment is used 
• Discussion with forest owner / manager 
Field inspections</t>
  </si>
  <si>
    <t>Guidelines for the use of pesticides in Irish forests are clearly laid out in the Forest Service “Forest Protection Guidelines” and the Guidelines for the Use of Herbicides in Forestry (Ward, 1998).
Usage of pesticides should be recorded in a clear and consistent manner that facilitates year on year comparison. The record should include details of: 
• The pesticide used 
• The amount used 
• The reasons for use 
• The date of use 
• The site and area it was used on 
• The soil type 
• The prevailing weather conditions
• This will enable the recognition of any trends which will inform future planning and operations.</t>
  </si>
  <si>
    <r>
      <t xml:space="preserve">IForUT document 4.8 IPMS includes Section 2 Prevention, Section 3 Reduction and Section 4 Pesticide Use Decision.  Appendix 8 IPM-ESRA flow chart includes non chemical means.  Additional to documents viewed for </t>
    </r>
    <r>
      <rPr>
        <u/>
        <sz val="10"/>
        <rFont val="Cambria"/>
        <family val="1"/>
        <scheme val="major"/>
      </rPr>
      <t>South Mayo Carrowmore 2</t>
    </r>
    <r>
      <rPr>
        <sz val="10"/>
        <rFont val="Cambria"/>
        <family val="1"/>
        <scheme val="major"/>
      </rPr>
      <t xml:space="preserve"> new planting chemical application august 2022 6.8 General Operations Contract, 6.12 Pesticide Useage Record and 5.13 Chemical Application procedures. In interview forest manager demonstrated good awareness of legal requirement. IForUT Spreadsheet of 2022 chemical returns inspected.</t>
    </r>
  </si>
  <si>
    <t>10.7.3</t>
  </si>
  <si>
    <r>
      <rPr>
        <sz val="10"/>
        <color rgb="FF000000"/>
        <rFont val="Cambria"/>
        <family val="1"/>
        <scheme val="major"/>
      </rPr>
      <t xml:space="preserve">IForUT 365 (sharepoint intranet available to all managers) lists all uses in Chemical Usage Table, with link to document 6.12 Pesticide Usage Record. Sample seen for </t>
    </r>
    <r>
      <rPr>
        <u/>
        <sz val="10"/>
        <color rgb="FF000000"/>
        <rFont val="Cambria"/>
        <family val="1"/>
        <scheme val="major"/>
      </rPr>
      <t>Firoda</t>
    </r>
    <r>
      <rPr>
        <sz val="10"/>
        <color rgb="FF000000"/>
        <rFont val="Cambria"/>
        <family val="1"/>
        <scheme val="major"/>
      </rPr>
      <t xml:space="preserve"> dated 9/9/24. </t>
    </r>
  </si>
  <si>
    <t>5.2.4</t>
  </si>
  <si>
    <t>Storage, handling, use and disposal of chemicals shall be in compliance with the Forest Service “Forest Protection Guidelines” and any other up to date published advice.</t>
  </si>
  <si>
    <t>• Visit to chemical store 
• Discussion with forest owner / manager 
• Disposal records 
• Field inspections</t>
  </si>
  <si>
    <t>Guidelines for the use of pesticides in Irish forests are clearly laid out in the Forest Service “Forest Protection Guidelines” and the Guidelines for the Use of Herbicides in Forestry (Ward, 1998).
Disposal of empty containers to be in accordance with procedures as set out in 5.4.1.</t>
  </si>
  <si>
    <t xml:space="preserve"> Management prescriptions associated with Criteria 6.2, 6.3 and 6.4 shall be implemented and adapted as necessary, based on monitoring under Principle 8 below.
</t>
  </si>
  <si>
    <t>Site visits
Documentation of actions taken</t>
  </si>
  <si>
    <r>
      <rPr>
        <u/>
        <sz val="10"/>
        <rFont val="Cambria"/>
        <family val="1"/>
        <scheme val="major"/>
      </rPr>
      <t>All FMUs</t>
    </r>
    <r>
      <rPr>
        <sz val="10"/>
        <rFont val="Cambria"/>
        <family val="1"/>
        <scheme val="major"/>
      </rPr>
      <t xml:space="preserve"> have either 15% protected sites as per Criteria 6.2, 6.3 and 6.4  or have plans in place to achieve 15% within the rotation lenth of the present stands of trees, and are managed with conservation of biodiversity as a primary objective.  Protected sites include existing broadleaves, planted broadleaves, aquatic zones, riparain zones veteran trees, hedgerows, open spaces and land associated with old buuildings and protected archaeological remains. </t>
    </r>
  </si>
  <si>
    <t xml:space="preserve">6.4.3 </t>
  </si>
  <si>
    <t xml:space="preserve">Where the total area protected as per Criteria 6.2, 6.3 and 6.4 is less than 15% of the FMU, the forest owner/manager shall restore areas of land to reach this percentage.
</t>
  </si>
  <si>
    <r>
      <t xml:space="preserve">IForUT do not purchase or store chemicals, this is undertaken by spraying contractors. IForUT document 4.8 IPMS includes Section 2 Prevention, Section 3 Reduction and Section 4 Pesticide Use Decision.  Appendix 8 IPM-ESRA flow chart includes non chemical means.  Additional to documents viewed for </t>
    </r>
    <r>
      <rPr>
        <u/>
        <sz val="10"/>
        <rFont val="Cambria"/>
        <family val="1"/>
        <scheme val="major"/>
      </rPr>
      <t>South Mayo Carrowmore 2</t>
    </r>
    <r>
      <rPr>
        <sz val="10"/>
        <rFont val="Cambria"/>
        <family val="1"/>
        <scheme val="major"/>
      </rPr>
      <t xml:space="preserve"> new planting chemical application august 2022 6.8 General Operations Contract (includes linke to FISA &amp; IFSG guidance), 6.12 Pesticide Useage Record and 5.13 Chemical Application procedures. In interview forest manager demonstrated good awareness of legal requirement. </t>
    </r>
  </si>
  <si>
    <t>10.7.4</t>
  </si>
  <si>
    <r>
      <rPr>
        <sz val="10"/>
        <color rgb="FF000000"/>
        <rFont val="Cambria"/>
        <family val="1"/>
      </rPr>
      <t xml:space="preserve">Operatives are suitably trained. Sample certificates seen for </t>
    </r>
    <r>
      <rPr>
        <u/>
        <sz val="10"/>
        <color rgb="FF000000"/>
        <rFont val="Cambria"/>
        <family val="1"/>
      </rPr>
      <t xml:space="preserve">Firoda </t>
    </r>
    <r>
      <rPr>
        <sz val="10"/>
        <color rgb="FF000000"/>
        <rFont val="Cambria"/>
        <family val="1"/>
      </rPr>
      <t xml:space="preserve">(PA 1&amp;6). 
Document 6.5 Pollution Control is attached as part of document 6.8 General Operations Contract and details operator protections. Sample for </t>
    </r>
    <r>
      <rPr>
        <u/>
        <sz val="10"/>
        <color rgb="FF000000"/>
        <rFont val="Cambria"/>
        <family val="1"/>
      </rPr>
      <t>Firoda</t>
    </r>
    <r>
      <rPr>
        <sz val="10"/>
        <color rgb="FF000000"/>
        <rFont val="Cambria"/>
        <family val="1"/>
      </rPr>
      <t xml:space="preserve">.
Pollution Control Plans seen for </t>
    </r>
    <r>
      <rPr>
        <u/>
        <sz val="10"/>
        <color rgb="FF000000"/>
        <rFont val="Cambria"/>
        <family val="1"/>
      </rPr>
      <t xml:space="preserve">all sites </t>
    </r>
    <r>
      <rPr>
        <sz val="10"/>
        <color rgb="FF000000"/>
        <rFont val="Cambria"/>
        <family val="1"/>
      </rPr>
      <t xml:space="preserve">which had recently been harvested and were inspected in 2024.  </t>
    </r>
  </si>
  <si>
    <t>5.2.5</t>
  </si>
  <si>
    <t>Fertilisers (inorganic and organic):
a) Fertilisers shall only be used where they are necessary to secure establishment or to correct subsequent nutrient deficiencies based on foliar analysis
b) Where fertilisers are to be used the forest owner / manager, staff and contractors shall be aware of and shall be implementing legal requirements and best practice guidelines for their use in forestry.
c) As detailed in Section 3.1, the potential environmental impact of fertiliser use shall be assessed prior to use. This assessment shall determine whether or not the use is appropriate and if it is appropriate, how it should be carried out in order to minimise adverse impacts and to secure or enhance environmental gains.</t>
  </si>
  <si>
    <t>• Discussion with forest owner / manager 
• Records of fertiliser use 
• Field inspections 
• Documented environmental appraisal</t>
  </si>
  <si>
    <t>Unnecessary use of fertiliser may be avoided through the use of appropriate species.
Appropriate fertiliser use is described in the Forest Service “Code of Best Forest Practice – Ireland” and in the Forest Service “Forestry and Water Quality Guidelines”.</t>
  </si>
  <si>
    <t xml:space="preserve">IForUT staff and forest managers confirmed there had been no use of fertiliser in the last 12 months, none was identified through the audit process, nor was it highlighted through the stakeholder consultation process. </t>
  </si>
  <si>
    <t>Written guidelines shall be prepared and implemented to: control erosion; minimise damage during road construction, and all other mechanical disturbances; and protect water resources.</t>
  </si>
  <si>
    <t>6.5.1</t>
  </si>
  <si>
    <t xml:space="preserve">  The latest Forest Service suite of guidelines and COFORD Forest Roads Manual shall be adhered to at all times.</t>
  </si>
  <si>
    <t>Reflection of guidelines in Management Plan
Site visits</t>
  </si>
  <si>
    <t>Where there are national guidelines for road building, these are adopted.</t>
  </si>
  <si>
    <r>
      <rPr>
        <sz val="10"/>
        <color rgb="FFFF0000"/>
        <rFont val="Cambria"/>
        <family val="1"/>
        <scheme val="major"/>
      </rPr>
      <t xml:space="preserve">The second thinning at </t>
    </r>
    <r>
      <rPr>
        <u/>
        <sz val="10"/>
        <color rgb="FFFF0000"/>
        <rFont val="Cambria"/>
        <family val="1"/>
        <scheme val="major"/>
      </rPr>
      <t>Rossaulty, Knockmaroe FMU  was</t>
    </r>
    <r>
      <rPr>
        <sz val="10"/>
        <color rgb="FFFF0000"/>
        <rFont val="Cambria"/>
        <family val="1"/>
        <scheme val="major"/>
      </rPr>
      <t xml:space="preserve"> well planned and managed with racks leading to a main extraction rack. At two points along the main extraction rack small ditches had been crossed and the brash had not been removed from the ditch following completion of the extraction, contrary to the requirement sof the DAFM 2019 version of Standards for Felling and Reforestation which states that operators must "carefully remove temporary crossings as they become no longer needed".   This had resulted in the impounding of a small volume of water above the brash crossing and inundation of the soil and tree roots for 2 or 3 metres along the ditches above the crossing.  There wasn't any issues below the crossing and no visible sedimention or water turbidity.</t>
    </r>
    <r>
      <rPr>
        <sz val="10"/>
        <rFont val="Cambria"/>
        <family val="1"/>
        <scheme val="major"/>
      </rPr>
      <t xml:space="preserve">   Ballyglass lower new road &amp; archaeology and entrance widened</t>
    </r>
  </si>
  <si>
    <t>10.6.1</t>
  </si>
  <si>
    <t>None used</t>
  </si>
  <si>
    <r>
      <t>5.3</t>
    </r>
    <r>
      <rPr>
        <b/>
        <sz val="10"/>
        <color theme="6" tint="0.59999389629810485"/>
        <rFont val="Cambria"/>
        <family val="1"/>
      </rPr>
      <t>.1</t>
    </r>
  </si>
  <si>
    <t>Fencing</t>
  </si>
  <si>
    <t>Where appropriate, wildlife management and control shall be used in preference to fencing. Where fences are used, opportunities shall be taken to minimise negative impacts on access, landscape, wildlife and sites of public interest.</t>
  </si>
  <si>
    <t>• Discussion with forest owner / manager demonstrates and awareness of impacts of fence alignments and the alternatives 
• Field inspections</t>
  </si>
  <si>
    <t>Decisions to erect fences, their alignment and specification should take account of: 
• Landscape 
• Public rights of way 
• Existing users of the woodland 
• Wildlife 
• Archaeology</t>
  </si>
  <si>
    <r>
      <t xml:space="preserve">Only stock fences used on </t>
    </r>
    <r>
      <rPr>
        <u/>
        <sz val="10"/>
        <rFont val="Cambria"/>
        <family val="1"/>
        <scheme val="major"/>
      </rPr>
      <t>all sites</t>
    </r>
    <r>
      <rPr>
        <sz val="10"/>
        <rFont val="Cambria"/>
        <family val="1"/>
        <scheme val="major"/>
      </rPr>
      <t xml:space="preserve"> inspected in 2022 audit.  Stock fences are necessary to exclude cattle, sheep and horses are not an impediment to movement of wildife, including deer.  No deer fences seen during the audit. </t>
    </r>
  </si>
  <si>
    <t xml:space="preserve">6.5.2  </t>
  </si>
  <si>
    <t>The operational plans shall include specific provisions to prevent erosion by identifying and marking on operational maps areas which are susceptible to erosion/slippage, and in which practices must ensure no increased erosion or reduction in soil stability (which could impact adjacent ecosystems). These maps shall be disseminated to appropriate personnel including contractors.</t>
  </si>
  <si>
    <t>Operational plans</t>
  </si>
  <si>
    <r>
      <t xml:space="preserve">Measures in place in ditch mounding andf harvesting to ensure no erosion e.g short ditches not linked to watercourses seen at restocking sites at </t>
    </r>
    <r>
      <rPr>
        <u/>
        <sz val="10"/>
        <rFont val="Cambria"/>
        <family val="1"/>
        <scheme val="major"/>
      </rPr>
      <t>Knockshanvo, Broadford and Glenakeel, North Cork FMU, Slieve Aughtys Allendarra</t>
    </r>
    <r>
      <rPr>
        <sz val="10"/>
        <rFont val="Cambria"/>
        <family val="1"/>
        <scheme val="major"/>
      </rPr>
      <t xml:space="preserve"> restock and </t>
    </r>
    <r>
      <rPr>
        <u/>
        <sz val="10"/>
        <rFont val="Cambria"/>
        <family val="1"/>
        <scheme val="major"/>
      </rPr>
      <t>South Mayo Carrowmore 2</t>
    </r>
    <r>
      <rPr>
        <sz val="10"/>
        <rFont val="Cambria"/>
        <family val="1"/>
        <scheme val="major"/>
      </rPr>
      <t xml:space="preserve"> new planting with aquatic zones and broadleaved buffers in place ,  and site harvested in 2022 was in good condition with no visible ersoion at</t>
    </r>
    <r>
      <rPr>
        <u/>
        <sz val="10"/>
        <rFont val="Cambria"/>
        <family val="1"/>
        <scheme val="major"/>
      </rPr>
      <t xml:space="preserve"> Glenagross, Broadford MU.</t>
    </r>
    <r>
      <rPr>
        <sz val="10"/>
        <rFont val="Cambria"/>
        <family val="1"/>
        <scheme val="major"/>
      </rPr>
      <t xml:space="preserve">  </t>
    </r>
    <r>
      <rPr>
        <u/>
        <sz val="10"/>
        <rFont val="Cambria"/>
        <family val="1"/>
        <scheme val="major"/>
      </rPr>
      <t xml:space="preserve">Other sites </t>
    </r>
    <r>
      <rPr>
        <sz val="10"/>
        <rFont val="Cambria"/>
        <family val="1"/>
        <scheme val="major"/>
      </rPr>
      <t xml:space="preserve">were also inspected with no non-complainces. </t>
    </r>
  </si>
  <si>
    <r>
      <t>5.4</t>
    </r>
    <r>
      <rPr>
        <b/>
        <sz val="10"/>
        <color theme="6" tint="0.59999389629810485"/>
        <rFont val="Cambria"/>
        <family val="1"/>
      </rPr>
      <t>.1</t>
    </r>
  </si>
  <si>
    <t>Waste Management</t>
  </si>
  <si>
    <t>Waste disposal shall be in accordance with current waste management legislation and regulations.</t>
  </si>
  <si>
    <r>
      <rPr>
        <sz val="11"/>
        <rFont val="Cambria"/>
        <family val="1"/>
      </rPr>
      <t xml:space="preserve">• No evidence of significant impacts from waste disposal.
</t>
    </r>
    <r>
      <rPr>
        <b/>
        <sz val="11"/>
        <rFont val="Cambria"/>
        <family val="1"/>
      </rPr>
      <t xml:space="preserve">
</t>
    </r>
    <r>
      <rPr>
        <sz val="11"/>
        <rFont val="Cambria"/>
        <family val="1"/>
      </rPr>
      <t>• Documented policy on waste disposal including segregation, storage, recycling, return to manufacturer.</t>
    </r>
  </si>
  <si>
    <t>Waste includes:
• Surplus or out of date chemicals
• Chemical containers
• Plastic waste
• Fuels and lubricants.
• Planting bags
Plastic tree shelters should not be allowed to create a litter problem at the end of their effective life.
The relevant waste management legislation is the Waste Management Act (1996), The Litter Pollution Act (1997) and the Waste Management (Amendment) Act (2001).</t>
  </si>
  <si>
    <t>obs 2022.4</t>
  </si>
  <si>
    <t>6.5.3</t>
  </si>
  <si>
    <t xml:space="preserve">  All phases in the design, construction and maintenance of forest roads or tracks, bridges and other infrastructure within the FMU shall be carried out in a manner that will minimise any negative impacts on the environment. This includes any ongoing measures needed to minimise soil erosion and disturbance to drainage patterns. Environmentally appropriate materials that minimise damage to the surrounding environment, including aquatic habitats, shall be used. The rationale of road design and management shall be presented in the Management Plan.</t>
  </si>
  <si>
    <t>Records of consents
Environmental Impact Assessment (where required)
Management Plan, policies
Documentation of decision making procedure for selection of materials used for construction
Record of materials used for construction</t>
  </si>
  <si>
    <r>
      <t xml:space="preserve">A new 130 metre road and road splay inspected at </t>
    </r>
    <r>
      <rPr>
        <u/>
        <sz val="10"/>
        <rFont val="Cambria"/>
        <family val="1"/>
        <scheme val="major"/>
      </rPr>
      <t>Carrowkeale property. Knockmaroe FMU</t>
    </r>
    <r>
      <rPr>
        <sz val="10"/>
        <rFont val="Cambria"/>
        <family val="1"/>
        <scheme val="major"/>
      </rPr>
      <t xml:space="preserve"> and was seen to be in good condition and compliant with the requirements of the COFORD Guide, FS Licence and this Standard.  The road application and appoval seen along with approved for 10 year Felling Licence. </t>
    </r>
    <r>
      <rPr>
        <u/>
        <sz val="10"/>
        <rFont val="Cambria"/>
        <family val="1"/>
        <scheme val="major"/>
      </rPr>
      <t>South Mayo Lower Ballyglass</t>
    </r>
    <r>
      <rPr>
        <sz val="10"/>
        <rFont val="Cambria"/>
        <family val="1"/>
        <scheme val="major"/>
      </rPr>
      <t xml:space="preserve"> road licence for 750m new road construction included widening of road entrance in consultation with neighbouring farmer. Conditions for road construction within 12m of recorded monument ring fort adhered. Site found to be compliant. Pre-existing forest roads were isnpected at a number of FMU sites including </t>
    </r>
    <r>
      <rPr>
        <u/>
        <sz val="10"/>
        <rFont val="Cambria"/>
        <family val="1"/>
        <scheme val="major"/>
      </rPr>
      <t xml:space="preserve">Rossaulty, Knockmaroe FMU, Gannavane property, Toorlougher FMU, Meentolla property, Toorlougher FMU, Knockshanvo, Broadford MU, Knockshanvo, Broadford MU, </t>
    </r>
    <r>
      <rPr>
        <sz val="10"/>
        <rFont val="Cambria"/>
        <family val="1"/>
        <scheme val="major"/>
      </rPr>
      <t xml:space="preserve"> and </t>
    </r>
    <r>
      <rPr>
        <u/>
        <sz val="10"/>
        <rFont val="Cambria"/>
        <family val="1"/>
        <scheme val="major"/>
      </rPr>
      <t>Foilgohig, North Cork FMU,</t>
    </r>
    <r>
      <rPr>
        <sz val="10"/>
        <rFont val="Cambria"/>
        <family val="1"/>
        <scheme val="major"/>
      </rPr>
      <t xml:space="preserve"> and all were found to be well maintained with no visible impacts on the local environment and complaint with the requirements of this Standard. </t>
    </r>
  </si>
  <si>
    <t>10.12.1</t>
  </si>
  <si>
    <r>
      <rPr>
        <sz val="10"/>
        <color rgb="FF000000"/>
        <rFont val="Cambria"/>
        <family val="1"/>
        <scheme val="major"/>
      </rPr>
      <t xml:space="preserve">Document 5.9 Illegal Dumping Procedure details identification of rubbish and procedures for removal, including planting bags. Very limited use of tree shelters and fencing on sites.
IForUT do not purchase or store chemicals, this is undertaken by spraying contractors. IForUT document 4.8 IPMS includes Section 2 Prevention, Section 3 Reduction and Section 4 Pesticide Use Decision.  Appendix 8 IPM-ESRA flow chart includes non chemical means of control. IForUT has an Illegal Dumping Procedure which covers several aspects and  mentions "historical littering and general operational rubbish" and also "remove litter as soon as possible to reduce copycat dumping".  Other measures include signage to discourage dumping which complements local authority signage which display fines for dumping. 
Old planting bags originating from planting of the current 20 years stands of Sitka spruce seen in old shed at </t>
    </r>
    <r>
      <rPr>
        <u/>
        <sz val="10"/>
        <color rgb="FF000000"/>
        <rFont val="Cambria"/>
        <family val="1"/>
        <scheme val="major"/>
      </rPr>
      <t>Toonaree site, West Limerick FMU</t>
    </r>
    <r>
      <rPr>
        <sz val="10"/>
        <color rgb="FF000000"/>
        <rFont val="Cambria"/>
        <family val="1"/>
        <scheme val="major"/>
      </rPr>
      <t>.  IForUT have a Waste Disposal Policy and evidence was seen during the audit that it was being implemented (Waste Disposal Receipts). 
IForUT dispose of historic waste whenever they find it on site and no examples of current waste were observed during audit. They are therefore compliant with the standard. However, Obs 2022.4 should be left open to ensure continued vigilance at S4.</t>
    </r>
  </si>
  <si>
    <t>Plans and equipment shall be in place to deal with accidental spillages.</t>
  </si>
  <si>
    <t>• Discussions with forest owner / manager, staff and contractors 
• Appropriate equipment available in the field Reports of any accidental spillage to relevant authority 
• Contract documents and instructions provided to contractors 
• Any post spillage event monitoring records</t>
  </si>
  <si>
    <t>Detailed guidance on this requirement is provided in the Forest Service: 
• “Forest Harvesting and the Environment Guidelines” 
• “Forests and Water Quality Guidelines” 
• “Code of Best Forest Practice – Ireland”</t>
  </si>
  <si>
    <r>
      <t xml:space="preserve">All machines must have pollution control kits which are checked by IForUT during internal audits.  Doc 6.5 Forest Operations manual Pollution Control Pland and ersoion &amp; sedimentation prevention measures. </t>
    </r>
    <r>
      <rPr>
        <u/>
        <sz val="10"/>
        <rFont val="Cambria"/>
        <family val="1"/>
        <scheme val="major"/>
      </rPr>
      <t>SOuth MAyo Lower Ballyglass</t>
    </r>
    <r>
      <rPr>
        <sz val="10"/>
        <rFont val="Cambria"/>
        <family val="1"/>
        <scheme val="major"/>
      </rPr>
      <t xml:space="preserve"> recently completed new road construction site silt netting still in place on relevant watercourse.</t>
    </r>
  </si>
  <si>
    <r>
      <rPr>
        <sz val="10"/>
        <color rgb="FF000000"/>
        <rFont val="Cambria"/>
        <family val="1"/>
        <scheme val="major"/>
      </rPr>
      <t>Document 5.9 Illegal Dumping Procedure details identification of rubbish and procedures for removal, including planting bags. Very limited use of tree shelters and fencing on sites.
Spill kits checked on site at</t>
    </r>
    <r>
      <rPr>
        <u/>
        <sz val="10"/>
        <color rgb="FF000000"/>
        <rFont val="Cambria"/>
        <family val="1"/>
        <scheme val="major"/>
      </rPr>
      <t xml:space="preserve"> Cloontra and Curraghkyle 2</t>
    </r>
    <r>
      <rPr>
        <sz val="10"/>
        <color rgb="FF000000"/>
        <rFont val="Cambria"/>
        <family val="1"/>
        <scheme val="major"/>
      </rPr>
      <t>. But see Minor CAR 2024.03 under 4.2.1</t>
    </r>
  </si>
  <si>
    <t>Management systems shall promote the development and adoption of environmentally friendly non-chemical methods of pest management and strive to avoid the use of chemical pesticides. World Health Organization Type 1A and 1B and chlorinated hydrocarbon pesticides; pesticides that are persistent, toxic or whose derivatives remain biologically active and accumulate in the food chain beyond their intended use; as well as any pesticides** banned by international agreement, shall be prohibited. If chemicals are used, proper equipment and training shall be provided to minimize health and environmental risks.</t>
  </si>
  <si>
    <t>6.6.1</t>
  </si>
  <si>
    <t xml:space="preserve"> The forest shall be monitored for forest invertebrate pests, tree diseases and invasive species, in order to enable early detection of these before they become established. The forest owner/manager shall co-operate in any national programme monitoring invasive and emergent pests and diseases as well as mammal damage. (Refer to Criterion 7.3, link to Principle 8)
</t>
  </si>
  <si>
    <t>Discussion with forest owner/manager
Documentation
Record of correspondence</t>
  </si>
  <si>
    <r>
      <t xml:space="preserve">Invasive Species Records seen for relevent sites including  cherry laurel, </t>
    </r>
    <r>
      <rPr>
        <i/>
        <sz val="10"/>
        <rFont val="Cambria"/>
        <family val="1"/>
        <scheme val="major"/>
      </rPr>
      <t xml:space="preserve">Rhododendron ponticum </t>
    </r>
    <r>
      <rPr>
        <sz val="10"/>
        <rFont val="Cambria"/>
        <family val="1"/>
        <scheme val="major"/>
      </rPr>
      <t xml:space="preserve">at </t>
    </r>
    <r>
      <rPr>
        <u/>
        <sz val="10"/>
        <rFont val="Cambria"/>
        <family val="1"/>
        <scheme val="major"/>
      </rPr>
      <t xml:space="preserve">Toorlougher FMU </t>
    </r>
    <r>
      <rPr>
        <sz val="10"/>
        <rFont val="Cambria"/>
        <family val="1"/>
        <scheme val="major"/>
      </rPr>
      <t xml:space="preserve">and </t>
    </r>
    <r>
      <rPr>
        <i/>
        <sz val="10"/>
        <rFont val="Cambria"/>
        <family val="1"/>
        <scheme val="major"/>
      </rPr>
      <t>Rhododendron</t>
    </r>
    <r>
      <rPr>
        <sz val="10"/>
        <rFont val="Cambria"/>
        <family val="1"/>
        <scheme val="major"/>
      </rPr>
      <t xml:space="preserve"> at </t>
    </r>
    <r>
      <rPr>
        <u/>
        <sz val="10"/>
        <rFont val="Cambria"/>
        <family val="1"/>
        <scheme val="major"/>
      </rPr>
      <t>Meentolla,</t>
    </r>
    <r>
      <rPr>
        <sz val="10"/>
        <rFont val="Cambria"/>
        <family val="1"/>
        <scheme val="major"/>
      </rPr>
      <t xml:space="preserve">  Proposed treatment noted for some invasives including Japanese knotweed.  IForUT staff and foresters showed good awareness and knowledge of potential pests and diseases, including those that are invasive during discussions with the auditor. Pests aand diseases are monitored and recorded and records were seen during the Audit. Ash die-back </t>
    </r>
    <r>
      <rPr>
        <i/>
        <sz val="10"/>
        <rFont val="Cambria"/>
        <family val="1"/>
        <scheme val="major"/>
      </rPr>
      <t>Chalara fraxinea</t>
    </r>
    <r>
      <rPr>
        <sz val="10"/>
        <rFont val="Cambria"/>
        <family val="1"/>
        <scheme val="major"/>
      </rPr>
      <t xml:space="preserve"> disease of ash is prevelent in Ireland and the response was discussed with foresters during the audit.  An example of the disease in an ash plantation was found on site at </t>
    </r>
    <r>
      <rPr>
        <u/>
        <sz val="10"/>
        <rFont val="Cambria"/>
        <family val="1"/>
        <scheme val="major"/>
      </rPr>
      <t>Rossaulty, Knockmaroe FMU.</t>
    </r>
    <r>
      <rPr>
        <sz val="10"/>
        <rFont val="Cambria"/>
        <family val="1"/>
        <scheme val="major"/>
      </rPr>
      <t xml:space="preserve">  Measures had not yet been taken to control the disease.  However, the foresters on site intended to fell and remove the ash and to replace it with an alternative broadleaved species. </t>
    </r>
    <r>
      <rPr>
        <u/>
        <sz val="10"/>
        <rFont val="Cambria"/>
        <family val="1"/>
        <scheme val="major"/>
      </rPr>
      <t>South Mayo Lower Ballyglass</t>
    </r>
    <r>
      <rPr>
        <sz val="10"/>
        <rFont val="Cambria"/>
        <family val="1"/>
        <scheme val="major"/>
      </rPr>
      <t xml:space="preserve"> tree felling licence for thinning spruce includes approval to clearfell 1.53ha of diseased ash and restock with mixed broadleaves.  On other sites, where diseased ash wasn't considerd as a safety risk, ash may be retained as standing deadwood.</t>
    </r>
  </si>
  <si>
    <r>
      <t>6</t>
    </r>
    <r>
      <rPr>
        <b/>
        <sz val="10"/>
        <color indexed="50"/>
        <rFont val="Cambria"/>
        <family val="1"/>
      </rPr>
      <t>.1.1</t>
    </r>
  </si>
  <si>
    <t>CONSERVATION AND ENHANCEMENT OF BIODIVERSITY</t>
  </si>
  <si>
    <r>
      <t>6.1</t>
    </r>
    <r>
      <rPr>
        <b/>
        <sz val="10"/>
        <color theme="6" tint="0.59999389629810485"/>
        <rFont val="Cambria"/>
        <family val="1"/>
      </rPr>
      <t>.1</t>
    </r>
  </si>
  <si>
    <t>Protection of rare species and habitats</t>
  </si>
  <si>
    <t>National Parks and statutorily designated areas shall be identified and mapped. Management in the form of notifiable actions shall be agreed in consultation with the relevant statutory agency.</t>
  </si>
  <si>
    <t>• Maps showing designated areas 
• Management Plans 
• Field Inspection 
• Documented evidence of consultation with statutory agencies</t>
  </si>
  <si>
    <t>Statutorily designated areas include established and proposed 
• Special Areas of Conservation (SACs) 
• Special Protection Areas (SPAs) 
• Natural Heritage Areas (NHAs) 
• Nature Reserves
Notifiable Actions are certain activities or operations In Designated Areas that might be damaging. Notifiable Actions can only be carried out with the permission of the Minister for the Environment, Heritage and Local Government. These vary depending on the type of habitat that is present on the site. Such activities or operations are not prohibited but require the landowner/occupier to consult (in practice with the local Conservation Ranger) in advance. Notifiable Actions do not apply where a licence or permission is needed from a planning authority (e.g. planning permission) or another Minister (e.g. a felling licence or afforestation approval)</t>
  </si>
  <si>
    <r>
      <t xml:space="preserve">Statutorily designated areas areas on or near </t>
    </r>
    <r>
      <rPr>
        <u/>
        <sz val="10"/>
        <rFont val="Cambria"/>
        <family val="1"/>
        <scheme val="major"/>
      </rPr>
      <t>all sites</t>
    </r>
    <r>
      <rPr>
        <sz val="10"/>
        <rFont val="Cambria"/>
        <family val="1"/>
        <scheme val="major"/>
      </rPr>
      <t xml:space="preserve"> audited in 2022 are mentioned in managment plans identified and identified on associated maps.  Hen harrier SPAs are classed as HCVF.  Prior to operations annual ground check carried out on all sites by forest managers and potential impacts e.g. on hen harriers are checked.  </t>
    </r>
    <r>
      <rPr>
        <u/>
        <sz val="10"/>
        <rFont val="Cambria"/>
        <family val="1"/>
        <scheme val="major"/>
      </rPr>
      <t xml:space="preserve">Fermoyle &amp; Luggannima </t>
    </r>
    <r>
      <rPr>
        <sz val="10"/>
        <rFont val="Cambria"/>
        <family val="1"/>
        <scheme val="major"/>
      </rPr>
      <t>located within SPA &amp; SAC subject to Forest service approval the managment objective is to return this area to more natural conditions of SPA/SAC.</t>
    </r>
  </si>
  <si>
    <t>Management Plans summarise species strcuture and biodiversity and designations and sub-catcments.  Map 4 details FWPM and designated sites. NPWS provides details of extended or new designated sites. Prior to operations ground checks are carried out and TFL approvals detail any constraints.</t>
  </si>
  <si>
    <r>
      <rPr>
        <sz val="10"/>
        <color rgb="FF000000"/>
        <rFont val="Cambria"/>
        <family val="1"/>
        <scheme val="major"/>
      </rPr>
      <t xml:space="preserve">FS consulation process with NPWS, Inland Fisheries in relation to FLs and roads licences and AAD screening process and sometimes ecology report where relevant identifies site sensitivities including rare or threatended species e.g in </t>
    </r>
    <r>
      <rPr>
        <u/>
        <sz val="10"/>
        <color rgb="FF000000"/>
        <rFont val="Cambria"/>
        <family val="1"/>
        <scheme val="major"/>
      </rPr>
      <t xml:space="preserve">Kilmihill FMU, West Clare </t>
    </r>
    <r>
      <rPr>
        <sz val="10"/>
        <color rgb="FF000000"/>
        <rFont val="Cambria"/>
        <family val="1"/>
        <scheme val="major"/>
      </rPr>
      <t xml:space="preserve"> a FL timing restriction on operations to eliminate potential impacts on over-wintering whooper swans, and at </t>
    </r>
    <r>
      <rPr>
        <u/>
        <sz val="10"/>
        <color rgb="FF000000"/>
        <rFont val="Cambria"/>
        <family val="1"/>
        <scheme val="major"/>
      </rPr>
      <t xml:space="preserve">Strokestown FMU </t>
    </r>
    <r>
      <rPr>
        <sz val="10"/>
        <color rgb="FF000000"/>
        <rFont val="Cambria"/>
        <family val="1"/>
        <scheme val="major"/>
      </rPr>
      <t xml:space="preserve">a FS Ecology Report restricted the felling and therefore felling was postponed until January 2024 as part restructuring phase (in addition oak LTR is present).
At </t>
    </r>
    <r>
      <rPr>
        <u/>
        <sz val="10"/>
        <color rgb="FF000000"/>
        <rFont val="Cambria"/>
        <family val="1"/>
        <scheme val="major"/>
      </rPr>
      <t>Dernahelty Mor</t>
    </r>
    <r>
      <rPr>
        <sz val="10"/>
        <color rgb="FF000000"/>
        <rFont val="Cambria"/>
        <family val="1"/>
        <scheme val="major"/>
      </rPr>
      <t xml:space="preserve"> IForUT followed procedures to protect Hen Harriers by responding to information with appropriate checks. When informed of the likely presence of a hen harrier they undertook a bird survey; when informed of a nesting site, they checked with FS; after the NPWS site visit they suspended works (on the Friday, before the NPWS confirmation and FS licence suspension on Monday). IForUT intend to work with NPWS to identify site constraints in advance of works. </t>
    </r>
  </si>
  <si>
    <t>Features and small areas of high biodiversity value shall be identified, mapped and managed to maintain or enhance biodiversity as the primary management objective.</t>
  </si>
  <si>
    <t>• Maps indicating presence of features / areas of high biodiversity value 
• Evidence of a pro active approach to the identification of these features and areas 
• Field Inspection 
• Management Plans</t>
  </si>
  <si>
    <t>Examples of such features and areas include veteran trees, hollow trees, ponds, old hedgerows, rocky outcrops etc. More comprehensive lists are provided in the Forest Service “Forest Biodiversity Guidelines” and in the Forest Service “Forestry Schemes Manual”.
These features and areas may include other non woodland semi-natural habitats e.g. moorland, heathland, wood pasture or grassland that is adjacent to or influenced by the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operations taking place.</t>
  </si>
  <si>
    <r>
      <rPr>
        <sz val="10"/>
        <color rgb="FF000000"/>
        <rFont val="Cambria"/>
        <family val="1"/>
        <scheme val="major"/>
      </rPr>
      <t xml:space="preserve">NPWS and OWS designated areas are recorded within the GIS layer. All sites are are surveyed and classified according level 3 of Fossit classification and IForUT biodiversity classes. OWS identified at </t>
    </r>
    <r>
      <rPr>
        <u/>
        <sz val="10"/>
        <color rgb="FF000000"/>
        <rFont val="Cambria"/>
        <family val="1"/>
        <scheme val="major"/>
      </rPr>
      <t>Oakley Park</t>
    </r>
    <r>
      <rPr>
        <sz val="10"/>
        <color rgb="FF000000"/>
        <rFont val="Cambria"/>
        <family val="1"/>
        <scheme val="major"/>
      </rPr>
      <t xml:space="preserve"> and seen as protected area on site.</t>
    </r>
  </si>
  <si>
    <t>Where a rare or endangered species is known to be present in the woodland, the relevant statutory authority shall be notified and appropriate management shall be agreed with them.</t>
  </si>
  <si>
    <t>Evidence of consultation and agreement with statutory authority.</t>
  </si>
  <si>
    <t>Rare and endangered species in Ireland are listed in Irish Red Data Books and Lists which are fully referenced in Appendix D.
For some rare and endangered species, the National Parks and Wildlife Service has prepared Species Action Plans (SAPs) and Threat Response Plans (TRPs). For these species, the SAP and TRP should be consulted and conformed with.</t>
  </si>
  <si>
    <t>6.6.2</t>
  </si>
  <si>
    <t xml:space="preserve"> Any forest pests and diseases, including those recognised as invasive,  shall be recorded by the forest owner/manager, reported to the relevant authorities, and action shall be taken to control these  according to best national or international practice. (Precautions to avoid accidental introduction of forest pests and diseases should be taken by acquiring biological material from trusted/certified sources.).</t>
  </si>
  <si>
    <t>Documentation
Management Plans</t>
  </si>
  <si>
    <r>
      <t>IForUT staff and foresters showed good awareness and knowledge of potential pests and diseases, including those that are invasive during discussions with the auditor. Ash die-back Chalara fraxinea disease of ash is prevelent in Ireland and the response was discussed with foresters during the audit.  An example of the disease in an ash plantation was found on site at</t>
    </r>
    <r>
      <rPr>
        <u/>
        <sz val="10"/>
        <rFont val="Cambria"/>
        <family val="1"/>
        <scheme val="major"/>
      </rPr>
      <t xml:space="preserve"> Rossaulty' Knockmaroe FMU</t>
    </r>
    <r>
      <rPr>
        <sz val="10"/>
        <rFont val="Cambria"/>
        <family val="1"/>
        <scheme val="major"/>
      </rPr>
      <t xml:space="preserve">.  Measures had not yet been taken to control the disease.  However, the foresters on site intended to fell and remove the ash and to replace it with an alternative broadleaved species.  </t>
    </r>
    <r>
      <rPr>
        <u/>
        <sz val="10"/>
        <rFont val="Cambria"/>
        <family val="1"/>
        <scheme val="major"/>
      </rPr>
      <t>South Mayo Lower Ballyglass</t>
    </r>
    <r>
      <rPr>
        <sz val="10"/>
        <rFont val="Cambria"/>
        <family val="1"/>
        <scheme val="major"/>
      </rPr>
      <t xml:space="preserve"> tree felling licence for thinning spruce includes approval to clearfell 1.53ha of diseased ash and restock with mixed broadleaves. On other sites, where diseased ash wasn't considerd as a safety risk, ash may be retianed as standing deadwood.</t>
    </r>
  </si>
  <si>
    <t>6.1.4</t>
  </si>
  <si>
    <r>
      <t xml:space="preserve">Foresters carry out site surveys of all sites before planning management and operation, and consult IForUT Hazards &amp; Sensitivites map, EPA website, Historic Environmental Viewer (for archaelogical features), IForUT Public Entity data, old maps (show hydrological connections, archaeological sites and they also sometimes consult with external organisations e.g BirdWatch Ireland, National Biodiversity Centre.   IForUT has a biodiversity target of 20% for all FMUs and 30% overall by 3030 .  IForUT 5.2 Environmental Impact Checklist completed along with operations contract documents 6.7 Timber Operation Contract &amp; 6.8 General operations Contract seen for a number of sites including </t>
    </r>
    <r>
      <rPr>
        <u/>
        <sz val="10"/>
        <rFont val="Cambria"/>
        <family val="1"/>
        <scheme val="major"/>
      </rPr>
      <t xml:space="preserve">Glenagross, Broadford MU, South Mayo Lower Ballyglass </t>
    </r>
    <r>
      <rPr>
        <sz val="10"/>
        <rFont val="Cambria"/>
        <family val="1"/>
        <scheme val="major"/>
      </rPr>
      <t xml:space="preserve">new road and </t>
    </r>
    <r>
      <rPr>
        <u/>
        <sz val="10"/>
        <rFont val="Cambria"/>
        <family val="1"/>
        <scheme val="major"/>
      </rPr>
      <t xml:space="preserve">Carrowmore 2 </t>
    </r>
    <r>
      <rPr>
        <sz val="10"/>
        <rFont val="Cambria"/>
        <family val="1"/>
        <scheme val="major"/>
      </rPr>
      <t xml:space="preserve">new planting.  The Ecological Suvey as part of Natura Impact Staments NIS submitted as part of FL may mention RTE species that are present e.g BorrisFarney, Tipperary list various species although not neccesarily rare or threatended, and </t>
    </r>
    <r>
      <rPr>
        <u/>
        <sz val="10"/>
        <rFont val="Cambria"/>
        <family val="1"/>
        <scheme val="major"/>
      </rPr>
      <t>Knockmaroe</t>
    </r>
    <r>
      <rPr>
        <sz val="10"/>
        <rFont val="Cambria"/>
        <family val="1"/>
        <scheme val="major"/>
      </rPr>
      <t xml:space="preserve"> NIS ecological survey (submitted to FS) mentions presence of hen harriers.   </t>
    </r>
  </si>
  <si>
    <t>6.1.5</t>
  </si>
  <si>
    <t>6.1.6</t>
  </si>
  <si>
    <t>6.1.7</t>
  </si>
  <si>
    <r>
      <rPr>
        <sz val="10"/>
        <color rgb="FF000000"/>
        <rFont val="Calibri Light"/>
        <family val="2"/>
      </rPr>
      <t xml:space="preserve">Operations are postponed or stopped when rare or threatened species are detected or when the foresters are informed by local people e.g  local people and neighbours are consulted or provide information e.g at </t>
    </r>
    <r>
      <rPr>
        <u/>
        <sz val="10"/>
        <color rgb="FF000000"/>
        <rFont val="Calibri Light"/>
        <family val="2"/>
      </rPr>
      <t>Derrybeg, Clonad FMU</t>
    </r>
    <r>
      <rPr>
        <sz val="10"/>
        <color rgb="FF000000"/>
        <rFont val="Calibri Light"/>
        <family val="2"/>
      </rPr>
      <t xml:space="preserve"> local people highlighted the presence of an active heronary with chicks and juvenile birds i</t>
    </r>
    <r>
      <rPr>
        <u/>
        <sz val="10"/>
        <color rgb="FF000000"/>
        <rFont val="Calibri Light"/>
        <family val="2"/>
      </rPr>
      <t xml:space="preserve">n Derrybeg Wood </t>
    </r>
    <r>
      <rPr>
        <sz val="10"/>
        <color rgb="FF000000"/>
        <rFont val="Calibri Light"/>
        <family val="2"/>
      </rPr>
      <t xml:space="preserve">and requested that harvesting be postponed until after the breeding season at the end of August 2024 and harvesting was postponed.  The NPWS procedure for breeding hen harriers in SPAs and other hen harrier breeding areas is adhered to i.e IForUT postpones operations within hen harrier 'red zones' until after the breeding season  when informed by NPWS (or other parties) and in hen harrier 'green zones'  when breeding is confirmed e.g a site-impacting operation was stopped as a result of local person informing the machine operator of a nearby hen harrier nest </t>
    </r>
    <r>
      <rPr>
        <u/>
        <sz val="10"/>
        <color rgb="FF000000"/>
        <rFont val="Calibri Light"/>
        <family val="2"/>
      </rPr>
      <t>Dernahelty Mor</t>
    </r>
    <r>
      <rPr>
        <sz val="10"/>
        <color rgb="FF000000"/>
        <rFont val="Calibri Light"/>
        <family val="2"/>
      </rPr>
      <t>, and prior to a demand by NPWS for the operation to be suspended. See Complaint 2024-08-02 for details.</t>
    </r>
  </si>
  <si>
    <t>6.1.8</t>
  </si>
  <si>
    <r>
      <t>6.2</t>
    </r>
    <r>
      <rPr>
        <b/>
        <sz val="10"/>
        <color theme="6" tint="0.59999389629810485"/>
        <rFont val="Cambria"/>
        <family val="1"/>
      </rPr>
      <t>.1</t>
    </r>
  </si>
  <si>
    <t xml:space="preserve">Maintenance of biodiversity and ecological functions </t>
  </si>
  <si>
    <t>A minimum of 15% of the WMU area shall be managed with conservation and biodiversity as the primary objective. This shall include a minimum of 10% retained woodland and/or scrub habitat.</t>
  </si>
  <si>
    <t>• Maps showing areas where biodiversity is a primary objective 
• Field inspections 
• Management plan</t>
  </si>
  <si>
    <t>Management in these areas should be in accordance with the Forest Service “Forest Biodiversity Guidelines”.
This area can be inclusive of: 
• areas and features identified in 6.1.1 and 6.1.2 
• areas retained as part of the restructuring requirements outlined in 3.2.3 and 3.4.2 
• areas being restored to semi-natural woodland or non-woodland habitats as outlined in requirements 3.5.1, 6.3.1, and 6.3.2.</t>
  </si>
  <si>
    <t>6.6.3</t>
  </si>
  <si>
    <t xml:space="preserve"> Management systems shall promote the adoption of environmentally friendly non-chemical methods of pest management and strive to avoid the use of chemical pesticides. Forest owners/ managers shall prepare and implement an effective plan for the minimisation of chemical pesticide use as part of an integrated pest management approach.</t>
  </si>
  <si>
    <t>Documentation
Management Plan</t>
  </si>
  <si>
    <r>
      <t xml:space="preserve">IForUT document 4.8 IPMS includes Section 2 Prevention, Section 3 Reduction and Section 4 Pesticide Use Decision.  Appendix 8 IPM-ESRA flow chart includes non chemical means. Certification manager confirmed a number contracts where use of manual cleaning and flailing of scrub was used.  Site visit to </t>
    </r>
    <r>
      <rPr>
        <u/>
        <sz val="11"/>
        <color theme="1"/>
        <rFont val="Cambria"/>
        <family val="1"/>
        <scheme val="major"/>
      </rPr>
      <t>Slieve Aughtys Alleendarra</t>
    </r>
    <r>
      <rPr>
        <sz val="11"/>
        <color theme="1"/>
        <rFont val="Cambria"/>
        <family val="1"/>
        <scheme val="major"/>
      </rPr>
      <t xml:space="preserve"> - FM to use manual cleaning of restock rather than chemical use.</t>
    </r>
  </si>
  <si>
    <r>
      <rPr>
        <u/>
        <sz val="10"/>
        <rFont val="Cambria"/>
        <family val="1"/>
        <scheme val="major"/>
      </rPr>
      <t xml:space="preserve">All FMUs </t>
    </r>
    <r>
      <rPr>
        <sz val="10"/>
        <rFont val="Cambria"/>
        <family val="1"/>
        <scheme val="major"/>
      </rPr>
      <t>have either 15% protected sites as per Criteria 6.2, 6.3 and 6.4  or have plans in place to achieve 15% within the rotation lenth of the present stands of trees, and are managed with conservation of biodiversity as a primary objective.</t>
    </r>
  </si>
  <si>
    <t>6.5.5</t>
  </si>
  <si>
    <r>
      <rPr>
        <sz val="10"/>
        <color rgb="FF000000"/>
        <rFont val="Calibri Light"/>
        <family val="2"/>
      </rPr>
      <t xml:space="preserve">IForUT meet FS  FL requirements for restocking with native broadleaves and areas of open ground generally at a minimum of 15%, with additional areas of set-backs around aquatic zones, archaeological sites and adjacent to houses. New FS requirements demand a minimum of 20% native broadleaves for afforestation sites e.g </t>
    </r>
    <r>
      <rPr>
        <u/>
        <sz val="10"/>
        <color rgb="FF000000"/>
        <rFont val="Calibri Light"/>
        <family val="2"/>
      </rPr>
      <t>Ballynahulla site</t>
    </r>
    <r>
      <rPr>
        <sz val="10"/>
        <color rgb="FF000000"/>
        <rFont val="Calibri Light"/>
        <family val="2"/>
      </rPr>
      <t>, proposed for inclusion in 2025.</t>
    </r>
  </si>
  <si>
    <t>Standing and fallen deadwood habitats and some over-mature trees shall be retained throughout the woodland where this does not compromise the safety of the public or forestry workers or the health of the woodland.</t>
  </si>
  <si>
    <t>• Harvesting contracts
• Field inspections
• Management plan.
• Discussions with forest owner/manager, staff and contractors</t>
  </si>
  <si>
    <t>Guidance on the retention of standing and fallen deadwood and over-mature trees is provided in the Forest Service “Forest Biodiversity Guidelines”.</t>
  </si>
  <si>
    <t>6.6.4</t>
  </si>
  <si>
    <t xml:space="preserve"> Silvicultural practices that minimise the incidence and impact of forest pests shall be adopted as part of an integrated pest management approach.</t>
  </si>
  <si>
    <t>Documentation
Interviews with forest owner/manager
Site visit</t>
  </si>
  <si>
    <t>10.11.4</t>
  </si>
  <si>
    <r>
      <rPr>
        <sz val="10"/>
        <color rgb="FF000000"/>
        <rFont val="Cambria"/>
        <family val="1"/>
      </rPr>
      <t xml:space="preserve">Document 4.1.5 Revised (2024) Deadwood Management Policy states procedures for standing and fallen deadwood. 
Document 6.2 Protecting and Enhancing Biodiversity states "Specimen Trees. Occasionally within plantations mature trees either conifer or broadleaf will be found around old farm steadings or at random locations. These trees will be of significant heritage or ecological value and should be protected during harvesting operations. If under planted with conifer crop, these conifers should be removed during the course of harvesting." Standing deadwood observed on site at </t>
    </r>
    <r>
      <rPr>
        <u/>
        <sz val="10"/>
        <color rgb="FF000000"/>
        <rFont val="Cambria"/>
        <family val="1"/>
      </rPr>
      <t>all sites</t>
    </r>
    <r>
      <rPr>
        <sz val="10"/>
        <color rgb="FF000000"/>
        <rFont val="Cambria"/>
        <family val="1"/>
      </rPr>
      <t xml:space="preserve">, especially in the OWS stands at </t>
    </r>
    <r>
      <rPr>
        <u/>
        <sz val="10"/>
        <color rgb="FF000000"/>
        <rFont val="Cambria"/>
        <family val="1"/>
      </rPr>
      <t>Oakley Park.</t>
    </r>
  </si>
  <si>
    <r>
      <t>6.3</t>
    </r>
    <r>
      <rPr>
        <b/>
        <sz val="10"/>
        <color theme="6" tint="0.59999389629810485"/>
        <rFont val="Cambria"/>
        <family val="1"/>
      </rPr>
      <t>.1</t>
    </r>
  </si>
  <si>
    <t>Conservation of semi-natural woodlands and plantations on old woodland sites</t>
  </si>
  <si>
    <t>Woodland areas identified as semi-natural woodland shall:
a) not be converted to plantations or non-forest land.
b) be managed using a low impact silvicultural system
c) follow the prescriptions of any plan agreed in consultation with the National Parks and Wildlife Service
Adverse ecological impacts of non-native species shall be monitored in semi-natural woodlands.</t>
  </si>
  <si>
    <t>• Maps showing any semi-natural woodlands 
• Field inspections 
• Management planning documentation agreed with the National parks and Wildlife Service 
• Monitoring records</t>
  </si>
  <si>
    <t>A National Survey of Native Woodlands was completed in 2009 on behalf of the National Parks and Wildlife Service.
Areas of semi-natural woodland not identified in the above survey will also exist and this survey should not be regarded as an exhaustive record.</t>
  </si>
  <si>
    <r>
      <t xml:space="preserve">IForUT routinely carry out ecological surveys where sensitive sites exist or additional information is required e.g </t>
    </r>
    <r>
      <rPr>
        <u/>
        <sz val="10"/>
        <rFont val="Cambria"/>
        <family val="1"/>
        <scheme val="major"/>
      </rPr>
      <t xml:space="preserve">Toolougher </t>
    </r>
    <r>
      <rPr>
        <sz val="10"/>
        <rFont val="Cambria"/>
        <family val="1"/>
        <scheme val="major"/>
      </rPr>
      <t xml:space="preserve">Old Woodland Assessment 2021 carried out by IForUT and </t>
    </r>
    <r>
      <rPr>
        <u/>
        <sz val="10"/>
        <rFont val="Cambria"/>
        <family val="1"/>
        <scheme val="major"/>
      </rPr>
      <t>South Mayo Carrowmore</t>
    </r>
    <r>
      <rPr>
        <sz val="10"/>
        <rFont val="Cambria"/>
        <family val="1"/>
        <scheme val="major"/>
      </rPr>
      <t xml:space="preserve"> OWS assessment completed by consultant ecologist 2022, with few OW features present. Along the boundary of the OWS with </t>
    </r>
    <r>
      <rPr>
        <u/>
        <sz val="10"/>
        <rFont val="Cambria"/>
        <family val="1"/>
        <scheme val="major"/>
      </rPr>
      <t>Carrrowmore 2</t>
    </r>
    <r>
      <rPr>
        <sz val="10"/>
        <rFont val="Cambria"/>
        <family val="1"/>
        <scheme val="major"/>
      </rPr>
      <t xml:space="preserve"> new planting, irish provenance (Clonegal Co Carlow) common alder and rowan have been planted. IForUT Forest Managment Manual documents 4.1.6 Plantation on OWS and doc 4.1.7 Managment of Plantations on Potential Old Woodland Sites (POWS).  </t>
    </r>
    <r>
      <rPr>
        <u/>
        <sz val="10"/>
        <rFont val="Cambria"/>
        <family val="1"/>
        <scheme val="major"/>
      </rPr>
      <t>Carrowmore 2</t>
    </r>
    <r>
      <rPr>
        <sz val="10"/>
        <rFont val="Cambria"/>
        <family val="1"/>
        <scheme val="major"/>
      </rPr>
      <t xml:space="preserve"> new planting areas of naturally regenerated birch and willow scrub retained and designated NR Broadleaf.</t>
    </r>
  </si>
  <si>
    <r>
      <rPr>
        <sz val="10"/>
        <color rgb="FF000000"/>
        <rFont val="Cambria"/>
        <family val="1"/>
        <scheme val="major"/>
      </rPr>
      <t>Inspected reports on OWS Survey report carried out in 2012  for</t>
    </r>
    <r>
      <rPr>
        <u/>
        <sz val="10"/>
        <color rgb="FF000000"/>
        <rFont val="Cambria"/>
        <family val="1"/>
        <scheme val="major"/>
      </rPr>
      <t xml:space="preserve"> Clonad FMU</t>
    </r>
    <r>
      <rPr>
        <sz val="10"/>
        <color rgb="FF000000"/>
        <rFont val="Cambria"/>
        <family val="1"/>
        <scheme val="major"/>
      </rPr>
      <t xml:space="preserve"> mentions rare species such as Alder buckthorn and endemic Irish whitebeam </t>
    </r>
    <r>
      <rPr>
        <i/>
        <sz val="10"/>
        <color rgb="FF000000"/>
        <rFont val="Cambria"/>
        <family val="1"/>
        <scheme val="major"/>
      </rPr>
      <t xml:space="preserve">Sorbus hibernica: </t>
    </r>
    <r>
      <rPr>
        <u/>
        <sz val="10"/>
        <color rgb="FF000000"/>
        <rFont val="Cambria"/>
        <family val="1"/>
        <scheme val="major"/>
      </rPr>
      <t>Glenoghill, New Longford North</t>
    </r>
    <r>
      <rPr>
        <sz val="10"/>
        <color rgb="FF000000"/>
        <rFont val="Cambria"/>
        <family val="1"/>
        <scheme val="major"/>
      </rPr>
      <t xml:space="preserve"> undertaken in October 2023. </t>
    </r>
  </si>
  <si>
    <t>6.5.2</t>
  </si>
  <si>
    <r>
      <rPr>
        <sz val="10"/>
        <color rgb="FF000000"/>
        <rFont val="Calibri Light"/>
        <family val="2"/>
      </rPr>
      <t xml:space="preserve">OWS identified at </t>
    </r>
    <r>
      <rPr>
        <u/>
        <sz val="10"/>
        <color rgb="FF000000"/>
        <rFont val="Calibri Light"/>
        <family val="2"/>
      </rPr>
      <t>Oakley Park</t>
    </r>
    <r>
      <rPr>
        <sz val="10"/>
        <color rgb="FF000000"/>
        <rFont val="Calibri Light"/>
        <family val="2"/>
      </rPr>
      <t xml:space="preserve"> and seen as protected area on site.</t>
    </r>
  </si>
  <si>
    <t>Forest owners and managers shall: 
• identify action which will progressively improve the biodiversity, environmental and cultural values of plantations on old woodland sites (POWS), considering the site, landscape context and management objectives. 
• maintain and enhance remnant features of old woodlands on all POWS. This process shall be achieved by:
   o Undertaking field assessment and evaluation of the biodiversity, environmental and cultural value of POWS to identify threats, ongoing declines and potential gains
   o Prioritising action taking account of the degree and immediacy of threats to remnant features and potential biodiversity gains at a site and landscape level 
• identify management prescriptions that
   o maintain old woodland features by addressing threats and ongoing decline on all POWS
   o secure potential gains identified as a priority
   o adopt appropriate silvicultural systems that minimise negative impacts and have an emphasis on gradual change 
• implement management prescriptions that ensure that:
   o field assessments are carried out prior to planned operations to ensure remnant features are safeguarded
   o operations are implemented in a manner that does not adversely impact the sites’ values implement a monitoring plan that includes:
   o monitoring and reviewing the condition of old woodland features and the effect of forest management actions on them
   o monitoring the status of threats
   o monitoring the condition of cultural heritage features</t>
  </si>
  <si>
    <t>• Maps showing any POWS and highlighting remnant features 
• Assessment of current state of biodiversity and heritage value of POWS and associated features 
• Written management strategy for any POWS 
• Field inspections 
• Monitoring plan and completed records</t>
  </si>
  <si>
    <t>For the purpose of this standard, plantations on old woodland sites (POWS) are considered to be plantations on sites that were recorded as woodland on the 1830’s Ordnance Survey Map Series.
A more detailed definition of POWS in Ireland may be agreed at a future date but in the meantime the above definition is agreed.
The overriding principle for POWS is that their current biodiversity and heritage values should be enhanced. This will probably be best achieved over a long period with a gradual process of change favoured over sudden changes.
It is essential that the forest owner / manager has a strategy to achieve this based on a good knowledge of the current state of the site and a precautionary approach to operations. The effect of all operations on the biodiversity and heritage values of the site are to be monitored. If, despite careful planning, the operations are adversely affecting these values then they should be halted and a new strategy adopted.
Remnant features of old woodland may include for example: Flora (including fungi and microbial flora) and/or fauna associated with a particular type of woodland Old coppice or other stumps Veteran trees retained in hedgerows, copses or inaccessible areas such as gullys, ravines and crags.</t>
  </si>
  <si>
    <r>
      <t xml:space="preserve">IForUT routinely carry out ecological surveys where sensitive sites exist or additional information is required e.g </t>
    </r>
    <r>
      <rPr>
        <u/>
        <sz val="10"/>
        <rFont val="Cambria"/>
        <family val="1"/>
        <scheme val="major"/>
      </rPr>
      <t xml:space="preserve">Toolougher </t>
    </r>
    <r>
      <rPr>
        <sz val="10"/>
        <rFont val="Cambria"/>
        <family val="1"/>
        <scheme val="major"/>
      </rPr>
      <t xml:space="preserve">Old Woodland Assessment 2021 carried out by IForUT and </t>
    </r>
    <r>
      <rPr>
        <u/>
        <sz val="10"/>
        <rFont val="Cambria"/>
        <family val="1"/>
        <scheme val="major"/>
      </rPr>
      <t>South Mayo Carrowmore</t>
    </r>
    <r>
      <rPr>
        <sz val="10"/>
        <rFont val="Cambria"/>
        <family val="1"/>
        <scheme val="major"/>
      </rPr>
      <t xml:space="preserve"> OWS assessment completed by consultant ecologist 2022, with few OW features present. Along the boundary of the OWS with </t>
    </r>
    <r>
      <rPr>
        <u/>
        <sz val="10"/>
        <rFont val="Cambria"/>
        <family val="1"/>
        <scheme val="major"/>
      </rPr>
      <t>Carrrowmore 2</t>
    </r>
    <r>
      <rPr>
        <sz val="10"/>
        <rFont val="Cambria"/>
        <family val="1"/>
        <scheme val="major"/>
      </rPr>
      <t xml:space="preserve"> new planting, irish provenance (Clonegal Co Carlow) common alder and rowan have been planted. IForUT Forest Managment Manual documents 4.1.6 Plantation on OWS and doc 4.1.7 Managment of Plantations on Potential Old Woodland Sites (POWS).  </t>
    </r>
  </si>
  <si>
    <t>6.6.5</t>
  </si>
  <si>
    <t xml:space="preserve"> If the forest owner/manager intends to use chemical pesticides then they shall comply with the following indicators for their use.</t>
  </si>
  <si>
    <r>
      <t>Inspected reports on OWS Survey report carried out in 2012  for</t>
    </r>
    <r>
      <rPr>
        <u/>
        <sz val="10"/>
        <rFont val="Cambria"/>
        <family val="1"/>
        <scheme val="major"/>
      </rPr>
      <t xml:space="preserve"> Clonad FMU</t>
    </r>
    <r>
      <rPr>
        <sz val="10"/>
        <rFont val="Cambria"/>
        <family val="1"/>
        <scheme val="major"/>
      </rPr>
      <t xml:space="preserve"> mentions rare species such as Alder buckthorn and endemic Irish whitebeam </t>
    </r>
    <r>
      <rPr>
        <i/>
        <sz val="10"/>
        <rFont val="Cambria"/>
        <family val="1"/>
        <scheme val="major"/>
      </rPr>
      <t xml:space="preserve">Sorbus hibernica: </t>
    </r>
    <r>
      <rPr>
        <u/>
        <sz val="10"/>
        <rFont val="Cambria"/>
        <family val="1"/>
        <scheme val="major"/>
      </rPr>
      <t>Glenoghill, New Longford North</t>
    </r>
    <r>
      <rPr>
        <sz val="10"/>
        <rFont val="Cambria"/>
        <family val="1"/>
        <scheme val="major"/>
      </rPr>
      <t xml:space="preserve"> undertaken in October 2023. Both reports highlight remnant features and address managment constraints and opportunities.</t>
    </r>
  </si>
  <si>
    <r>
      <rPr>
        <sz val="10"/>
        <color rgb="FF000000"/>
        <rFont val="Calibri Light"/>
        <family val="2"/>
      </rPr>
      <t xml:space="preserve">No examples in S3 audit. </t>
    </r>
    <r>
      <rPr>
        <u/>
        <sz val="10"/>
        <color rgb="FF000000"/>
        <rFont val="Calibri Light"/>
        <family val="2"/>
      </rPr>
      <t>Cloontrask site Fairymount FMU</t>
    </r>
    <r>
      <rPr>
        <sz val="10"/>
        <color rgb="FF000000"/>
        <rFont val="Calibri Light"/>
        <family val="2"/>
      </rPr>
      <t xml:space="preserve"> , is planned for partial deforestation in order to restore native habitat (not seen in S3 audit). </t>
    </r>
  </si>
  <si>
    <t>6.3.3</t>
  </si>
  <si>
    <t>Where appropriate and possible, forest owners / managers shall use natural regeneration or, in the case of native species, planting stock of native provenance.
In the case of semi-natural woodlands, natural regeneration and seed / planting stock of native provenance shall be the only means of regeneration used.
In the case of POWS, where native species are being sown or planted, only seed and planting stock of native provenance shall be used.</t>
  </si>
  <si>
    <t>• Provenance certificates 
• Field inspections</t>
  </si>
  <si>
    <t>Forest nurseries trace the source of all seed used in their production of transplants and provide provenance certificates for all transplants sold.
The island of Ireland is considered a single provenance for all native species.
In the case of use of non-native species and provenances there should be clear justification on grounds such as tree vigour or timber quality.
A list of tree species native to Ireland is provided in Appendix F.</t>
  </si>
  <si>
    <r>
      <t>Restocking and afforestation is by planting following ground preperation. Irish provenances used when planting native broadleaved species unless not available.  Seed certificates seen for</t>
    </r>
    <r>
      <rPr>
        <u/>
        <sz val="10"/>
        <rFont val="Cambria"/>
        <family val="1"/>
        <scheme val="major"/>
      </rPr>
      <t xml:space="preserve"> sites</t>
    </r>
    <r>
      <rPr>
        <sz val="10"/>
        <rFont val="Cambria"/>
        <family val="1"/>
        <scheme val="major"/>
      </rPr>
      <t xml:space="preserve"> showed mainly irish provenance including </t>
    </r>
    <r>
      <rPr>
        <u/>
        <sz val="10"/>
        <rFont val="Cambria"/>
        <family val="1"/>
        <scheme val="major"/>
      </rPr>
      <t>South Mayo Carrrowmore 2</t>
    </r>
    <r>
      <rPr>
        <sz val="10"/>
        <rFont val="Cambria"/>
        <family val="1"/>
        <scheme val="major"/>
      </rPr>
      <t xml:space="preserve"> mix of native broadleaves used in setbacks with irish provenance (Clonegal Co Carlow) common alder and rowan planted along the boundary with adjacent Carrowmore OWS.  Natural regeneration of native broad leaves allowed to occur in aquatic zones planned as open space and is encouraged or accepted where it occurs, seen at </t>
    </r>
    <r>
      <rPr>
        <u/>
        <sz val="10"/>
        <rFont val="Cambria"/>
        <family val="1"/>
        <scheme val="major"/>
      </rPr>
      <t>South Mayo Carrowmore 2</t>
    </r>
    <r>
      <rPr>
        <sz val="10"/>
        <rFont val="Cambria"/>
        <family val="1"/>
        <scheme val="major"/>
      </rPr>
      <t xml:space="preserve"> new planting areas of regenerated birch and willow scrub retained and designated NR Broadleaf. Some natural regeneration of Sitka spruce seen at </t>
    </r>
    <r>
      <rPr>
        <u/>
        <sz val="10"/>
        <rFont val="Cambria"/>
        <family val="1"/>
        <scheme val="major"/>
      </rPr>
      <t>Toorlougher FMP</t>
    </r>
    <r>
      <rPr>
        <sz val="10"/>
        <rFont val="Cambria"/>
        <family val="1"/>
        <scheme val="major"/>
      </rPr>
      <t>.</t>
    </r>
  </si>
  <si>
    <t xml:space="preserve"> Chemical pesticides shall only be used when there is no effective and financially viable alternative action.</t>
  </si>
  <si>
    <r>
      <t xml:space="preserve">IForUT document 4.8 IPMS includes Section 2 Prevention, Section 3 Reduction and Section 4 Pesticide Use Decision.  Appendix 8 IPM-ESRA flow chart includes non chemical means. Additional to documents viewed for </t>
    </r>
    <r>
      <rPr>
        <u/>
        <sz val="11"/>
        <color theme="1"/>
        <rFont val="Cambria"/>
        <family val="1"/>
        <scheme val="major"/>
      </rPr>
      <t>South Mayo Carrowmore 2</t>
    </r>
    <r>
      <rPr>
        <sz val="11"/>
        <color theme="1"/>
        <rFont val="Cambria"/>
        <family val="1"/>
        <scheme val="major"/>
      </rPr>
      <t xml:space="preserve"> new planting on ex agricultural site chemical application august 2022 6.8 General Operations Contract (includes link to FISA &amp; IFSG guidance), 6.12 Pesticide Useage Record and 5.13 Chemical Application procedures.   </t>
    </r>
  </si>
  <si>
    <t xml:space="preserve">IForUT document 4.8 IPMS includes Section 2 Prevention, Section 3 Reduction and Section 4 Pesticide Use Decision.  Appendix 8 IPM-ESRA flow chart includes non chemical means. No chemical pesticides used at S2 audit sites preference for manual grass cleaning seen at Killahurk and Taghmon afforestation.  Reviewed Killinoradan/ Ballyfeeny weevil spraying on re-afforestation site General Operations Contract (includes link to FISA &amp; IFSG guidance), 6.12 Pesticide Useage Record and 5.13 Chemical Application procedures.   </t>
  </si>
  <si>
    <t xml:space="preserve">6.6.5.2 </t>
  </si>
  <si>
    <t>The forest owner/manager shall have an up-to-date copy of FSC's list of  'highly hazardous'  chemical pesticides, and of any derogations that have been approved and are applicable in Ireland.</t>
  </si>
  <si>
    <t>FSC’s list of “highly hazardous” pesticides
Material Safety Data Sheets (MSDS) 
List of nationally approved pesticides’</t>
  </si>
  <si>
    <t>Link to FSC HHCP list in IForUT IPMS document 4.8.</t>
  </si>
  <si>
    <t>6.6.5.3</t>
  </si>
  <si>
    <t xml:space="preserve"> The forest owner/manager shall document how any proposed chemical pesticide use may affect the achievement of the environmental, social and other objectives of the Management Plan. Actions shall be taken to minimise and negative effects in this regard.  Where potential impact(s) on protected species are identified this shall prohibit the use of chemical pesticides. (see Principle 1)</t>
  </si>
  <si>
    <r>
      <t xml:space="preserve">Toolougher: </t>
    </r>
    <r>
      <rPr>
        <sz val="11"/>
        <rFont val="Cambria"/>
        <family val="1"/>
      </rPr>
      <t xml:space="preserve">  Grazing agreement 5 year agreement for grazing cattle seen for area of open ground signed 12/9/22 and no mention of use of veterinary products within the certified areas.</t>
    </r>
    <r>
      <rPr>
        <b/>
        <sz val="11"/>
        <rFont val="Cambria"/>
        <family val="1"/>
      </rPr>
      <t xml:space="preserve">                                                                                                                                                          Fermoyle</t>
    </r>
    <r>
      <rPr>
        <sz val="11"/>
        <rFont val="Cambria"/>
        <family val="1"/>
      </rPr>
      <t>: The neighbouring farmer’s ponies were found to be grazing in the area of open ground within the MU designated part of Connemara Bog Complex SPA/SAC.  No formal grazing agreement was in place and the forest manger was unclear if the farmer was treating these animals with any veterinary medicines such as worming treatments within the MU.                                                                                                                                                                     No mention of guidelines for the administration of veterinary products such as pour ones and  wormers The active ingredient of some of these products could contain highly restricted ingredients on the FSC pesticide list.  Raised as an observation 2022.6 as no non-compliance noted during audit.</t>
    </r>
  </si>
  <si>
    <t>Obs 2022.6</t>
  </si>
  <si>
    <t>Although no use of UREA was witnessed on any of the sites audited, felling licence conditions b) state “The licensee shall treat all conifer stumps with urea immediately upon tree felling where the soil type is mineral soil or where a peat soil is less than 25cm (excluding the litter layer).”  This suggests urea has been used for stump treatment on some sites in most of the recent few years.  An ESRA for UREA has been drafted but has not been adopted into the management system. Raised as Observation 2023.3 as if ESRA not in place for UREA use could lead to a non-compliance in the future.</t>
  </si>
  <si>
    <t>Obs 2023.3</t>
  </si>
  <si>
    <t>6.6.5.4</t>
  </si>
  <si>
    <t xml:space="preserve"> There shall be no storage or use of any chemical pesticide included on FSC's list of 'highly hazardous' chemical pesticides within the FMU, unless the forest owner/manager/enterprise  is subject to a current FSC chemical pesticide derogation for the pesticide concerned.</t>
  </si>
  <si>
    <t>Derogation
Documentation</t>
  </si>
  <si>
    <t xml:space="preserve">IforUT do not purchase or store chemicals, chemical provided by contractors. Inspected IForUT 2022 chemical useage spreadsheet no use of HH chemical pesticides. </t>
  </si>
  <si>
    <t xml:space="preserve">IforUT do not purchase or store chemicals, chemical provided by contractors. Inspected IForUT 2023 chemical useage spreadsheet no use of HH chemical pesticides. </t>
  </si>
  <si>
    <r>
      <t>6.4</t>
    </r>
    <r>
      <rPr>
        <b/>
        <sz val="10"/>
        <color theme="6" tint="0.59999389629810485"/>
        <rFont val="Cambria"/>
        <family val="1"/>
      </rPr>
      <t>.1</t>
    </r>
  </si>
  <si>
    <t xml:space="preserve">Game management </t>
  </si>
  <si>
    <t xml:space="preserve">6.6.5.5 </t>
  </si>
  <si>
    <t>The forest owner/manager shall maintain complete and up to date records of all chemical pesticide usage, including trade name, active ingredient(s), quantity of active ingredient used, date of use, location of use, reason for use, and the names of persons involved in the use.</t>
  </si>
  <si>
    <t>Copy of 2022 chemical records spreadsheet seen and noted in tab A1.1 pesticides.</t>
  </si>
  <si>
    <t>Copy of 2023 chemical records spreadsheet seen and noted in FSC DAR report.</t>
  </si>
  <si>
    <t>Hunting, game rearing and shooting and fishing shall be carried out in accordance with licence conditions and in a sustainable manner that does not threaten the viability of the local population of any particular species.
In the case of deer hunting, all hunters shall have successfully completed a Hunter Competency Assessment Programme (HCAP) (see 5.1.3).</t>
  </si>
  <si>
    <t>• Licences from National Parks &amp; Wildlife Service and Gardaí 
• Letting agreements 
• Records of hunters qualifications 
• Field inspections 
• Hunting records (including dates, numbers, species, ages, sex and location) 
• Insurance records 
• Discussions with forest owner / manager</t>
  </si>
  <si>
    <t>Wildlife management is legislated for in the Wildlife Act (1976) and the Wildlife Amendment Act (2000).
Deer hunting licences are issued by the National Parks and Wildlife Service and require written permission from the landowner in question.</t>
  </si>
  <si>
    <t>6.6.5.6</t>
  </si>
  <si>
    <t xml:space="preserve"> Chemical pesticides shall be used in minimum effective quantities, and with strict observation of controls and regulations relating to use.</t>
  </si>
  <si>
    <t>Documentation
Interviews with staff and contractors</t>
  </si>
  <si>
    <r>
      <t xml:space="preserve">IForUT document 4.8 IPMS includes Section 2 Prevention, Section 3 Reduction and Section 4 Pesticide Use Decision.  Appendix 8 IPM-ESRA flow chart includes non chemical means. Additional to documents viewed for </t>
    </r>
    <r>
      <rPr>
        <u/>
        <sz val="11"/>
        <color theme="1"/>
        <rFont val="Cambria"/>
        <family val="1"/>
        <scheme val="major"/>
      </rPr>
      <t>South Mayo Carrowmore 2</t>
    </r>
    <r>
      <rPr>
        <sz val="11"/>
        <color theme="1"/>
        <rFont val="Cambria"/>
        <family val="1"/>
        <scheme val="major"/>
      </rPr>
      <t xml:space="preserve"> new planting on ex agricultural site chemical application august 2022 6.8 General Operations Contract (includes link to FISA &amp; IFSG guidance), 6.12 Pesticide Useage Record and 5.13 Chemical Application procedures.  No non-compliance. </t>
    </r>
  </si>
  <si>
    <t>6.6.5.7</t>
  </si>
  <si>
    <t xml:space="preserve"> All staff and contractors involved in chemical pesticide use shall have received accredited training  in handling, application and storage procedures.</t>
  </si>
  <si>
    <t>Documentation
Training records
Interviews with staff and contractors</t>
  </si>
  <si>
    <r>
      <t xml:space="preserve">Viewed in date competency certificates for </t>
    </r>
    <r>
      <rPr>
        <u/>
        <sz val="10"/>
        <rFont val="Cambria"/>
        <family val="1"/>
        <scheme val="major"/>
      </rPr>
      <t>South Mayo Carrowmore 2</t>
    </r>
    <r>
      <rPr>
        <sz val="10"/>
        <rFont val="Cambria"/>
        <family val="1"/>
        <scheme val="major"/>
      </rPr>
      <t xml:space="preserve"> new planting on ex agricultural site chemical application august 2022.   No non-compliance. </t>
    </r>
  </si>
  <si>
    <t xml:space="preserve">Viewed in date competency certificates for Killinoradan/ Ballyfeeny weevil spraying on re-afforestation site 9/8/23. No non-compliance. </t>
  </si>
  <si>
    <r>
      <t xml:space="preserve">IForUT doc 4.3 Deer Management Plan template and accompanying letter. Documentation, Licences and records for </t>
    </r>
    <r>
      <rPr>
        <u/>
        <sz val="10"/>
        <rFont val="Cambria"/>
        <family val="1"/>
        <scheme val="major"/>
      </rPr>
      <t>Toorlougher FMU</t>
    </r>
    <r>
      <rPr>
        <sz val="10"/>
        <rFont val="Cambria"/>
        <family val="1"/>
        <scheme val="major"/>
      </rPr>
      <t xml:space="preserve"> deer management seen during the audit and were compliant with the requirments.  No game rearing activities on IForUT properties.</t>
    </r>
  </si>
  <si>
    <t>6.6.5.8</t>
  </si>
  <si>
    <t xml:space="preserve"> All staff and contractors involved in chemical pesticide use shall use proper safety equipment (e.g., spray suits, gloves, eye protection, dust masks, etc.).</t>
  </si>
  <si>
    <t>Interviews with staff and contractors
Availability of proper safety equipment</t>
  </si>
  <si>
    <r>
      <t xml:space="preserve">Viewed for </t>
    </r>
    <r>
      <rPr>
        <u/>
        <sz val="10"/>
        <rFont val="Cambria"/>
        <family val="1"/>
        <scheme val="major"/>
      </rPr>
      <t>South Mayo Carrowmore 2</t>
    </r>
    <r>
      <rPr>
        <sz val="10"/>
        <rFont val="Cambria"/>
        <family val="1"/>
        <scheme val="major"/>
      </rPr>
      <t xml:space="preserve"> new planting on ex agricultural site chemical application august 2022 6.8 General Operations Contract (includes link to FISA &amp; IFSG guidance) which stated in Site Saftey Rules.  New version of form 6.8 (V6) issued October 2022 now includes tick box on Forest Managers Site Commencement checklist.</t>
    </r>
  </si>
  <si>
    <t>Viewed for Killinoradan/ Ballyfeeny weevil spraying on re-afforestation site General Operations Contract (includes link to FISA &amp; IFSG guidance) which stated in Site Saftey Rules along with completed tick box on Forest Managers Site Commencement checklist.</t>
  </si>
  <si>
    <r>
      <t>Deer control carried out under licence in</t>
    </r>
    <r>
      <rPr>
        <u/>
        <sz val="10"/>
        <rFont val="Cambria"/>
        <family val="1"/>
        <scheme val="major"/>
      </rPr>
      <t xml:space="preserve"> Clonad wood, Clonad FMU </t>
    </r>
    <r>
      <rPr>
        <sz val="10"/>
        <rFont val="Cambria"/>
        <family val="1"/>
        <scheme val="major"/>
      </rPr>
      <t xml:space="preserve">as well as Taghmon (both 1 conifer plantation and 2 afforestation site) and hunter;s documents seen during S2 audit. </t>
    </r>
  </si>
  <si>
    <t>6.6.5.9</t>
  </si>
  <si>
    <t xml:space="preserve"> Where access to the forest is provided to the public, dated notices shall be posted to inform the public of chemical pesticide use.</t>
  </si>
  <si>
    <t>Site visits
Documentation
Interviews with forest owner/manager and staff</t>
  </si>
  <si>
    <r>
      <t xml:space="preserve">Viewed for </t>
    </r>
    <r>
      <rPr>
        <u/>
        <sz val="10"/>
        <rFont val="Cambria"/>
        <family val="1"/>
        <scheme val="major"/>
      </rPr>
      <t>South Mayo Carrowmore 2</t>
    </r>
    <r>
      <rPr>
        <sz val="10"/>
        <rFont val="Cambria"/>
        <family val="1"/>
        <scheme val="major"/>
      </rPr>
      <t xml:space="preserve"> new planting on ex agricultural site chemical application august 2022 6.8 General Operations Contract (includes link to FISA &amp; IFSG guidance) which stated in Site Risk Assessment.  New version of form 6.8 (V6) issued October 2022 now includes tick box on Forest Managers Site Commencement checklist.</t>
    </r>
  </si>
  <si>
    <t>6.7</t>
  </si>
  <si>
    <t>Chemicals, containers, liquid and solid non-organic wastes including fuel and oil shall be disposed of in an environmentally appropriate manner at off-site locations.</t>
  </si>
  <si>
    <t>6.7.1</t>
  </si>
  <si>
    <t xml:space="preserve"> The forest owner/manager shall ensure that a record is kept** of the disposal of chemicals, containers, liquid and solid non-organic waste products including fuel and oil waste, that shall include the following:
- the name/ type of the materials
- how they are safely stored
- the quantity/volume of materials
- how they are safely transported to legal disposal sites
- the name and location of the legal disposal sites
- the date of delivery  to such sites
This record shall include disposal of waste from the FMU by contractors or other third parties.
</t>
  </si>
  <si>
    <t>Waste management record</t>
  </si>
  <si>
    <t>Obs 2022.4</t>
  </si>
  <si>
    <r>
      <t xml:space="preserve">Fly-tipped was encountered at </t>
    </r>
    <r>
      <rPr>
        <u/>
        <sz val="10"/>
        <rFont val="Cambria"/>
        <family val="1"/>
        <scheme val="major"/>
      </rPr>
      <t xml:space="preserve">Cartroncar, New Longford North FMU </t>
    </r>
    <r>
      <rPr>
        <sz val="10"/>
        <rFont val="Cambria"/>
        <family val="1"/>
        <scheme val="major"/>
      </rPr>
      <t xml:space="preserve">and Kilnamaddyroe.  Forest manager's site management record noted presence of waste to be disposed of.  At Kilnamaddyroe record of waste being disposed of waste receipt 90042481 14/11/23 seen.   However, at </t>
    </r>
    <r>
      <rPr>
        <u/>
        <sz val="10"/>
        <rFont val="Cambria"/>
        <family val="1"/>
        <scheme val="major"/>
      </rPr>
      <t xml:space="preserve">Carrick, North Kildare FMU </t>
    </r>
    <r>
      <rPr>
        <sz val="10"/>
        <rFont val="Cambria"/>
        <family val="1"/>
        <scheme val="major"/>
      </rPr>
      <t xml:space="preserve">several old plastic planting bags originating from when the site was planted in 1990 found on site.  The IForUT staff member accompanying the auditor during the audit raised an internal IForUT observation requesting that the site be walked and teh bags picked up and disposed of. Inspection Records for December 2022  for </t>
    </r>
    <r>
      <rPr>
        <u/>
        <sz val="10"/>
        <rFont val="Cambria"/>
        <family val="1"/>
        <scheme val="major"/>
      </rPr>
      <t>Ballynevan</t>
    </r>
    <r>
      <rPr>
        <sz val="10"/>
        <rFont val="Cambria"/>
        <family val="1"/>
        <scheme val="major"/>
      </rPr>
      <t xml:space="preserve"> seen and removal of old bags noted on 13/12/23.  </t>
    </r>
  </si>
  <si>
    <t xml:space="preserve">Sika, red and fallow deer are the only species hunted on IForUT properties and Licensed hunters operating on IForUT properties are required to have passed a Deer Stalking Training Course and have NPWS Hunting Permits and Firearms Certificates and examples seen in S3 audit. Deer numbers are managed according to monitoring and cull results and Deer Plans, dependent on whether deer are considered a problem to tree establishement.  Not all sites with deer present are hunted.  No examples of non-compliance with the Firearms Licensing Laws. </t>
  </si>
  <si>
    <t>Game management shall not be so intense as to cause long-term or widespread negative impacts on the woodland ecosystem.</t>
  </si>
  <si>
    <t>• Management planning documentation and specific game management plans 
• Field inspections</t>
  </si>
  <si>
    <t>Feeding and rearing areas should be located in areas where there will be low impact on ground flora.
Some predator species are legally protected and predator control should only be carried out if: 
• In compliance with the law 
• Carefully planned 
• Species specific 
• Only carried out when essential 
• Aimed at reducing rather than eradicating predator populations</t>
  </si>
  <si>
    <t>In interview IForUT staff and forest managers confirmed no game rearing and none seen during audit.</t>
  </si>
  <si>
    <t>6.7.2</t>
  </si>
  <si>
    <t xml:space="preserve"> There shall be a documented procedure, supported by training and materials, for controlling and cleaning up chemicals, fuel and oil, in the case of accidental spillage.</t>
  </si>
  <si>
    <t>Documentation
Material Safety Data Sheets (MSDS)
Site visits
Inspection of machines
Spillage kits</t>
  </si>
  <si>
    <r>
      <t xml:space="preserve">Pollution Control Plans seen for </t>
    </r>
    <r>
      <rPr>
        <u/>
        <sz val="10"/>
        <rFont val="Cambria"/>
        <family val="1"/>
        <scheme val="major"/>
      </rPr>
      <t xml:space="preserve">all sites </t>
    </r>
    <r>
      <rPr>
        <sz val="10"/>
        <rFont val="Cambria"/>
        <family val="1"/>
        <scheme val="major"/>
      </rPr>
      <t xml:space="preserve">which had recently been harvested and were inspected in 2022.  Pollution Control plans inspected for </t>
    </r>
    <r>
      <rPr>
        <u/>
        <sz val="10"/>
        <rFont val="Cambria"/>
        <family val="1"/>
        <scheme val="major"/>
      </rPr>
      <t>South Mayo Carrowmore 2</t>
    </r>
    <r>
      <rPr>
        <sz val="10"/>
        <rFont val="Cambria"/>
        <family val="1"/>
        <scheme val="major"/>
      </rPr>
      <t xml:space="preserve"> chemical application and </t>
    </r>
    <r>
      <rPr>
        <u/>
        <sz val="10"/>
        <rFont val="Cambria"/>
        <family val="1"/>
        <scheme val="major"/>
      </rPr>
      <t>Lower Ballyglass</t>
    </r>
    <r>
      <rPr>
        <sz val="10"/>
        <rFont val="Cambria"/>
        <family val="1"/>
        <scheme val="major"/>
      </rPr>
      <t xml:space="preserve"> new road construction.  At latter site silt netting still in place on relevant watercourse.</t>
    </r>
  </si>
  <si>
    <t>Pollution Control plan inspected for Killinoradan/ Ballyfeeny weevil spraying on re-afforestation site.</t>
  </si>
  <si>
    <r>
      <t>7</t>
    </r>
    <r>
      <rPr>
        <b/>
        <sz val="10"/>
        <color indexed="50"/>
        <rFont val="Cambria"/>
        <family val="1"/>
      </rPr>
      <t>.1.1</t>
    </r>
  </si>
  <si>
    <t>THE COMMUNITY</t>
  </si>
  <si>
    <r>
      <t>7.1</t>
    </r>
    <r>
      <rPr>
        <b/>
        <sz val="10"/>
        <color theme="6" tint="0.59999389629810485"/>
        <rFont val="Cambria"/>
        <family val="1"/>
      </rPr>
      <t>.1</t>
    </r>
  </si>
  <si>
    <t>Consultation</t>
  </si>
  <si>
    <t>7.1.1</t>
  </si>
  <si>
    <t>Local people and relevant organisations and interest groups shall be made aware that: 
• New or revised management planning documentation, as specified in Section 2.1, is being produced 
• A new or revised Forest Service scheme application and associated documents are available for inspection 
• High impact operations i.e. clearfelling and road construction, are planned 
• New or revised design plans are being produced 
• The woodland is being evaluated for certification
The forest owner / manager shall ensure there is full co-operation with the Forest Service and other statutory consultation processes. The owner / manager shall consult adequately with local people and relevant organisations and make a reasonable response to issues raised or requests for ongoing dialogue and engagement.
At least 30 days shall be allowed for people to respond to notices, letters or meetings before certification.</t>
  </si>
  <si>
    <t>• Consultation with the Forest Service and other statutory agencies 
• Evidence of communication with stakeholders</t>
  </si>
  <si>
    <t>For all grant and felling licence applications, the Forest Service operate a referral and notification system the details of which are presented in Appendix E.
The forest owner / manager should be able to justify the level of consultation undertaken and the certification body will look for corroborating evidence.
Examples of methods for making people and relevant organisations aware include: 
• Statutory consultations by the Forest Service on the forest owner’s behalf 
• Voluntary consultation with relevant bodies 
• Letters to individuals or groups 
• Temporary or permanent signs in or near the affected woodland 
• Information in local press / media (including internet) 
• Meetings
The certification body is also required to consult with relevant stakeholders as part of the certification audit.</t>
  </si>
  <si>
    <t xml:space="preserve">Certification manager demonstrated process of contacting by email 25/9/22 141 national Regional &amp; Local stakeholders for the suite of 2022 revised management plans. This included links to the IForUT revised management plan summaries as well as the ArcGIS websites showing boundaries of each of the properties.  Sampled the stakeholder responses for the S1 audit sites with 2022 revised plans and IForUT responses noted. </t>
  </si>
  <si>
    <t>IForUT  Stakeholder Consultation Procedure outlines stakeholder engagement practice.  IForUT 365 ShareFolder record forms show stakeholder details and records stakeholder comments and IForUT responses.   IForUT has a master stakeholder list at a county list e.g Limerick List has 10 community groups listed including Limerick Rural Recreation Officer, Limerick Heritage Officer.  At a lower level, individual Townlands don't neccesarily have Councils but Civil Parishes, towns and some villages may have a local council e.g Corrofin town has a Heritage Centre which represented.  Forest managers know local people living near FMUs.  Posters are posted when felling, or other operations are being planned. County Lists are continually being updated on an ongoing basis as local people make initial contact with IForUT</t>
  </si>
  <si>
    <t>6.7.3</t>
  </si>
  <si>
    <t xml:space="preserve"> A record shall be kept by the forest owner/manager or contractor of all spillages of chemicals, fuel and oil, the actions taken listed, and the outcomes evaluated. The evaluation shall result in the inclusion in the procedure (Indicator 6.7.2) of any recommendations for the revision of the procedure or its implementation. </t>
  </si>
  <si>
    <t>Documentation
Site visits</t>
  </si>
  <si>
    <t>Certification manager and forest managers confirmed no spillages in last 12 months.</t>
  </si>
  <si>
    <t>6.8</t>
  </si>
  <si>
    <t>Use of biological control agents** shall be documented, minimised, monitored and strictly controlled in accordance with national laws and internationally accepted scientific protocols.  Use of genetically modified organisms shall be prohibited.</t>
  </si>
  <si>
    <t>6.8.1</t>
  </si>
  <si>
    <t xml:space="preserve"> Genetically modified organisms (GMOs) shall not be used.</t>
  </si>
  <si>
    <t>Documentation (including provenance certificates)</t>
  </si>
  <si>
    <t>Note laws and guidelines  on use of biological control agents</t>
  </si>
  <si>
    <t>No genetically modified organisms are used on IForUT sites.</t>
  </si>
  <si>
    <t>7.1.2</t>
  </si>
  <si>
    <t>Records shall be kept of consultation undertaken, resulting actions and responses.</t>
  </si>
  <si>
    <t>• Consultation records 
• Discussions with stakeholders</t>
  </si>
  <si>
    <t>Records can be in the form of a log or diary but should clearly record the identity of the consultee, the matter discussed, the views of the consultee and any resulting actions from the meeting or reasons for non-acceptance of the consultees suggestions.</t>
  </si>
  <si>
    <t>6.8.2</t>
  </si>
  <si>
    <t xml:space="preserve"> If biological control agents are used, the forest owner/manager shall demonstrate that such use is in strict compliance with national laws and internationally accepted scientific protocols.</t>
  </si>
  <si>
    <t>Documentation
Interviews with forest owner/manager</t>
  </si>
  <si>
    <r>
      <t xml:space="preserve">No biological control agents are used on IForUT sites. </t>
    </r>
    <r>
      <rPr>
        <i/>
        <sz val="10"/>
        <rFont val="Cambria"/>
        <family val="1"/>
        <scheme val="major"/>
      </rPr>
      <t>Dendroctunus micans</t>
    </r>
    <r>
      <rPr>
        <sz val="10"/>
        <rFont val="Cambria"/>
        <family val="1"/>
        <scheme val="major"/>
      </rPr>
      <t xml:space="preserve">, great spruce bark beetle is absent in Ireland and no </t>
    </r>
    <r>
      <rPr>
        <u/>
        <sz val="10"/>
        <rFont val="Cambria"/>
        <family val="1"/>
        <scheme val="major"/>
      </rPr>
      <t>Rhizophagus grandis</t>
    </r>
    <r>
      <rPr>
        <sz val="10"/>
        <rFont val="Cambria"/>
        <family val="1"/>
        <scheme val="major"/>
      </rPr>
      <t xml:space="preserve"> biological control necessary.   </t>
    </r>
  </si>
  <si>
    <t>6.8.3</t>
  </si>
  <si>
    <t xml:space="preserve"> The forest owner/manager shall maintain comprehensive records of the use of biological control agents and make these available for the purpose of the evaluation and monitoring of their effects on both target and non-target species and habitats.</t>
  </si>
  <si>
    <t>6.9</t>
  </si>
  <si>
    <t>The use of exotic species shall be carefully controlled and actively monitored to avoid adverse ecological impacts.</t>
  </si>
  <si>
    <t xml:space="preserve">6.9.1 </t>
  </si>
  <si>
    <t xml:space="preserve"> Exotic species** shall not be newly introduced into the FMU or onto new sites within the FMU unless there is convincing evidence available that species will not become invasive or have adverse ecological impacts at the local level.</t>
  </si>
  <si>
    <t>Management Plan 
Research publications
Site visits
Records of consultation</t>
  </si>
  <si>
    <r>
      <t xml:space="preserve">All speces used are either native and the exotic species utilised were introduced in the 19th century and have been extensively used in forestry since the early to middle twentieth century. All of the exotic species used will produce viable seeds and will regenerate freely on suitbale sites.  Very little Sitka spruce natural regeneration was observed during the audit and only seen on roadside verges in </t>
    </r>
    <r>
      <rPr>
        <u/>
        <sz val="11"/>
        <rFont val="Cambria"/>
        <family val="1"/>
        <scheme val="major"/>
      </rPr>
      <t>Toorlougher FMU</t>
    </r>
    <r>
      <rPr>
        <sz val="11"/>
        <rFont val="Cambria"/>
        <family val="1"/>
        <scheme val="major"/>
      </rPr>
      <t xml:space="preserve">.   </t>
    </r>
  </si>
  <si>
    <t>No new exotic species introductions seen and confirmed in interview with forest managers.</t>
  </si>
  <si>
    <t>5.11 Stakeholder Consultation Procedure includes example of IForUT 365 Sharepoint record form for each stakeholder details. Sampled the stakeholder responses for the S1 audit sites with 2022 revised plans and IForUT responses noted.</t>
  </si>
  <si>
    <r>
      <rPr>
        <sz val="10"/>
        <color rgb="FF000000"/>
        <rFont val="Cambria"/>
        <family val="1"/>
        <scheme val="major"/>
      </rPr>
      <t xml:space="preserve">IForUT  Stakeholder Consultation Procedure outlines stakeholder engagement practice.  IForUT 365 ShareFolder record forms show stakeholder details and records stakeholder comments and IForUT responses.   Forest managers have personal contact with local people and local communities , and which is considered to be culturally appropriate engagement e.g forest manager carried out engagement with Co. Laois Roads Engineer, neighbours on county road on road from </t>
    </r>
    <r>
      <rPr>
        <u/>
        <sz val="10"/>
        <color rgb="FF000000"/>
        <rFont val="Cambria"/>
        <family val="1"/>
        <scheme val="major"/>
      </rPr>
      <t>Knockacrin FMU</t>
    </r>
    <r>
      <rPr>
        <sz val="10"/>
        <color rgb="FF000000"/>
        <rFont val="Cambria"/>
        <family val="1"/>
        <scheme val="major"/>
      </rPr>
      <t xml:space="preserve"> forest leading to market which lead to using an alternative route </t>
    </r>
  </si>
  <si>
    <r>
      <t>7.2</t>
    </r>
    <r>
      <rPr>
        <b/>
        <sz val="10"/>
        <color theme="6" tint="0.59999389629810485"/>
        <rFont val="Cambria"/>
        <family val="1"/>
      </rPr>
      <t>.1</t>
    </r>
  </si>
  <si>
    <t>Woodland access and recreation including traditional and permissive use rights</t>
  </si>
  <si>
    <t>7.2.1</t>
  </si>
  <si>
    <t>Legal, customary and traditional use rights relating to forest access shall be clarified, recognized and respected.</t>
  </si>
  <si>
    <t>• Documentation or maps of all existing permissive and traditional uses of the woodland 
• Evidence of discussions with interested parties 
• Field observations of public rights of way 
• Evidence presented to justify any restriction to permissive or traditional uses.</t>
  </si>
  <si>
    <t>See also Section 1.1.3.</t>
  </si>
  <si>
    <t xml:space="preserve">Inspected Folio for Gannavanne part of Toolougher FMU confirming right of way for maintenance of water pipe and water treatment plan by Limmerick County Council. </t>
  </si>
  <si>
    <t xml:space="preserve">6.9.2 </t>
  </si>
  <si>
    <t>The use of exotic species** shall be carefully controlled and actively monitored to avoid adverse ecological impacts. (See Criteria 8.1 &amp; 8.2 ). If exotic species are found to be invasive, these should be managed as set out in Indicator 6.3.5.</t>
  </si>
  <si>
    <t>Interview with forest owner/manager
Site visit
Monitoring</t>
  </si>
  <si>
    <r>
      <t xml:space="preserve">No examples of use of exotics seen during audit (excepting established use of commercial tree species).  Aquatic native species  introduced to new pond at </t>
    </r>
    <r>
      <rPr>
        <u/>
        <sz val="10"/>
        <rFont val="Cambria"/>
        <family val="1"/>
        <scheme val="major"/>
      </rPr>
      <t>Knockshanvo</t>
    </r>
    <r>
      <rPr>
        <sz val="10"/>
        <rFont val="Cambria"/>
        <family val="1"/>
        <scheme val="major"/>
      </rPr>
      <t xml:space="preserve">, based on advice from a local expert.  Regular monitoring and recording is carried out by foresters, including recording of exotic invasive species, and records seen during the audit. The presence of invasive cherry laurel and </t>
    </r>
    <r>
      <rPr>
        <i/>
        <sz val="10"/>
        <rFont val="Cambria"/>
        <family val="1"/>
        <scheme val="major"/>
      </rPr>
      <t>Rhododendron ponticum</t>
    </r>
    <r>
      <rPr>
        <sz val="10"/>
        <rFont val="Cambria"/>
        <family val="1"/>
        <scheme val="major"/>
      </rPr>
      <t xml:space="preserve"> is recorded in the </t>
    </r>
    <r>
      <rPr>
        <u/>
        <sz val="10"/>
        <rFont val="Cambria"/>
        <family val="1"/>
        <scheme val="major"/>
      </rPr>
      <t>Toorlougher FMU</t>
    </r>
    <r>
      <rPr>
        <sz val="10"/>
        <rFont val="Cambria"/>
        <family val="1"/>
        <scheme val="major"/>
      </rPr>
      <t xml:space="preserve"> management plan.</t>
    </r>
  </si>
  <si>
    <t>Forest conversion to plantations or non-forest land uses shall not occur, except in circumstances where conversion:
a) entails a very limited portion of the forest management unit; and
b) does not occur on high conservation value forest areas; and
c) will enable clear, substantial, additional, secure, long term conservation benefits across the forest management unit.</t>
  </si>
  <si>
    <t xml:space="preserve">6.10.1 </t>
  </si>
  <si>
    <t>Conversion of natural, semi-natural or designated forests to plantations shall not occur.</t>
  </si>
  <si>
    <t>Site visit</t>
  </si>
  <si>
    <t>No conversion in last 12 months.</t>
  </si>
  <si>
    <t>6.10.2</t>
  </si>
  <si>
    <t xml:space="preserve"> Conversion of natural or semi-natural forests to non-forest land uses shall not occur, except in circumstances where conversion:
a) entails a very limited portion of the forest management unit ; and
b) does not occur on high conservation value forest areas; and
c) will enable clear, substantial, additional, secure, long term conservation benefits across the forest management unit.
Any conversion shall be in line with FSC International Excision policy (FSC-POL-20-003) and in line with Criterion 1.6.</t>
  </si>
  <si>
    <t>Site visit
Maps
Documentation / demonstration of c)
Interviews with forest owner/manager</t>
  </si>
  <si>
    <r>
      <rPr>
        <sz val="10"/>
        <color rgb="FF000000"/>
        <rFont val="Cambria"/>
        <family val="1"/>
        <scheme val="major"/>
      </rPr>
      <t xml:space="preserve">Legal and customary rights are recorded in property Folio documents held by IForUT. IForUt GIS records customary rights (legally established).  Examples of customary (not legally recorded) rights are turbary rights in Co. Donegal (not visited in S3), 3rd Party Right of Way  at </t>
    </r>
    <r>
      <rPr>
        <u/>
        <sz val="10"/>
        <color rgb="FF000000"/>
        <rFont val="Cambria"/>
        <family val="1"/>
        <scheme val="major"/>
      </rPr>
      <t>Coollegrean Site, Brosna, C. Kerry.</t>
    </r>
    <r>
      <rPr>
        <sz val="10"/>
        <color rgb="FF000000"/>
        <rFont val="Cambria"/>
        <family val="1"/>
        <scheme val="major"/>
      </rPr>
      <t xml:space="preserve"> An example of permission given to 3rd Party to extract timber across IForUT land at </t>
    </r>
    <r>
      <rPr>
        <u/>
        <sz val="10"/>
        <color rgb="FF000000"/>
        <rFont val="Cambria"/>
        <family val="1"/>
        <scheme val="major"/>
      </rPr>
      <t>Knockmaroe FMU</t>
    </r>
    <r>
      <rPr>
        <sz val="10"/>
        <color rgb="FF000000"/>
        <rFont val="Cambria"/>
        <family val="1"/>
        <scheme val="major"/>
      </rPr>
      <t xml:space="preserve"> where a 3rd party ROW was claimed but not substantiated. Records of public engagement held by IForUT and example given of County road being heavily shaded causing wetness and potential road-safety issues at </t>
    </r>
    <r>
      <rPr>
        <u/>
        <sz val="10"/>
        <color rgb="FF000000"/>
        <rFont val="Cambria"/>
        <family val="1"/>
        <scheme val="major"/>
      </rPr>
      <t>Knockmaroe FMU</t>
    </r>
    <r>
      <rPr>
        <sz val="10"/>
        <color rgb="FF000000"/>
        <rFont val="Cambria"/>
        <family val="1"/>
        <scheme val="major"/>
      </rPr>
      <t xml:space="preserve">.  </t>
    </r>
  </si>
  <si>
    <t>7.2.2</t>
  </si>
  <si>
    <t>The forest owner / manager will positively consider any reasonable and formal request for access to the forest for recreational or educational purposes. The forest owner / manager may refuse such a request in certain circumstances.</t>
  </si>
  <si>
    <t>• Evidence of discussions with interested parties 
• Field observations 
• Evidence presented to justify any refusal of access following a formal request 
• Discussions with the forest owner / manager</t>
  </si>
  <si>
    <t>Examples of circumstances where access may be denied are: 
• Small woodlands that are a private amenity 
• Areas adjoining dwellings or private gardens 
• Woodlands where there is evidence of serious and sustained abuse or damage 
• Woodlands with features or areas that may be particularly vulnerable to disturbance • Where there may be public safety concerns 
• When access will jeopardise other enterprises or recreational activities on the land 
• Where there is a cost to the forest owner</t>
  </si>
  <si>
    <r>
      <t xml:space="preserve">Irish Timber Growers Association event held at </t>
    </r>
    <r>
      <rPr>
        <u/>
        <sz val="10"/>
        <rFont val="Cambria"/>
        <family val="1"/>
        <scheme val="major"/>
      </rPr>
      <t>Clonad Forest Co. Offally</t>
    </r>
    <r>
      <rPr>
        <sz val="10"/>
        <rFont val="Cambria"/>
        <family val="1"/>
        <scheme val="major"/>
      </rPr>
      <t xml:space="preserve"> in the last 12 months.  </t>
    </r>
    <r>
      <rPr>
        <u/>
        <sz val="10"/>
        <rFont val="Cambria"/>
        <family val="1"/>
        <scheme val="major"/>
      </rPr>
      <t>Carrigconnon, Co. Kerry</t>
    </r>
    <r>
      <rPr>
        <sz val="10"/>
        <rFont val="Cambria"/>
        <family val="1"/>
        <scheme val="major"/>
      </rPr>
      <t xml:space="preserve"> visit Foresters stated during audit that requests would be considered and  allowed.  </t>
    </r>
  </si>
  <si>
    <r>
      <t xml:space="preserve">Collaboration with Rural Recreation Officer (RRO) regarding Waymarked trails e.g use of forest road in </t>
    </r>
    <r>
      <rPr>
        <u/>
        <sz val="10"/>
        <color rgb="FF000000"/>
        <rFont val="Calibri Light"/>
        <family val="2"/>
      </rPr>
      <t>Laharden site, Crusheen FMU</t>
    </r>
    <r>
      <rPr>
        <sz val="10"/>
        <color rgb="FF000000"/>
        <rFont val="Calibri Light"/>
        <family val="2"/>
      </rPr>
      <t>, C. Clare (not visitied during S3) for development of sign-posted Mid Clare Way in the southern edges of the Burren.</t>
    </r>
  </si>
  <si>
    <t xml:space="preserve">FSC PRINCIPLE #7: MANAGEMENT PLAN 
A management plan -- appropriate to the scale and intensity of the operations -- shall be written, implemented, and kept up to date. The long term objectives of management, and the means of achieving them, shall be clearly stated.  </t>
  </si>
  <si>
    <t>The Management Plan and supporting documents shall provide :
a) Management objectives.
b) Description of the forest resources to be managed, environmental limitations, land use and ownership status, socio-economic conditions, and a profile of adjacent lands.
c) Description of silvicultural and/or other management system, based on the ecology of the forest in question and information gathered through resource inventories.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t>
  </si>
  <si>
    <t xml:space="preserve"> (ref: Criterion 7.1a) The Management Plan shall clearly state the short, medium and long term** management objectives for the FMU.</t>
  </si>
  <si>
    <t xml:space="preserve">Management plan
Documentation
</t>
  </si>
  <si>
    <t>Note requirements of regional authorities and  forest grant schemes</t>
  </si>
  <si>
    <r>
      <t xml:space="preserve">Management Plans for </t>
    </r>
    <r>
      <rPr>
        <u/>
        <sz val="10"/>
        <rFont val="Cambria"/>
        <family val="1"/>
        <scheme val="major"/>
      </rPr>
      <t>all sites</t>
    </r>
    <r>
      <rPr>
        <sz val="10"/>
        <rFont val="Cambria"/>
        <family val="1"/>
        <scheme val="major"/>
      </rPr>
      <t xml:space="preserve"> inspected in S2 audit.  The management objectives for </t>
    </r>
    <r>
      <rPr>
        <u/>
        <sz val="10"/>
        <rFont val="Cambria"/>
        <family val="1"/>
        <scheme val="major"/>
      </rPr>
      <t>Clonad FMU</t>
    </r>
    <r>
      <rPr>
        <sz val="10"/>
        <rFont val="Cambria"/>
        <family val="1"/>
        <scheme val="major"/>
      </rPr>
      <t xml:space="preserve"> is states as: to maximise economic output from the forest at local and national level, to manage FMU in accordance with the principals of the FSC® and international benchmarks of the PEFC, to manage timber production in a sustainable way, to maintain and enhance the landscape value of the forest, to protect existing biodiversity and where opportunities arise enhance and further promote new biodiversity, to manage forest activities with due regard to local, regional and national stakeholder interests, to promote continuous professional development at management level.  Other management plans have similar otr identical objectives.   </t>
    </r>
  </si>
  <si>
    <r>
      <t>7.3</t>
    </r>
    <r>
      <rPr>
        <b/>
        <sz val="10"/>
        <color theme="6" tint="0.59999389629810485"/>
        <rFont val="Cambria"/>
        <family val="1"/>
      </rPr>
      <t>.1</t>
    </r>
  </si>
  <si>
    <t>Sites with recognised specific historical, cultural or spiritual significance</t>
  </si>
  <si>
    <t>Sites with recognised specific historical, cultural or spiritual significance shall be mapped and protected or managed in a way that takes due regard of the significance of the site.</t>
  </si>
  <si>
    <t>• Maps 
• Field inspections 
• Management Plans</t>
  </si>
  <si>
    <t>Such sites may include archaeological sites, historic monuments, holy wells, mass paths etc.</t>
  </si>
  <si>
    <r>
      <t xml:space="preserve">Such features are recorded on IForUT ArcGIS system and included in Managment Plans Constraints and Sensitivites maps.  At </t>
    </r>
    <r>
      <rPr>
        <u/>
        <sz val="10"/>
        <rFont val="Cambria"/>
        <family val="1"/>
        <scheme val="major"/>
      </rPr>
      <t>South Mayo Lower Ballyglass</t>
    </r>
    <r>
      <rPr>
        <sz val="10"/>
        <rFont val="Cambria"/>
        <family val="1"/>
        <scheme val="major"/>
      </rPr>
      <t xml:space="preserve"> road construction within 12m of Recorded Monument ring fort was inspected, no excavation undertaken but built up ground level using crushed stone laid over terram to avoid disturbance. </t>
    </r>
    <r>
      <rPr>
        <u/>
        <sz val="10"/>
        <rFont val="Cambria"/>
        <family val="1"/>
        <scheme val="major"/>
      </rPr>
      <t>South Mayo Carrowmore 2</t>
    </r>
    <r>
      <rPr>
        <sz val="10"/>
        <rFont val="Cambria"/>
        <family val="1"/>
        <scheme val="major"/>
      </rPr>
      <t xml:space="preserve"> new woodland creation adjacent to Recorded Monument ring fort appropriate set back of tree planting and cultivation seen. This included an unplanted 4m access strip to the monument. There is an archaeological barrow on the boundary of the </t>
    </r>
    <r>
      <rPr>
        <u/>
        <sz val="10"/>
        <rFont val="Cambria"/>
        <family val="1"/>
        <scheme val="major"/>
      </rPr>
      <t>Cummery Connel, North Cork FMU</t>
    </r>
    <r>
      <rPr>
        <sz val="10"/>
        <rFont val="Cambria"/>
        <family val="1"/>
        <scheme val="major"/>
      </rPr>
      <t xml:space="preserve"> site and there are ruined farmhouses and field boundaries on all sites in North Cork FMU and an old house with associated local history at </t>
    </r>
    <r>
      <rPr>
        <u/>
        <sz val="10"/>
        <rFont val="Cambria"/>
        <family val="1"/>
        <scheme val="major"/>
      </rPr>
      <t>Toorlougher site, Toorlougher FMU.</t>
    </r>
    <r>
      <rPr>
        <sz val="10"/>
        <rFont val="Cambria"/>
        <family val="1"/>
        <scheme val="major"/>
      </rPr>
      <t xml:space="preserve">  Most FMUs have old ruins and some have legally scheduled archaeological sites.</t>
    </r>
  </si>
  <si>
    <t>4.7.1</t>
  </si>
  <si>
    <r>
      <rPr>
        <sz val="10"/>
        <color rgb="FF000000"/>
        <rFont val="Cambria"/>
        <family val="1"/>
        <scheme val="major"/>
      </rPr>
      <t xml:space="preserve">Foresters carry out site surveys of all sites before planning management and operation, and consult IForUT Hazards &amp; Sensitivites map, EPA website, Historic Environmental Viewer (for archaeological features), IForUT Public Entity data, old maps (show hydrological connections and archaeological sites) and they also sometimes consult with external organisations e.g BirdWatch Ireland, National Biodiversity Centre.  Local knowledge also valued e.g local residents provide information.  Forest Service provide approval for felling, roading, afforestation and reforestation based on adherance with environmental conditions e.g protected areas and buffer zones around archaeological and historic sites.    IForUT 5.2 Environmental Impact Checklist completed along with operations contract documents 6.7 Timber Operation Contract &amp; 6.8 General operations Contract seen for a number of sites.  Comprehensive archaeological records seen in publicly available Sites &amp; Monuments Records.  Other sites are recorded on the IForUT Features GIS layer, including newly discovered sites (by forester, contractors) which can be recorded on ESRI Field Maps and uploaded onto GIS.    All Felling Licences refer to archaeological sites on site e.g Road approval from FS </t>
    </r>
    <r>
      <rPr>
        <u/>
        <sz val="10"/>
        <color rgb="FF000000"/>
        <rFont val="Cambria"/>
        <family val="1"/>
        <scheme val="major"/>
      </rPr>
      <t>Tooraree Upper, West Limerick FMU</t>
    </r>
    <r>
      <rPr>
        <sz val="10"/>
        <color rgb="FF000000"/>
        <rFont val="Cambria"/>
        <family val="1"/>
        <scheme val="major"/>
      </rPr>
      <t>; the road was diverted due to presence of historical site on proposed roadline.  Approvals include Appropriate Assessment and Archaeology Report.</t>
    </r>
  </si>
  <si>
    <t xml:space="preserve"> (ref: Criterion 7.1b&amp;h) The Management Plan shall contain a forest inventory and map(s) for the FMU, including:
- a timber inventory
- a non-timber forest products** and services** inventory
- a statement identifying the key ecosystem services provided by the FMU.  
In addition the forest inventory shall include the following information, gathered and mapped under other indicators (as referenced): 
-  Sites of special cultural, economic and religious significance (2.2.2)
- Habitat map (6.1.1)
- Catchment and boundary map (6.1.2)
- Designated areas (6.2.6)
- Areas protected under 6.4.1 and 6.4.2
- Features of particular significance for conservation (6.2.3).
</t>
  </si>
  <si>
    <t xml:space="preserve">Management plan
Forest inventory
Documentation
map (s)
</t>
  </si>
  <si>
    <r>
      <t xml:space="preserve">Management Plans for </t>
    </r>
    <r>
      <rPr>
        <u/>
        <sz val="10"/>
        <rFont val="Cambria"/>
        <family val="1"/>
        <scheme val="major"/>
      </rPr>
      <t>all sites</t>
    </r>
    <r>
      <rPr>
        <sz val="10"/>
        <rFont val="Cambria"/>
        <family val="1"/>
        <scheme val="major"/>
      </rPr>
      <t xml:space="preserve"> have a timber inventory,  information identifying the key ecosystem services provided by the FMU and data and maps showing sites of special cultural, economic and religious significance, habitat maps, catchment and boundary maps, location and boundaries of designated and protected areas (if relevant). Non-timber forest products are not harvested nor quantified. The key ecosystem services provided by </t>
    </r>
    <r>
      <rPr>
        <u/>
        <sz val="10"/>
        <rFont val="Cambria"/>
        <family val="1"/>
        <scheme val="major"/>
      </rPr>
      <t>Clonad FMU</t>
    </r>
    <r>
      <rPr>
        <sz val="10"/>
        <rFont val="Cambria"/>
        <family val="1"/>
        <scheme val="major"/>
      </rPr>
      <t xml:space="preserve"> are identified in the management objectives listed in 7.1.1 above and teh detialed information provided in the Managment Plan and associated reports  </t>
    </r>
  </si>
  <si>
    <r>
      <t>7.4</t>
    </r>
    <r>
      <rPr>
        <b/>
        <sz val="10"/>
        <color theme="6" tint="0.59999389629810485"/>
        <rFont val="Cambria"/>
        <family val="1"/>
      </rPr>
      <t>.1</t>
    </r>
  </si>
  <si>
    <t xml:space="preserve"> Rural economy</t>
  </si>
  <si>
    <t>The forest owner / manager shall promote the integration of woodlands into the local economy and respond positively to local requests for forest products and services subject to compliance with the management plan, the principle of sustained yield and an economic return for these products and services.</t>
  </si>
  <si>
    <t>• Evidence of reasonable provision for local employment and suppliers 
• Evidence of action taken on local or specialist market opportunities 
• Evidence of promoting or encouraging enterprises to strengthen and diversify the local economy</t>
  </si>
  <si>
    <t>Promotion of integration into the local economy may be achieved by: 
• Making reasonable provision for local employment for contractors and suppliers to provide services and supplies. 
• Allowing local or specialist markets opportunities to purchase small scale or specialist products 
• Promoting and encouraging enterprises which will strengthen and diversify the woodland or local economy
An example of how the forest owner / manager might help to diversify the processing industry is that a proportion of timber parcels are advertised and sold by open tender or auction.</t>
  </si>
  <si>
    <t xml:space="preserve">IForUT sells timber by standing sale to local sawmills and processors using local contractors residing within 1 -2 hrs of site.  No examples of requests from local people for forest products or services.  </t>
  </si>
  <si>
    <r>
      <rPr>
        <sz val="10"/>
        <color rgb="FF000000"/>
        <rFont val="Cambria"/>
        <family val="1"/>
      </rPr>
      <t xml:space="preserve">IForUT sells timber by standing sale to local timber merchants, sawmills and processors and using local contractors residing within 1 -2 hrs of site.  Local sawmill in Co. Wicklow were contracted to produce outdoor recreational furniture from IForUT locally grown larch and Douglas fir and deployed in </t>
    </r>
    <r>
      <rPr>
        <u/>
        <sz val="10"/>
        <color rgb="FF000000"/>
        <rFont val="Cambria"/>
        <family val="1"/>
      </rPr>
      <t>Oakley Park FMU</t>
    </r>
    <r>
      <rPr>
        <sz val="10"/>
        <color rgb="FF000000"/>
        <rFont val="Cambria"/>
        <family val="1"/>
      </rPr>
      <t xml:space="preserve"> (seen on site) and other sites under the ESG Environmental and Social Governance programme. </t>
    </r>
  </si>
  <si>
    <t xml:space="preserve">7.1.3 </t>
  </si>
  <si>
    <t>(ref: Criterion 7.1b) The Management Plan shall include a description of land use and ownership and use rights status and a description of adjacent lands.</t>
  </si>
  <si>
    <r>
      <t>The</t>
    </r>
    <r>
      <rPr>
        <u/>
        <sz val="10"/>
        <rFont val="Cambria"/>
        <family val="1"/>
        <scheme val="major"/>
      </rPr>
      <t xml:space="preserve"> Clonad FMU </t>
    </r>
    <r>
      <rPr>
        <sz val="10"/>
        <rFont val="Cambria"/>
        <family val="1"/>
        <scheme val="major"/>
      </rPr>
      <t xml:space="preserve">management plan provides a landscape character classification, a descrition of neighbouring landuse, species and stand type structure statement with asscoiated proposed actions, a list of statutory and non-statutory designations. Ownership and use-rights are recorded in Folio documents and Legal Burdens such as turf cutting rights are recorded in management plans. </t>
    </r>
    <r>
      <rPr>
        <u/>
        <sz val="10"/>
        <rFont val="Cambria"/>
        <family val="1"/>
        <scheme val="major"/>
      </rPr>
      <t>All sites</t>
    </r>
    <r>
      <rPr>
        <sz val="10"/>
        <rFont val="Cambria"/>
        <family val="1"/>
        <scheme val="major"/>
      </rPr>
      <t xml:space="preserve"> have managment plans which are consistent with the same template, and were viewed during the S2 audit.  </t>
    </r>
  </si>
  <si>
    <r>
      <t>7.5</t>
    </r>
    <r>
      <rPr>
        <b/>
        <sz val="10"/>
        <color theme="6" tint="0.59999389629810485"/>
        <rFont val="Cambria"/>
        <family val="1"/>
      </rPr>
      <t>.1</t>
    </r>
  </si>
  <si>
    <t>Minimising adverse impacts</t>
  </si>
  <si>
    <t>7.1.4</t>
  </si>
  <si>
    <t xml:space="preserve"> (ref: Criterion 7.1c) The Management Plan shall describe the silvicultural system(s)  (including planned felling and regeneration) to be employed to achieve the management objectives. The choice of silvicultural system shall be based on an identification of potential environmental impacts, to ensure that this will not adversely impact on the environment. A justification for the selected system(s) based on the ecology of the forest, the forest  inventory (7.1.2) and the management objectives shall be included in the Management Plan.</t>
  </si>
  <si>
    <r>
      <t>Silvicutural systems are described in Sections 14, 15 and 16 of the management plans for</t>
    </r>
    <r>
      <rPr>
        <u/>
        <sz val="10"/>
        <rFont val="Cambria"/>
        <family val="1"/>
        <scheme val="major"/>
      </rPr>
      <t xml:space="preserve"> all sites</t>
    </r>
    <r>
      <rPr>
        <sz val="10"/>
        <rFont val="Cambria"/>
        <family val="1"/>
        <scheme val="major"/>
      </rPr>
      <t xml:space="preserve"> audited in S2</t>
    </r>
  </si>
  <si>
    <t>7.5.1</t>
  </si>
  <si>
    <t>The forest owner / manager shall mitigate the risks to public health and safety and the wider impacts of woodland operations on local people.</t>
  </si>
  <si>
    <t>• Evidence that complaints have been recorded and dealt with constructively 
• Discussions with interested parties 
• Risk assessment records 
• Tree safety inspection records 
• Evidence of actions taken in response to identified risks</t>
  </si>
  <si>
    <t>Examples of impacts include: 
• Smoke 
• Timber haulage on minor roads close to the woodland 
• Natural hazards to operators and public e.g. unsafe trees</t>
  </si>
  <si>
    <t>7.1.5</t>
  </si>
  <si>
    <t xml:space="preserve"> (ref: Criterion 7.1d &amp; i) The Management Plan shall incorporate a Harvesting Map and forecast (see 4.4.2 and Forest Service Guidelines) where harvesting operations are planned. The Harvesting Map and forecast shall state the planned harvest volumes per annum for the management period and per species selected, and a rationale for these with reference to Indicators 7.1.1 &amp; 7.1.2. It shall provide description and justification of the proposed harvesting techniques and associated equipment to be used. The planned harvest volumes shall be in keeping with requirements under Criterion 5.6.</t>
  </si>
  <si>
    <t xml:space="preserve">Management plan
</t>
  </si>
  <si>
    <r>
      <t>Silvicutural systems are described in Section 15 and 16 of the management plans for</t>
    </r>
    <r>
      <rPr>
        <u/>
        <sz val="10"/>
        <rFont val="Cambria"/>
        <family val="1"/>
        <scheme val="major"/>
      </rPr>
      <t xml:space="preserve"> all sites</t>
    </r>
    <r>
      <rPr>
        <sz val="10"/>
        <rFont val="Cambria"/>
        <family val="1"/>
        <scheme val="major"/>
      </rPr>
      <t xml:space="preserve"> audited in S2.  Section 15 provides the rationale for choice fo silviculture and section 16 provides a descrition of harvesting methods selected for use. Harvesting maps exist for all planned harvesting and felling years are attrributed to all Sub-Cpts where felling is planned.  Forecasted felling yield for </t>
    </r>
    <r>
      <rPr>
        <u/>
        <sz val="10"/>
        <rFont val="Cambria"/>
        <family val="1"/>
        <scheme val="major"/>
      </rPr>
      <t>Garryglas FMU</t>
    </r>
    <r>
      <rPr>
        <sz val="10"/>
        <rFont val="Cambria"/>
        <family val="1"/>
        <scheme val="major"/>
      </rPr>
      <t xml:space="preserve"> and </t>
    </r>
    <r>
      <rPr>
        <u/>
        <sz val="10"/>
        <rFont val="Cambria"/>
        <family val="1"/>
        <scheme val="major"/>
      </rPr>
      <t xml:space="preserve">Tonduff FMU </t>
    </r>
    <r>
      <rPr>
        <sz val="10"/>
        <rFont val="Cambria"/>
        <family val="1"/>
        <scheme val="major"/>
      </rPr>
      <t>clearfells seen in S2, along with summaries of actual yield, and appropriate maps showing felling area with sensitivities and features. each forest has a Forest Production Forecast included in management plans.</t>
    </r>
  </si>
  <si>
    <t>7.1.6</t>
  </si>
  <si>
    <t xml:space="preserve"> (ref: Criterion 7.1e) The Management Plan shall include provision for the monitoring of forest regeneration, growth and dynamics and record these as described under Criterion 8.2.</t>
  </si>
  <si>
    <t>7.5.2</t>
  </si>
  <si>
    <r>
      <t xml:space="preserve">6.8 General Operations Contract inspected for: </t>
    </r>
    <r>
      <rPr>
        <u/>
        <sz val="10"/>
        <rFont val="Cambria"/>
        <family val="1"/>
        <scheme val="major"/>
      </rPr>
      <t>South Mayo Carrowmore 2</t>
    </r>
    <r>
      <rPr>
        <sz val="10"/>
        <rFont val="Cambria"/>
        <family val="1"/>
        <scheme val="major"/>
      </rPr>
      <t xml:space="preserve"> herbicide spraying as well as Lower Ballyglass new road construction noted in forest managers' site commencement checklist confirming warning signage placed at forest entrance and site risk assessment includes public. Warning signage still in place at Lower Ballyglass entrance off the public road during audit visit. IForUT 5.2 Environmental Impact Checklist completed along with operations contract documents 6.7 Timber Operation Contract &amp; 6.8 General operations Contract seen for a number of sites including </t>
    </r>
    <r>
      <rPr>
        <u/>
        <sz val="10"/>
        <rFont val="Cambria"/>
        <family val="1"/>
        <scheme val="major"/>
      </rPr>
      <t>Glenagross, Broadford MU</t>
    </r>
    <r>
      <rPr>
        <sz val="10"/>
        <rFont val="Cambria"/>
        <family val="1"/>
        <scheme val="major"/>
      </rPr>
      <t xml:space="preserve"> </t>
    </r>
  </si>
  <si>
    <t>7.1.7</t>
  </si>
  <si>
    <t xml:space="preserve"> (ref Criterion 7.1f) Management prescriptions and monitoring shall be specified in the forest Management Plan and other documents in order to protect the representative examples of ecosystems within conservation zones in their natural state and in the long term.</t>
  </si>
  <si>
    <t>7.5.3</t>
  </si>
  <si>
    <t>7.1.8</t>
  </si>
  <si>
    <t xml:space="preserve"> (ref: Criterion 7.1f) The Management Plan shall specify environmental safeguards (including fire plans in fire prone areas -Indicator 10.7.2, deer management plans, erosion and siltation control, etc.).</t>
  </si>
  <si>
    <t xml:space="preserve">Management Plans have a Policy Statemetn and Strategy for enhancing and protecting existing biodiversity.  There are deer plans in place where relevant and fire plans.  Erosion and siltation are managed according to Best Practice and operational management and monitoring. </t>
  </si>
  <si>
    <t>7.5.4</t>
  </si>
  <si>
    <t xml:space="preserve">7.1.9 </t>
  </si>
  <si>
    <t>(ref: Criterion 7.1g) The Management Plan shall state how protection measures for any rare, threatened or endangered species and their habitats, identified in Criterion 6.2, are incorporated into the Plan.</t>
  </si>
  <si>
    <r>
      <t>Protected Species Record list (Excel spreadsheet) sightings and signs of protected species identified by foresters and others and can be viewed/searched by FMU, species etc, and is referenced in each FMU MP monitoring report. IForUT Protected Species and Habitats Policy lists and/or links/references habitats and summary of species likely to be encountered, and seen in S2 audit. IForUT  carry out ecological surveys e.g Ecological and habitat Surveys carried out in C</t>
    </r>
    <r>
      <rPr>
        <u/>
        <sz val="10"/>
        <rFont val="Cambria"/>
        <family val="1"/>
        <scheme val="major"/>
      </rPr>
      <t>lonad FMU</t>
    </r>
    <r>
      <rPr>
        <sz val="10"/>
        <rFont val="Cambria"/>
        <family val="1"/>
        <scheme val="major"/>
      </rPr>
      <t xml:space="preserve"> which mentions protected and rare species.  A OWS Survey carried out in 2012  for </t>
    </r>
    <r>
      <rPr>
        <u/>
        <sz val="10"/>
        <rFont val="Cambria"/>
        <family val="1"/>
        <scheme val="major"/>
      </rPr>
      <t>Clonad FMU</t>
    </r>
    <r>
      <rPr>
        <sz val="10"/>
        <rFont val="Cambria"/>
        <family val="1"/>
        <scheme val="major"/>
      </rPr>
      <t xml:space="preserve"> mentions rare species such as Alder buckthorn and endemic Irish whitebeam </t>
    </r>
    <r>
      <rPr>
        <i/>
        <sz val="10"/>
        <rFont val="Cambria"/>
        <family val="1"/>
        <scheme val="major"/>
      </rPr>
      <t>Sorbus hibernica</t>
    </r>
    <r>
      <rPr>
        <sz val="10"/>
        <rFont val="Cambria"/>
        <family val="1"/>
        <scheme val="major"/>
      </rPr>
      <t>.</t>
    </r>
  </si>
  <si>
    <t>7.5.5</t>
  </si>
  <si>
    <r>
      <rPr>
        <sz val="10"/>
        <color rgb="FF000000"/>
        <rFont val="Calibri Light"/>
        <family val="2"/>
      </rPr>
      <t xml:space="preserve">Collaboration with Rural Recreation Officer (RRO)  regarding Waymarked trails e.g use of forest road in </t>
    </r>
    <r>
      <rPr>
        <u/>
        <sz val="10"/>
        <color rgb="FF000000"/>
        <rFont val="Calibri Light"/>
        <family val="2"/>
      </rPr>
      <t>Laharden site, Crusheen FMU</t>
    </r>
    <r>
      <rPr>
        <sz val="10"/>
        <color rgb="FF000000"/>
        <rFont val="Calibri Light"/>
        <family val="2"/>
      </rPr>
      <t xml:space="preserve">, C. Clare (not visitied during  S3)  for development of sign-posted Mid Clare Way in the southern edges of the Burren.  Also on some Site, example of IForUT responding to local resident on forest perimeter having concerns about possible danger or shading by plantation trees. During harvesting opeerations, signage diverts the public from potentially dangerous operations and warns public about dangers e.g warns against climbing on timber stacks.  Forest management Company is responsible for erection of IForUT warning signs and signs with management company contact details. Appropriate warning signage seen at live harvesting site at </t>
    </r>
    <r>
      <rPr>
        <u/>
        <sz val="10"/>
        <color rgb="FF000000"/>
        <rFont val="Calibri Light"/>
        <family val="2"/>
      </rPr>
      <t>Glanowen site , Castleisland FMU, Cloontra, Ballynevan</t>
    </r>
    <r>
      <rPr>
        <sz val="10"/>
        <color rgb="FF000000"/>
        <rFont val="Calibri Light"/>
        <family val="2"/>
      </rPr>
      <t>.</t>
    </r>
  </si>
  <si>
    <t>7.1.10</t>
  </si>
  <si>
    <t xml:space="preserve"> (ref: Criterion 7.1h) Management Plans shall include a landscape design plan in accordance with Forest Service Guidelines (see 6.3.2, 6.5.1 and 10.2). </t>
  </si>
  <si>
    <t xml:space="preserve">Management plan
Landscape design plan
Maps
</t>
  </si>
  <si>
    <r>
      <rPr>
        <u/>
        <sz val="10"/>
        <rFont val="Cambria"/>
        <family val="1"/>
        <scheme val="major"/>
      </rPr>
      <t xml:space="preserve">All sites </t>
    </r>
    <r>
      <rPr>
        <sz val="10"/>
        <rFont val="Cambria"/>
        <family val="1"/>
        <scheme val="major"/>
      </rPr>
      <t xml:space="preserve">have a felling &amp; restucturing plan and associated maps which aims to diversify the age-class and species structure of the woodlands. Woodlands with a high landacape rating have more detailed landscape plans e.g  The </t>
    </r>
    <r>
      <rPr>
        <u/>
        <sz val="10"/>
        <rFont val="Cambria"/>
        <family val="1"/>
        <scheme val="major"/>
      </rPr>
      <t xml:space="preserve">Clonad FMU </t>
    </r>
    <r>
      <rPr>
        <sz val="10"/>
        <rFont val="Cambria"/>
        <family val="1"/>
        <scheme val="major"/>
      </rPr>
      <t xml:space="preserve">management plan provides a landscape character classification, a descrition of neighbouring landuse, species and stand type structure statement with asscoiated proposed actions, a list of statutory and non-statutory designations.  The landscape Classification (Map 3) of Clonad Wood describes the landscape character as "classified as high within the Offaly CDP (2014-2020) in this MU. The topography of the landscape is mostly flat and undulating but due to the historical character of the woodlands including the heritage value this is where the forestry is mostly appreciated for in terms of landscape. This review is cognisant of the high landscape classification and the proportion of forestry reaching maturity within the timeframe of the review of this plan. The review has considered the age, diversity, species and structure of </t>
    </r>
    <r>
      <rPr>
        <u/>
        <sz val="10"/>
        <rFont val="Cambria"/>
        <family val="1"/>
        <scheme val="major"/>
      </rPr>
      <t>Clonad FMU</t>
    </r>
    <r>
      <rPr>
        <sz val="10"/>
        <rFont val="Cambria"/>
        <family val="1"/>
        <scheme val="major"/>
      </rPr>
      <t xml:space="preserve"> and emphasis has been put on spacing out timing and restructuring of the woodlands.  The surrounding landscape is typical of a mix improved grassland and bog. The River Clodiagh its treeline is a significant feature in the landscape. Clonad is located beside Charleville Estate which comprises of mainly broadleaf woodland".  The </t>
    </r>
    <r>
      <rPr>
        <u/>
        <sz val="10"/>
        <rFont val="Cambria"/>
        <family val="1"/>
        <scheme val="major"/>
      </rPr>
      <t xml:space="preserve">Clonad FMU </t>
    </r>
    <r>
      <rPr>
        <sz val="10"/>
        <rFont val="Cambria"/>
        <family val="1"/>
        <scheme val="major"/>
      </rPr>
      <t>Felling Plan (Map6) has a balanced coupe size and felling sequence to diversify the unified age structure. Coupe separation has also been applied to mitigate felling impact. Numerous and sporadic mature broadleaf trees are located throughout the conifer woodlands to be retained to mitigate felling impacts. The retention of all broadleaf trees and specimen conifer trees will significantly add to the landscape and structure diversity of the Long-term Restructuring Plan</t>
    </r>
  </si>
  <si>
    <t>7.5.6</t>
  </si>
  <si>
    <t>7.2</t>
  </si>
  <si>
    <t>The management plan shall be periodically revised to incorporate the results of monitoring or new scientific and technical information, as well as to respond to changing environmental, social and economic circumstances.</t>
  </si>
  <si>
    <t>Regional Guidance: note organisations involved in research  in the area</t>
  </si>
  <si>
    <t xml:space="preserve"> The Management Plan shall be reviewed at least every 5 years and updated as necessary.</t>
  </si>
  <si>
    <t xml:space="preserve">Management plan
</t>
  </si>
  <si>
    <t>All management Plan are reviewed at least every 5 years and updated as necessary.</t>
  </si>
  <si>
    <r>
      <t>8</t>
    </r>
    <r>
      <rPr>
        <b/>
        <sz val="10"/>
        <color indexed="50"/>
        <rFont val="Cambria"/>
        <family val="1"/>
      </rPr>
      <t>.1.1</t>
    </r>
  </si>
  <si>
    <t xml:space="preserve"> FORESTRY WORKFORCE</t>
  </si>
  <si>
    <r>
      <t>8.1</t>
    </r>
    <r>
      <rPr>
        <b/>
        <sz val="10"/>
        <color theme="6" tint="0.59999389629810485"/>
        <rFont val="Cambria"/>
        <family val="1"/>
      </rPr>
      <t>.1</t>
    </r>
  </si>
  <si>
    <t>Health and safety</t>
  </si>
  <si>
    <t>There shall be:
a) Compliance with Irish Health and Safety Legislation
b) Compliance with HSA approved Codes Of Practices
c) Emergency Plans for fire and other plans appropriate to the safe management of forests, employees and contractors
d) Health and safety training and information to any forestry employees in the necessary skills for the safe operation of tasks</t>
  </si>
  <si>
    <t>• Field observations to ensure that health and safety practices and procedures set out in safety statement and method statements are being implemented.
• Discussions with employees and contractors to determine that they have had sight of and are aware and understand the requirements of relevant safety statements and method statements for tasks being carried out in the forest. 
• Copies of the risk assessments and hazard identification are available to staff and contractors Records of training and the provision of appropriate information provided to employees and contractors. 
• Copies of all certification of competencies required in connection with the safe operation, use of equipment and control of forest operations 
• Record of contractors safety and methods statements 
• Records of insurance for Public and Employers liability</t>
  </si>
  <si>
    <t>Guidance on the legal requirements relating to health and safety is provided in the Health and Safety Authority (HSA) Code of Practice for Managing Safety and Heath in Forestry Operations.
The Safety Health and Welfare at Work Act, 2005, Part 3 details the following requirements 
• S18. Protective and Preventative measures 
• S19. Hazard Identification and risk assessment. 
• S20. Provision of the Safety statement 
• S21. Duties of Employees to cooperate with employers
Relevant legislation and guidance also includes: 
• The safety, health and welfare at work, General Applications Regulations 2007. 
• The safety, health and welfare at work, General Applications Regulations 1993 (S.I. No. 44/1993), Part X which covers regulation with regard to notification of accidents and dangerous occurrences. 
• The Safety toolkit and short guide to the general Application regulations 2007 (Small business edition) 
• HSA Guidelines on Risk Assessments and Safety Statements 
• HSA Guide to the Safety, Health and welfare at Work Act 2005 
• HSA Guide to workplace Safety and Health Management.</t>
  </si>
  <si>
    <r>
      <t xml:space="preserve">IForUT site packs General Operations Contracts (doc 6.8 of Forest Management Manual) inspected for operations at </t>
    </r>
    <r>
      <rPr>
        <u/>
        <sz val="10"/>
        <rFont val="Cambria"/>
        <family val="1"/>
      </rPr>
      <t>South Mayo Lower Ballyglass</t>
    </r>
    <r>
      <rPr>
        <sz val="10"/>
        <rFont val="Cambria"/>
        <family val="1"/>
      </rPr>
      <t xml:space="preserve"> road construction and </t>
    </r>
    <r>
      <rPr>
        <u/>
        <sz val="10"/>
        <rFont val="Cambria"/>
        <family val="1"/>
      </rPr>
      <t>Carrowmore 2</t>
    </r>
    <r>
      <rPr>
        <sz val="10"/>
        <rFont val="Cambria"/>
        <family val="1"/>
      </rPr>
      <t xml:space="preserve"> herbicide application  Doc 6.8 includes Site Saftey Rules with links to FISA &amp; IFSG saftey guides, Pollution Control Plan, Emergency Contact details, Hazard Indentification &amp; Risk Assessment (HIRA), Environmental Impact Assessment (EIA) and site Hazard &amp; Sensitivites map. IForUT records exist to ensure all operators are adequately trained.  </t>
    </r>
    <r>
      <rPr>
        <u/>
        <sz val="10"/>
        <rFont val="Cambria"/>
        <family val="1"/>
      </rPr>
      <t>South Mayo Lower Ballyglass</t>
    </r>
    <r>
      <rPr>
        <sz val="10"/>
        <rFont val="Cambria"/>
        <family val="1"/>
      </rPr>
      <t xml:space="preserve"> (road construction) &amp; </t>
    </r>
    <r>
      <rPr>
        <u/>
        <sz val="10"/>
        <rFont val="Cambria"/>
        <family val="1"/>
      </rPr>
      <t xml:space="preserve">Carrrowmore 2 </t>
    </r>
    <r>
      <rPr>
        <sz val="10"/>
        <rFont val="Cambria"/>
        <family val="1"/>
      </rPr>
      <t>(new woodland planting and herbicide application): In date Qualification certificates seen for contractors including first aid certificates. All IForUT field staff have in date First Aid &amp; manual handing.</t>
    </r>
  </si>
  <si>
    <t xml:space="preserve"> Where the Forest Inventory (Indicator 7.1.2) in the Management Plan provides estimates of productivity that are different from previous estimates in previous Management Plans, these shall be highlighted and explained.</t>
  </si>
  <si>
    <t xml:space="preserve">Forest inventory/ies
Management plan
</t>
  </si>
  <si>
    <t xml:space="preserve">No examples of where the Forest Inventory estimates of productivity are different from estimates in previous Management Plans seen during S2. </t>
  </si>
  <si>
    <r>
      <t>8.2</t>
    </r>
    <r>
      <rPr>
        <b/>
        <sz val="10"/>
        <color theme="6" tint="0.59999389629810485"/>
        <rFont val="Cambria"/>
        <family val="1"/>
      </rPr>
      <t>.1</t>
    </r>
  </si>
  <si>
    <t>Training and continuing development</t>
  </si>
  <si>
    <t xml:space="preserve">Only those with relevant qualifications, training and/or experience shall be engaged to carry out any work unless working under proper supervision if they are currently undergoing training.  </t>
  </si>
  <si>
    <t>All woodlands:
• Copies of appropriate certificates of competence
• Discussions with staff and contractors
• System to ensure that only contractors who are appropriately trained or supervised work in the woodland
• No evidence of personnel without relevant training, experience or qualifications working in the woodland.
• Documented training programme for staff
• Documented system to ensure that only contractors who are appropriately trained or supervised work in the woodland
• Training records for all staff.</t>
  </si>
  <si>
    <t>There are a number of different training providers in Irish forestry and training courses are co-ordinated by Forest Training and Education Ireland (FTEI) who are funded by the Forest Service.</t>
  </si>
  <si>
    <t xml:space="preserve">Evidence from Contract Packs for harvesting sites, new road construction and chemical application inspected during the audit showed that contractors have up-to-date training and competence in all cases, including environmental training.   </t>
  </si>
  <si>
    <t>7.2.3</t>
  </si>
  <si>
    <t xml:space="preserve"> The Management Plan shall at each review, incorporate the results of any monitoring within or relevant to the FMU (Criterion 8.4).  This shall include experience gained or observations made by the forest owner/manager.</t>
  </si>
  <si>
    <t>Management Plan
Record of monitoring</t>
  </si>
  <si>
    <t>8.2.2</t>
  </si>
  <si>
    <t>a) The forest owner / manager shall actively participate in training or education in order to keep up to date in relation to sustainable forest management.
b) The forest owner / manager shall encourage and provide opportunities for employees to further develop their skills and knowledge in relation to sustainable forest management.</t>
  </si>
  <si>
    <t>• Discussions with staff and contractors 
• Records of training courses / field days attende</t>
  </si>
  <si>
    <t>In addition to formal training courses there are a number of different forestry organisations in Ireland that run informative field days and forest visits which provide opportunities for forest owners / managers to keep up to date with developments in sustainable forest management. These organisations include: 
• The Society of Irish Foresters 
• The Irish Farmers Association 
• The Irish Timber Growers Association 
• Pro Silva Ireland 
• Teagasc 
• Irish Natural Forestry Foundation 
• The Tree Council of Ireland</t>
  </si>
  <si>
    <t>Training records viewed for both contractors &amp; IForUT staff included competency certificates. All IForUT field staff have in date First Aid &amp; manual handing.  In interview, recently appointed IforUT Certification Coordinator &amp; Resource &amp; compliance Manager as well as Alleendarra Forest Manager confirmed completion of induction training.</t>
  </si>
  <si>
    <r>
      <t>8.3</t>
    </r>
    <r>
      <rPr>
        <b/>
        <sz val="10"/>
        <color theme="6" tint="0.59999389629810485"/>
        <rFont val="Cambria"/>
        <family val="1"/>
      </rPr>
      <t>.1</t>
    </r>
  </si>
  <si>
    <t>Workers Employment rights</t>
  </si>
  <si>
    <t>7.2.4</t>
  </si>
  <si>
    <t xml:space="preserve"> The Management Plan shall at each review, incorporate any new scientific or technical knowledge that has been adopted as good practice by relevant authorities since the previous review.</t>
  </si>
  <si>
    <t xml:space="preserve">Management Plan
Record of monitoring showing sources of new scientific  or  technical knowledge 
Evidence of review of new scientific and technical  information
Subscription to owner organisations (e.g. ITGA or IFA  Forestry section) or being on COFORD mailing list
Participation in continuing professional development  programmes
</t>
  </si>
  <si>
    <t xml:space="preserve">Five Year Monitoring Report Summary includes details of how monitoring and other information is used to inform forest management. </t>
  </si>
  <si>
    <t>Employers shall conform with all Irish related employment legislation, regulations, codes of practice and guidelines.</t>
  </si>
  <si>
    <t>• No evidence of non-compliance 
• Discussions with workers</t>
  </si>
  <si>
    <t>Workers employment rights are enshrined in law and in a number of International Labour Organisation (ILO) Conventions as detailed in Appendix C.
Employers, in the discharge of their responsibilities to their employees, must take into consideration all fair employment practice.</t>
  </si>
  <si>
    <t>7.2.5</t>
  </si>
  <si>
    <t xml:space="preserve"> The Management Plan shall at each review, identify any relevant change in social, environmental or economic circumstances, and adjust the Management Plan accordingly.</t>
  </si>
  <si>
    <t xml:space="preserve">Management Plan
Documentation
</t>
  </si>
  <si>
    <t>7.2.6</t>
  </si>
  <si>
    <t xml:space="preserve"> Operational procedures and training shall be kept up to date to incorporate any changes as identified in Indicators 7.2.3, 7.2.4 and 7.2.5.</t>
  </si>
  <si>
    <t xml:space="preserve">Documentation
Interviews with Staff
</t>
  </si>
  <si>
    <t xml:space="preserve"> Operational procedures and training  are reviewed on an on-going basis. </t>
  </si>
  <si>
    <t>Copy of IForUT staff contract seen including work time, remuneration, pension, holiday entitlement including sick pay and maternity leave), Termination of contract.  In interview staff confirmed receipt of staff handbook with Discipinnary &amp; Grievance Procedures section.</t>
  </si>
  <si>
    <t>7.2.7L</t>
  </si>
  <si>
    <t xml:space="preserve"> The forest owner/manager shall have a formal system to identify and review new scientific and technical information that is relevant to its forest management. Where such information exists this shall have been taken into account in the most recent revision of its Management Plan and supporting documents.</t>
  </si>
  <si>
    <t xml:space="preserve">Documentation
Management Plan
Interviews with Staff
Subscription to owner organisations (e.g. ITGA or IFA  Forestry section) or being on COFORD mailing list 
Participation in continuing professional development  programmes
</t>
  </si>
  <si>
    <t>Emails and circulars are received from various organisations such as COFORD, Society of Irish Foresters, Forest Service and distributed to forest managers.</t>
  </si>
  <si>
    <t>7.3</t>
  </si>
  <si>
    <t>Forest workers shall receive adequate training and supervision to ensure proper implementation of the management plan.</t>
  </si>
  <si>
    <t>Forest owner/managers shall have qualifications, training and/or experience to ensure that they are able to plan, organise and supervise their forestry operations and associated environmental management including recognition of biodiversity areas and features identified in P6.</t>
  </si>
  <si>
    <t xml:space="preserve">Documentation 
Evidence of continuous professional development of  managers
Interviews with forest owner/managers
</t>
  </si>
  <si>
    <r>
      <t xml:space="preserve">Staff, workers and contractors undergo are expected to be fully qualified for their job description and receive regular update training.   Evidence from Contract Packs for </t>
    </r>
    <r>
      <rPr>
        <u/>
        <sz val="10"/>
        <rFont val="Cambria"/>
        <family val="1"/>
        <scheme val="major"/>
      </rPr>
      <t>Garryglas FMU</t>
    </r>
    <r>
      <rPr>
        <sz val="10"/>
        <rFont val="Cambria"/>
        <family val="1"/>
        <scheme val="major"/>
      </rPr>
      <t xml:space="preserve"> and </t>
    </r>
    <r>
      <rPr>
        <u/>
        <sz val="10"/>
        <rFont val="Cambria"/>
        <family val="1"/>
        <scheme val="major"/>
      </rPr>
      <t>Tonduff FMU</t>
    </r>
    <r>
      <rPr>
        <sz val="10"/>
        <rFont val="Cambria"/>
        <family val="1"/>
        <scheme val="major"/>
      </rPr>
      <t xml:space="preserve"> harvesting sites, and inspected during the audit showed that contractors have up-to-date training and competence in all cases. </t>
    </r>
  </si>
  <si>
    <r>
      <t>8.4</t>
    </r>
    <r>
      <rPr>
        <b/>
        <sz val="10"/>
        <color theme="6" tint="0.59999389629810485"/>
        <rFont val="Cambria"/>
        <family val="1"/>
      </rPr>
      <t>.1</t>
    </r>
  </si>
  <si>
    <t xml:space="preserve"> Insurance</t>
  </si>
  <si>
    <t>Forest Owners/managers, employers and contractors shall hold adequate public liability and employer’s liability insurance, copies of which are available for inspection.</t>
  </si>
  <si>
    <t>• Insurance documents.</t>
  </si>
  <si>
    <t>7.3.2</t>
  </si>
  <si>
    <t xml:space="preserve"> All personnel (including contractors and their employees) shall have up-to-date training and competence, to implement the tasks they are assigned properly, effectively and safely, and with due care to environmental and social issues, including recognition of biodiversity areas and features identified in Principle 6.</t>
  </si>
  <si>
    <t>Dcumentation (including Certificates of Competence)
Site visit
Interviews with staff</t>
  </si>
  <si>
    <r>
      <t xml:space="preserve">Evidence from Contract Packs for harvesting sites, new road construction and chemical application inspected during the audit showed that contractors have up-to-date training and competence in all cases, including environmental training. </t>
    </r>
    <r>
      <rPr>
        <b/>
        <sz val="10"/>
        <rFont val="Cambria"/>
        <family val="1"/>
        <scheme val="major"/>
      </rPr>
      <t>Close out CAR 2021.7</t>
    </r>
  </si>
  <si>
    <r>
      <t xml:space="preserve">Evidence from Contract Packs for </t>
    </r>
    <r>
      <rPr>
        <u/>
        <sz val="10"/>
        <rFont val="Cambria"/>
        <family val="1"/>
        <scheme val="major"/>
      </rPr>
      <t>Garryglas FMU, Mullaghmacormick, New Strokestoen FMU</t>
    </r>
    <r>
      <rPr>
        <sz val="10"/>
        <rFont val="Cambria"/>
        <family val="1"/>
        <scheme val="major"/>
      </rPr>
      <t xml:space="preserve"> and </t>
    </r>
    <r>
      <rPr>
        <u/>
        <sz val="10"/>
        <rFont val="Cambria"/>
        <family val="1"/>
        <scheme val="major"/>
      </rPr>
      <t>Tonduff FMU</t>
    </r>
    <r>
      <rPr>
        <sz val="10"/>
        <rFont val="Cambria"/>
        <family val="1"/>
        <scheme val="major"/>
      </rPr>
      <t xml:space="preserve"> harvesting sites, and inspected during the audit showed that contractors have up-to-date training and competence in all cases. </t>
    </r>
  </si>
  <si>
    <t>7.3.3L</t>
  </si>
  <si>
    <t xml:space="preserve"> For each forest operation a designated works manager** shall be responsible for ensuring proper implementation of that operation. 
The quality of this work shall be effectively monitored by the forest owner/manager. 
</t>
  </si>
  <si>
    <t>Documentation
Visits to working sites
Discussions with staff/contractors</t>
  </si>
  <si>
    <r>
      <t xml:space="preserve">FWM identified in Harvesting pack for </t>
    </r>
    <r>
      <rPr>
        <u/>
        <sz val="10"/>
        <rFont val="Cambria"/>
        <family val="1"/>
        <scheme val="major"/>
      </rPr>
      <t>Garryglas FMU and Clooneargh, New Strokestown</t>
    </r>
    <r>
      <rPr>
        <sz val="10"/>
        <rFont val="Cambria"/>
        <family val="1"/>
        <scheme val="major"/>
      </rPr>
      <t xml:space="preserve"> harvesting sites. </t>
    </r>
  </si>
  <si>
    <t>7.3.4L</t>
  </si>
  <si>
    <t xml:space="preserve"> The forest owner/manager shall implement a documented system to identify the skills and training needs of its staff, and provide or support an ongoing training programme for its staff to meet these needs. The forest owner/manager shall ensure that contractors and their staff are sufficiently trained (with up to date records available) for the tasks for which they are contracted.</t>
  </si>
  <si>
    <t>Documentation
Discussions with staff / contractors</t>
  </si>
  <si>
    <t>Training records inspected for IForUT staff, forest managers and contractors on S2 audit sites on GIS system. No issues noted.</t>
  </si>
  <si>
    <t>7.4</t>
  </si>
  <si>
    <t>While respecting the confidentiality of information, forest managers shall make publicly available a summary of the primary elements of the management plan, including those listed in Criterion 7.1 above</t>
  </si>
  <si>
    <t xml:space="preserve">  A summary of the Management Plan shall be prepared which includes the primary elements of the Management Plan as listed in Criterion 7.1, within the accepted norms of commercial confidentiality. The Summary Plan shall include a date for review of the Management Plan.</t>
  </si>
  <si>
    <t>Management Plan summary</t>
  </si>
  <si>
    <t xml:space="preserve">Copies of publically available management plan summaries for all S2 sites inspected during audit and are available to the public via the IForUT website. Management planning documentation are made availble on request, subject  to the need for confidentilaity (e.g location of rare species, financial information).  Stakeholders are generally contacted by email regarding management plans management plans, with contact detasils on IForUT website and press notices. Correspondence includes links to the IForUT revised management plan summaries as well as the ArcGIS websites showing boundaries of each of the properties. </t>
  </si>
  <si>
    <t xml:space="preserve"> Consultees (including those identified in Indicator 4.4.1) on the development of the Management Plan will have been notified that a Summary Management Plan will be  available on request..</t>
  </si>
  <si>
    <t>Documentation
Interview with consultees</t>
  </si>
  <si>
    <t>Evidence of stakeholder consultation undertaken via email as well as newspaper adverts including national Regional &amp; Local stakeholders for the revised management plans for the new S2 audit sites. Any responses are detailed  in section 19 Consultation &amp; Notification of the IForUT management plans.</t>
  </si>
  <si>
    <t xml:space="preserve">7.4.3L </t>
  </si>
  <si>
    <t>A summary of the Management Plan shall be made publicly available.**</t>
  </si>
  <si>
    <t>Availability of summary plan (as stated on the  Summary  Plan)
Website or blog
Newspaper/radio announcement
Interviews with stakeholders
Correspondence</t>
  </si>
  <si>
    <t>Certification manager demonstrated process of contacting by email 25/9/22 national Regional &amp; Local stakeholders for the suite of 2022 revised management plans. This included links to the IForUT revised management plan summaries as well as the ArcGIS websites showing boundaries of each of the properties.  Sampled the stakeholder responses for the S1 audit sites with 2022 revised plans and IForUT responses noted.  Management planning documentation will be made availble on request, subject  to the need for confidentilaity (e.g location of rare species, financial information). Closure of CAR 2021.8</t>
  </si>
  <si>
    <t xml:space="preserve">FSC PRINCIPLE #8: MONITORING AND ASSESSMENT 
Monitoring shall be conducted -- appropriate to the scale and intensity of forest management -- to assess the condition of the forest, yields of forest products, chain of custody, management activities and their social and environmental impacts.  </t>
  </si>
  <si>
    <t>8.1</t>
  </si>
  <si>
    <t>The frequency and intensity of monitoring should be determined by the scale and intensity of forest management operations as well as the relative complexity and fragility of the affected environment.  Monitoring procedures should be consistent and replicable over time to allow comparison of results and assessment of change.</t>
  </si>
  <si>
    <t xml:space="preserve">8.1.1 </t>
  </si>
  <si>
    <t>Monitoring shall be based on best practice and determined by the scale and intensity of forest management and the relative complexity as well as the fragility of the affected environment. Monitoring shall be documented  in a consistent and replicable way over time to allow comparison of results and assessment of change. **</t>
  </si>
  <si>
    <t>Documented monitoring protocol and results</t>
  </si>
  <si>
    <t xml:space="preserve">8.1.2 </t>
  </si>
  <si>
    <t>The described methodologies shall be consistent and replicable over time to allow comparison of results and assessment of change. (ref. Criterion 8.4).</t>
  </si>
  <si>
    <t xml:space="preserve">Forest management should include the research  and data collection needed to monitor, at a minimum, the following indicators:
a) Yield of all forest products harvested.
b) Growth rates, regeneration and condition of the forest.
c) Composition and observed changes in the flora and fauna.
d) Environmental and social impacts of harvesting and other operations.
e) Costs, productivity, and efficiency of forest management
</t>
  </si>
  <si>
    <t xml:space="preserve"> The forest owner/manager shall monitor the performance of the Management Plan objectives in terms of: 
a. the effects of forest operations on biological diversity, water resources, soils and unique and fragile ecosystems and landscapes as identified under Principle 6
b. timber and non-timber forest product yields**
c. water quality in the FMU and water that leaves the forest property**
d. impacts on neighbours and/or local communities relevant to forest activities
e. annual budget estimates
f. natural regeneration.
</t>
  </si>
  <si>
    <t>Monitoring data
Management Plan
Documentation</t>
  </si>
  <si>
    <t>8.3</t>
  </si>
  <si>
    <t>Documentation shall be provided by the forest manager to enable monitoring and certifying organisations to trace each forest product from its origin, a process known as the "chain of custody."</t>
  </si>
  <si>
    <t xml:space="preserve"> There shall be a system in place which allows all products (timber and non-timber) harvested within the FMU to be readily identified, from the time of harvesting through to the point of sale.</t>
  </si>
  <si>
    <t>Documentation
Product inspection</t>
  </si>
  <si>
    <t xml:space="preserve">In the case of joint forest management and chain of custody evaluations the point of sale MUST be explicitly identified and recorded by the inspector:
</t>
  </si>
  <si>
    <t>8.3.2</t>
  </si>
  <si>
    <t xml:space="preserve">  Harvesting and sales documentation for timber and non-timber products shall show: product, quantity, date of production, production site, forest (FMU) of origin, FSC certification code, destination, and persons/companies involved in processing, sale, and transport of the product.</t>
  </si>
  <si>
    <t>Documentation 
File with harvesting and timber sales record.
Invoices.
Field inspection</t>
  </si>
  <si>
    <t xml:space="preserve">The inspector MUST describe and evaluate the system for controlling the chain of custody of products to the point of sale identified above.
</t>
  </si>
  <si>
    <t>8.4</t>
  </si>
  <si>
    <t>The results of monitoring shall be incorporated into the implementation and revision of the management plan.</t>
  </si>
  <si>
    <t xml:space="preserve">8.4.1 </t>
  </si>
  <si>
    <t>The data collected as a result of the monitoring procedures specified under Criteria 8.1 and 8.2 shall be readily accessible to forest owners/ managers, and in a format which permits the analysis of trends over time.</t>
  </si>
  <si>
    <t xml:space="preserve">Monitoring results (qualitative)
Monitoring results (quatitative)
Trend analysis
Discussion with forest owners/ managers (to assess accessibility of the data)
</t>
  </si>
  <si>
    <t xml:space="preserve">8.4.2 </t>
  </si>
  <si>
    <t>Forest owners/ managers shall have examined, interpreted and collated the main results of monitoring in a form which allows them to review relevant aspects of the Management Plan and associated documents  (see Criterion 8.2). They shall be able to demonstrate how these results have influenced subsequent changes to the Management Plan and associated documents. This shall have particular reference to Indicators under Principles 4, 5, 6 and 9.</t>
  </si>
  <si>
    <t xml:space="preserve">Documentation such as records of changes made to the Management Plan, integrated pest management plan, and associated documents, 
Copies of sequential versions of the Management Plan, (see also Criterion 4.4.3)
Interviews with forest owner/manager/owner
</t>
  </si>
  <si>
    <t>8.5</t>
  </si>
  <si>
    <t>While respecting the confidentiality of information, forest managers shall make publicly available a summary of the results of monitoring indicators, including those listed in Criterion 8.2.</t>
  </si>
  <si>
    <t xml:space="preserve">8.5.1 </t>
  </si>
  <si>
    <t>The forest owner/manager shall produce a summary of the Monitoring Programme results (or full results) of the Monitoring Programme as listed in Criterion 8.2. Unconfirmed or subjective observations need not be included in the summary; where they are included they shall be clearly identified as such. Data considered to be sensitive** according to the accepted norms of confidentiality shall not be included or made publicly available.</t>
  </si>
  <si>
    <t xml:space="preserve">Summary of Monitoring Programme results
Digital version of Summary of Monitoring Programme  results
</t>
  </si>
  <si>
    <t xml:space="preserve">8.5.2 </t>
  </si>
  <si>
    <t xml:space="preserve">When requested, the forest owner/manager shall provide a copy of the Summary of the Monitoring Programme results (or full results).  Consultees (including those identified in Indicator 4.4.1) on the development of the Management Plan or monitoring**, shall have  been notified that a Summary of the Monitoring Programme results will be made available.  </t>
  </si>
  <si>
    <t>Documentation
Interviews with consultees</t>
  </si>
  <si>
    <t>8.5.3L</t>
  </si>
  <si>
    <t xml:space="preserve"> A summary of the Monitoring Programme results shall be made publicly available**</t>
  </si>
  <si>
    <t>Availability of summary of Monitoring Programme  results                                                                                                                                                                                                                                                                Website, blog                      
Correspondence                                                                                                                                                                                                                                                               Newspaper/ radio announcement                                                                                                                                                                                                                                                                Interviews with stakeholders</t>
  </si>
  <si>
    <t>FSC PRINCIPLE #9: MAINTENANCE OF HIGH CONSERVATION  VALUE  FORESTS
Management activities in high conservation value forests shall maintain or enhance the attributes that define such forests.  Decisions regarding high conservation value forests shall always  be considered in the context of a precautionary approach.</t>
  </si>
  <si>
    <t>FSC Ireland has agreed to use the current Coillte draft definition for HCVF in Ireland, with a number of amendments (see below). At present this includes only two of six categories of HCVF listed by FSC International, HCVF 2, 4, 5 &amp; 6 are not currently recognised as present in Ireland and are therefore not addressed under Principle 9.
HCVF1 
Forest areas containing globally, regionally or nationally significant concentrations of biodiversity values (e.g. endemism, endangered species, refugia).
In the Irish context, areas with significant concentrations of biodiversity values include EU and national designations such as Special Areas for Conservation (SACs), Species Protection Areas (SPAs) for birds, National Heritage Areas (NHAs) and proposed NHAs.  Areas known to hold significant concentrations of threatened, endangered or protected species  that are not currently identified in one of the above designations shall also be considered as HCVF1,for example, areas known to contain significant populations of red squirrel. Additional consideration will be given to concentrations of other red-listed species as data becomes available. It is suggested that  the PRESENCE OF species listed by IUCN as VULNERABLE Endangered or Critically Endangered shall always be considered potential HCVs.
www.iucnredlist.org/search/details.php/40658/all
( when the NHA designation process is completed for woodlands, only woodland NHAs will be considered HCV1) 
HCVF3 
Forest areas that are in or contain rare, threatened or endangered ecosystems.  
This HCVF will be denoted by habitats recognised under the EU Habitats Directive (Annex 1) as being critically rare. (see Annex 7).  Many of these HCVFs are protected as SACs and some as NHAs, but the latter process has yet to be completed for woodlands in Ireland. Proposed NHA (pNHA) sites and Annex 1 habitats (Habitats Directive) occurring outside of designated areas shall also be considered HCVF  .
Therefore, in addition, some sites not identified under the EU Habitats directive will be considered HCVF. This may include some other examples of old woodland sites, for example semi-natural oak ash woodlands (some of which are included in alluvial woodlands). (www.heritagecouncil.ie/publications/habitats/8.html) 
( Once the NHA process has been completed for woodland areas, the completed list of NHA woodland sites will be included as HCV3.)
In addition, broadleaf and Scots pine woodlands identified as continually present since the First or Second Edition OS maps should also be assessed for High Conservation Value. 
HCV “Forests” is taken to include non-forested areas WITHIN THE FMU with high conservation values , such as upland and raised bogs.
Note: High Conservation Value forest is not necessarily precluded from application for grant aid and participation in government forestry schemes. (Any proposed activity that may impact on the interests of an SAC or SPA is subject to Appropriate Assessment as required under Article 6 of EU Habitats Directive as applies to SPA and SAC interests, as per Principle 1)</t>
  </si>
  <si>
    <t>9.1</t>
  </si>
  <si>
    <t>Assessment to determine the presence of the attributes consistent with High Conservation Value Forests will be completed, appropriate to scale and intensity of forest management.</t>
  </si>
  <si>
    <t>9.1.1</t>
  </si>
  <si>
    <t xml:space="preserve"> The forest owner/ manager shall have carried out an assessment of the FMU to identify and map all parts of the FMU that have any of the attributes listed in Annex 6.  (see 6.1.1. and 6.2.1)</t>
  </si>
  <si>
    <t>Interviews with staff
Reports
Maps
Management Plan</t>
  </si>
  <si>
    <t>Please note whether you know of any forests or areas of forest in the area which you would consider as being High Conservation Value Forests, according to the definition above</t>
  </si>
  <si>
    <t>Management Plans summarise species strcuture and biodiversity and designations and sub-catcments.  Map 4 details FWPM and designated sites. NPWS provides details of extended or new designated sites.</t>
  </si>
  <si>
    <t>9.1.2</t>
  </si>
  <si>
    <t>The forest owner/ manager shall have consulted with local and/or national stakeholders with relevant expertise or knowledge** relating to the identification of areas with HCV values within the FMU. Consultees shall have been notified that the results of the assessment will be made available. When requested the forest owner/manager shall provide a copy of the assessment to these third parties.</t>
  </si>
  <si>
    <t xml:space="preserve">Interviews with stakeholders
Correspondence
</t>
  </si>
  <si>
    <r>
      <t xml:space="preserve">Ecology Report 2022 seen for </t>
    </r>
    <r>
      <rPr>
        <u/>
        <sz val="10"/>
        <rFont val="Cambria"/>
        <family val="1"/>
        <scheme val="major"/>
      </rPr>
      <t>Clonad FMU</t>
    </r>
    <r>
      <rPr>
        <sz val="10"/>
        <rFont val="Cambria"/>
        <family val="1"/>
        <scheme val="major"/>
      </rPr>
      <t xml:space="preserve">.  A small part is pNHA.  Red squirrels and pine martens are present.  Habitats were classified in the ecology report using FOSSIT 2000. Habitats on site were dominated by two stands of woodland WD4 Conifer Plantations and WD1 , broadleaved Woodland. other habitats on site comprised of WL2 Treelines, WS1 Scrub, FW1 Eroding/Upland River FW4 Drainage channels and ED3 Recolonising bare Ground.  Collaboration with University of Galway PhD student research in progress into on-site saproxilic beetle and longhorn beetle diversity (found to be equivalent to old woodland) and collaboration with University of Galway PhD research into impact of pine martens into native red squirrel populations and grey squirrels.  Appropriate Assessment determination carried out for Felling Licence by FS for </t>
    </r>
    <r>
      <rPr>
        <u/>
        <sz val="10"/>
        <rFont val="Cambria"/>
        <family val="1"/>
        <scheme val="major"/>
      </rPr>
      <t>Tonduff FMU</t>
    </r>
    <r>
      <rPr>
        <sz val="10"/>
        <rFont val="Cambria"/>
        <family val="1"/>
        <scheme val="major"/>
      </rPr>
      <t>, and seen during audit.  SAC 2.7Km downstream of onsite aquatic zone (SAC for otter and freshwater pearl mussel). River Nore SPA also downstream (SPA for kingfisher).</t>
    </r>
  </si>
  <si>
    <t>9.1.3</t>
  </si>
  <si>
    <t xml:space="preserve"> The assessment procedure and its results including the comments and suggestions of stakeholders in response to consultation shall be fully documented.</t>
  </si>
  <si>
    <t xml:space="preserve">Reports
Maps
Correspondence
</t>
  </si>
  <si>
    <r>
      <t xml:space="preserve">Appropriate Assessment determination and Felling Licence by FS for </t>
    </r>
    <r>
      <rPr>
        <u/>
        <sz val="10"/>
        <rFont val="Cambria"/>
        <family val="1"/>
        <scheme val="major"/>
      </rPr>
      <t xml:space="preserve">Tonduff FM and Cloonearagh, New Strokestown FMU </t>
    </r>
    <r>
      <rPr>
        <sz val="10"/>
        <rFont val="Cambria"/>
        <family val="1"/>
        <scheme val="major"/>
      </rPr>
      <t xml:space="preserve"> as well as for </t>
    </r>
    <r>
      <rPr>
        <u/>
        <sz val="10"/>
        <rFont val="Cambria"/>
        <family val="1"/>
        <scheme val="major"/>
      </rPr>
      <t>Taghmon</t>
    </r>
    <r>
      <rPr>
        <sz val="10"/>
        <rFont val="Cambria"/>
        <family val="1"/>
        <scheme val="major"/>
      </rPr>
      <t xml:space="preserve"> afforestation, </t>
    </r>
    <r>
      <rPr>
        <u/>
        <sz val="10"/>
        <rFont val="Cambria"/>
        <family val="1"/>
        <scheme val="major"/>
      </rPr>
      <t xml:space="preserve">New West Westmeath </t>
    </r>
    <r>
      <rPr>
        <sz val="10"/>
        <rFont val="Cambria"/>
        <family val="1"/>
        <scheme val="major"/>
      </rPr>
      <t>seen during the S2 audit.  Ecologists Report for Clonad seen during S2 audit.</t>
    </r>
  </si>
  <si>
    <t>9.2</t>
  </si>
  <si>
    <t>The consultative portion of the certification process must place emphasis on the identified conservation attributes, and options for the maintenance thereof.</t>
  </si>
  <si>
    <t xml:space="preserve">9.2.1 </t>
  </si>
  <si>
    <t xml:space="preserve">The forest owner/manager shall consult with NPWS and local and national stakeholders with relevant expertise or knowledge** about the management options to maintain or enhance the identified High Conservation Values within each FMU. Consultees (including those under 9.1.2L) shall have been notified that a Management Plan Summary referring to management of High Conservation Values will be made available. </t>
  </si>
  <si>
    <t>Interviews with stakeholders                                                                                                                                                                                                                                                             Interviews with forest owner/manager
Documentation (including correspondence) CT
Management Plan consultation</t>
  </si>
  <si>
    <t xml:space="preserve">[The certification inspectors will place emphasis on the identified conservation attributes, and the options for their maintenance]
Regional Guidance: Please note the main options that you would consider appropriate to the High Conservation Value Forests that you mentioned in 9.1 above.
</t>
  </si>
  <si>
    <t>9.2.2</t>
  </si>
  <si>
    <t xml:space="preserve"> The forest owner/ manager shall maintain a file of all stakeholder comments submitted in relation to its management of high conservation values.</t>
  </si>
  <si>
    <t xml:space="preserve">Interviews with stakeholders
Interviews with forest owner/manager
Documentation (including correspondence
</t>
  </si>
  <si>
    <t>IForUT maintains all stakeholder comments submitted in relation to its management of HCV.</t>
  </si>
  <si>
    <t>9.3</t>
  </si>
  <si>
    <t>The management plan shall include and implement specific measures that ensure the maintenance and/or enhancement of the applicable conservation attributes consistent with the precautionary approach.  These measures shall be specifically included in the publicly available management plan summary.</t>
  </si>
  <si>
    <t xml:space="preserve">9.3.1 </t>
  </si>
  <si>
    <t>The Management Plan shall include specific measures for the management of identified high conservation value forest consistent with the precautionary approach to ensure the conservation values are maintained and/or enhanced.  These measures shall be included in the publicly available Management Plan Summary. (See also Criteria 6.2, 6.3 and 6.4.)</t>
  </si>
  <si>
    <t>Management Plan
Maps and records
Field inspection</t>
  </si>
  <si>
    <r>
      <t xml:space="preserve">An OWS survey was completed in May 2012 for </t>
    </r>
    <r>
      <rPr>
        <u/>
        <sz val="10"/>
        <rFont val="Cambria"/>
        <family val="1"/>
        <scheme val="major"/>
      </rPr>
      <t>Clonad wood, Clonad FMU</t>
    </r>
    <r>
      <rPr>
        <sz val="10"/>
        <rFont val="Cambria"/>
        <family val="1"/>
        <scheme val="major"/>
      </rPr>
      <t xml:space="preserve"> (which is partly pNHA) which identified areas of highest ecological value to be transformed back to native woodland through natural succession, relying on retained seed trees and natural regeneration, which will be monitored withj enrichment planting be carried out where necessary; and current areas of birch,  mature broadleaves, and individual trees which will be protected and retained, and adjacent areas fo conifer will be removed and left to naturally regenerate with native broadleaves after felling</t>
    </r>
  </si>
  <si>
    <t>9.3.2</t>
  </si>
  <si>
    <t xml:space="preserve"> In sites of high conservation value, if planting is required to maintain or enhance the conservation value, native tree/shrub  seed/planting stock shall be used, preferably of certified local provenance. </t>
  </si>
  <si>
    <t>Certificates of provenance/origin</t>
  </si>
  <si>
    <t>No new planting witnessed or confirmed in interview with forest managers undertaken within HCV S2 sites.</t>
  </si>
  <si>
    <t>9.4</t>
  </si>
  <si>
    <t>Annual monitoring shall be conducted to assess the effectiveness of the measures employed to maintain or enhance the applicable conservation attributes.</t>
  </si>
  <si>
    <t xml:space="preserve"> The forest owner/manager shall have an annual monitoring plan for all identified HCVF areas to assess the effectiveness of the measures employed to maintain or enhance their conservation attributes(identified in Indicator 9.1.1) </t>
  </si>
  <si>
    <t xml:space="preserve">Monitoring plan
Management Plan
</t>
  </si>
  <si>
    <r>
      <t xml:space="preserve">Hen harrier SPAs are classed as HCVF.  Annual ground check carried out on all sites and potential impacts on hen harriers are checked.   IForUT 5.2 Environmental Impact Checklist completed along with operations contract documents 6.7 Timber Operation Contract &amp; 6.8 General operations Contract seen for a number of sites including </t>
    </r>
    <r>
      <rPr>
        <u/>
        <sz val="10"/>
        <rFont val="Cambria"/>
        <family val="1"/>
        <scheme val="major"/>
      </rPr>
      <t>Glenagross, Broadford MU</t>
    </r>
    <r>
      <rPr>
        <sz val="10"/>
        <rFont val="Cambria"/>
        <family val="1"/>
        <scheme val="major"/>
      </rPr>
      <t xml:space="preserve">.  The Ecological Suvey as part of Natura Impact Staments NIS submitted as part of FL may mention RTE species that are present e.g  </t>
    </r>
    <r>
      <rPr>
        <u/>
        <sz val="10"/>
        <rFont val="Cambria"/>
        <family val="1"/>
        <scheme val="major"/>
      </rPr>
      <t>Knockmaroe</t>
    </r>
    <r>
      <rPr>
        <sz val="10"/>
        <rFont val="Cambria"/>
        <family val="1"/>
        <scheme val="major"/>
      </rPr>
      <t xml:space="preserve"> NIS ecological survey (submitted to FS) mentions presence of hen harriers.   </t>
    </r>
  </si>
  <si>
    <t xml:space="preserve">Appropriate Assessment determination carried out for Fellig Licence by FS for Tonduff FMU, and seen during audit.  IForUT 5.22 Water Quality Monitoring Procedure outlines procedures for monitoring and recording water quality where there are high impact operations that might impact on features icnluding HCVF features.  Inspection Records seen during S2 audit aand found to be compliant. Tonduff FMU has an SAC 2.7Km downstream of onsite aquatic zone (SAC for otter and freshwater pearl mussel) and River Nore SPA also downstream (SPA for kingfisher).  Internal audit carried during operations by IForUT and was compliant with water requirments. </t>
  </si>
  <si>
    <t xml:space="preserve"> The forest owner/manager shall report** on the annual monitoring of the identified HCV attributes as determined in the monitoring plan (Indicator 9.4.1) in each Management Plan. If necessary, the forest owner/manager shall alter the management according to the precautionary principle, to ensure the maintenance and enhancement of these conservation attributes. This monitoring may be carried out by, or in co-operation with, other agencies and third parties.</t>
  </si>
  <si>
    <t>Monitoring reports
Consultation with the forest owner/manager.
Consultation with relevant authorities
Field inspection</t>
  </si>
  <si>
    <t xml:space="preserve">Field surveys carried out by NPWS as body responsible for hen harriers.  Zones are classed as either 'red' or 'green' by NPWS and IForUT respond accordingly with appropriate measures to mitigate against negative impacts on the species by not carrying out operations within 1.2KM of the nesting site in the defined breeding season (1st March to 15th August) in red zones or where there are known breeding pairs within the green zone.  The lcoal conservation ranger is contacted one month before proposed operations to obtain confirmation of presence of nesting pairs. The Ecological Suvey as part of Natura Impact Staments NIS submitted as part of FL may mention RTE species that are present e.g  Knockmaroe NIS ecological survey (submitted to FS) mentions presence of hen harriers.   </t>
  </si>
  <si>
    <r>
      <t xml:space="preserve">NPWS are responsible for monitoring designated sites features. IForUT consult publicly available monitoring  information regarding IForUT HCVF sites on NPWS website. Regular operational monitoring carried out at </t>
    </r>
    <r>
      <rPr>
        <u/>
        <sz val="10"/>
        <rFont val="Cambria"/>
        <family val="1"/>
        <scheme val="major"/>
      </rPr>
      <t>Clonad wood, Clonad FMU</t>
    </r>
    <r>
      <rPr>
        <sz val="10"/>
        <rFont val="Cambria"/>
        <family val="1"/>
        <scheme val="major"/>
      </rPr>
      <t xml:space="preserve"> to ensure meeting of biodiversity objectives, as well as pre-operational surveys.  Regular ecological surveys carried out by experts on behalf of IForUT in </t>
    </r>
    <r>
      <rPr>
        <u/>
        <sz val="10"/>
        <rFont val="Cambria"/>
        <family val="1"/>
        <scheme val="major"/>
      </rPr>
      <t>Clonad wood</t>
    </r>
    <r>
      <rPr>
        <sz val="10"/>
        <rFont val="Cambria"/>
        <family val="1"/>
        <scheme val="major"/>
      </rPr>
      <t xml:space="preserve"> in 2012, 2020 and 2022.  </t>
    </r>
  </si>
  <si>
    <t xml:space="preserve">9.4.3 </t>
  </si>
  <si>
    <t>The forest owner/manager shall consider any impacts  forest operations and recreation activities have on HCVF values and shall include these considerations in the Management Plan and monitoring (see 6.1.3).</t>
  </si>
  <si>
    <t>Monitoring reports
Consultation with the forest owner/manager.
Field inspection</t>
  </si>
  <si>
    <r>
      <t xml:space="preserve">Constraints maps in management plans for </t>
    </r>
    <r>
      <rPr>
        <u/>
        <sz val="10"/>
        <rFont val="Cambria"/>
        <family val="1"/>
        <scheme val="major"/>
      </rPr>
      <t xml:space="preserve">all sites </t>
    </r>
    <r>
      <rPr>
        <sz val="10"/>
        <rFont val="Cambria"/>
        <family val="1"/>
        <scheme val="major"/>
      </rPr>
      <t xml:space="preserve">audited in 2022.  Foresters carry out site surveys of </t>
    </r>
    <r>
      <rPr>
        <u/>
        <sz val="10"/>
        <rFont val="Cambria"/>
        <family val="1"/>
        <scheme val="major"/>
      </rPr>
      <t>all sites</t>
    </r>
    <r>
      <rPr>
        <sz val="10"/>
        <rFont val="Cambria"/>
        <family val="1"/>
        <scheme val="major"/>
      </rPr>
      <t xml:space="preserve"> before planning management and operation, and consult IForUT Hazards &amp; Sensitivites map, EPA website, Historic Environmental Viewer (for archaelogical features), IForUT Public Entity data, old maps (show hydrological connections, archaeological sites and they also sometimes consult with external organisations.  Forest Service provide approval for felling, roading, afforestation and reforestation based on Irish regulatory requirements for protected sites and in adherance with environmental conditions e.g 5 to 20 metre aquatic zone and planted broadleaved buffers on aquatic zones, minimum percentages of broadleaves and open space for restocking and seen for </t>
    </r>
    <r>
      <rPr>
        <u/>
        <sz val="10"/>
        <rFont val="Cambria"/>
        <family val="1"/>
        <scheme val="major"/>
      </rPr>
      <t>Clashykinleen, North Cork FMU</t>
    </r>
    <r>
      <rPr>
        <sz val="10"/>
        <rFont val="Cambria"/>
        <family val="1"/>
        <scheme val="major"/>
      </rPr>
      <t xml:space="preserve">, </t>
    </r>
    <r>
      <rPr>
        <u/>
        <sz val="10"/>
        <rFont val="Cambria"/>
        <family val="1"/>
        <scheme val="major"/>
      </rPr>
      <t>Ballynevan and Knockshanvo</t>
    </r>
    <r>
      <rPr>
        <sz val="10"/>
        <rFont val="Cambria"/>
        <family val="1"/>
        <scheme val="major"/>
      </rPr>
      <t>, B</t>
    </r>
    <r>
      <rPr>
        <u/>
        <sz val="10"/>
        <rFont val="Cambria"/>
        <family val="1"/>
        <scheme val="major"/>
      </rPr>
      <t>roadford FMU, South Mayo Carrowmore 2 new planting</t>
    </r>
    <r>
      <rPr>
        <sz val="10"/>
        <rFont val="Cambria"/>
        <family val="1"/>
        <scheme val="major"/>
      </rPr>
      <t xml:space="preserve">. IForUT 5.2 Environmental Impact Checklist completed along with operations contract documents 6.7 Timber Operation Contract &amp; 6.8 General operations Contract seen for a number of sites including </t>
    </r>
    <r>
      <rPr>
        <u/>
        <sz val="10"/>
        <rFont val="Cambria"/>
        <family val="1"/>
        <scheme val="major"/>
      </rPr>
      <t>Glenagross, Broadford MU</t>
    </r>
    <r>
      <rPr>
        <sz val="10"/>
        <rFont val="Cambria"/>
        <family val="1"/>
        <scheme val="major"/>
      </rPr>
      <t xml:space="preserve"> </t>
    </r>
  </si>
  <si>
    <t>FSC PRINCIPLE #10: PLANTATIONS
Plantations shall be planned and managed in accordance with Principles and Criteria 1 - 9, and Principle  10 and its Criteria. While plantations can provide an array of social and economic benefits, and can contribute to satisfying the world's needs for forest products, they should complement the management of, reduce pressures on, and promote the restoration and conservation of natural forests.</t>
  </si>
  <si>
    <t>In Ireland the majority of forests come under the category of “plantation” (see FSC International definition). In this context all Indicators under Principles 1-9 have been written to apply to both plantation and other forests. Principle 10 includes specific measures for plantations additional to those already detailed under Principle 1 – 9. In many cases no additional requirements are involved, but indicators are written in order to satisfy FSC International’s Principles and Criteria requirements.</t>
  </si>
  <si>
    <t>10.1</t>
  </si>
  <si>
    <t>The management objectives of the plantation, including natural forest conservation and restoration objectives, shall be explicitly stated in the management plan, and clearly demonstrated in the implementation of the plan.</t>
  </si>
  <si>
    <t xml:space="preserve"> The management objectives of the plantation, including natural forest conservation and restoration objectives, shall be explicitly stated in the Management Plan, and clearly demonstrated in the implementation of the plan. This criterion is addressed under other Principles, including in the following criteria:
Criterion 5.1
Criterion 5.5
Criterion 6.2
Criterion 6.3
Criterion 6.4 
Criterion 6.9
Criterion 7.1
Criterion 7.2
If all the cross-referenced Indicators and/or Criteria listed are fulfilled then this Indicator is satisfied.
</t>
  </si>
  <si>
    <t>Management plan</t>
  </si>
  <si>
    <t>The design and layout of plantations should promote the protection, restoration and conservation of natural forests, and not increase pressures on natural forests.. Wildlife corridors, streamside zones and a mosaic of stands of different ages and rotation periods, shall be used in the layout of the plantation, consistent with the scale of the operation. The scale and layout of plantation blocks shall be consistent with the patterns of forest stands found within the natural landscape</t>
  </si>
  <si>
    <t xml:space="preserve">10.2.1 </t>
  </si>
  <si>
    <t>The design, composition, and layout of plantations shall promote the protection, restoration and conservation of natural forests**, and not increase pressures on these (see Criteria 10.5, and 6.1-6.4).</t>
  </si>
  <si>
    <t xml:space="preserve">Documentation
Field visit
Management Plan
</t>
  </si>
  <si>
    <t xml:space="preserve">Note requirements of local authorities and forest grant schemes
See indicators of Principle 6, especially 6.3, 6.9 and see 10.9 below.
</t>
  </si>
  <si>
    <t>10.2.2</t>
  </si>
  <si>
    <t xml:space="preserve"> In both afforestation and reforestation, the forest owner/manager shall design plantations (and subsequent operations) in line with Forest Service Guidelines and up to date ecological best practice and/or professional ecological advice, following the habitat map (Indicator 6.1.1) with regard to wildlife corridors, riparian areas (streamside zones), and delivery of a mosaic of stands of different ages and rotation periods. </t>
  </si>
  <si>
    <t xml:space="preserve">Record of consultations
Maps/GIS databases including ecological 
  recommendations 
Baseline habitat survey &amp; map
Management Plan
Interview with forest owner/manager
</t>
  </si>
  <si>
    <t>6.6.5.1</t>
  </si>
  <si>
    <t>10.2.3</t>
  </si>
  <si>
    <t xml:space="preserve"> The layout of plantations shall comply with Forest Service Forestry and Landscape Guidelines and be consistent with the Local Authority’s landscape objectives. Enhancement of existing plantations’ layout shall take place at times of major change (such as reforestation, felling).</t>
  </si>
  <si>
    <t>Field visits
Documentation
Management Plan
Maps
Local Authority Landscape Character Assessment and objectives where available</t>
  </si>
  <si>
    <t>10.3</t>
  </si>
  <si>
    <t xml:space="preserve">Diversity in the composition of plantations is preferred, so as to enhance economic, ecological and social stability. Such diversity may include the size and spatial distribution of management units within the landscape, number and genetic composition of species, age classes and structures. </t>
  </si>
  <si>
    <t>10.3.1</t>
  </si>
  <si>
    <t xml:space="preserve"> The schedule of felling and regeneration in the Management Plan shall provide for a variety of age classes, species and rotation periods, (See Indicator 7.1.4), thereby achieving diversity in the size and spatial distribution of management units within the landscape (where possible). </t>
  </si>
  <si>
    <t xml:space="preserve">Management Plan/management policies.
Reforestation plans.
Field inspection
</t>
  </si>
  <si>
    <t>10.3.2</t>
  </si>
  <si>
    <t xml:space="preserve"> Transformation to continuous cover forest management  systems** shall be considered in Indicator 7.1.4 as a means of achieving management objectives.
Diversity in number and genetic composition of species are considered in Criterion 10.4.
This criterion (10.3) is also addressed under:
Criterion 5.1 Economic viability
Criterion 5.2 Optimal local use
Criterion 5.4 Diversify local economy
Criterion 6.3 Ecological functions
Criterion 6.5 Erosion control.
</t>
  </si>
  <si>
    <t>Management Plan
Interview with forest owner/manager
Field visit</t>
  </si>
  <si>
    <t>10.4</t>
  </si>
  <si>
    <t xml:space="preserve">The selection of species for planting shall be based on their overall suitability for the site and their appropriateness to the management objectives. In order to enhance the conservation of biological diversity,  native species are preferred over exotic species in the establishment of plantations and the restoration of degraded ecosystems.  Exotic species, which shall be used only when their performance is greater than that of native species, shall be carefully monitored to detect unusual mortality, disease, or insect outbreaks and adverse ecological impacts.  </t>
  </si>
  <si>
    <t>10.4.1</t>
  </si>
  <si>
    <t xml:space="preserve"> Species selected and subsequently planted shall be suited to the site and to the social, environmental and economic objectives of management.</t>
  </si>
  <si>
    <t>Management Plan
Documented procedure</t>
  </si>
  <si>
    <t>10.4.2</t>
  </si>
  <si>
    <t>10.4.2 If there are native species that meet the social, environmental and economic management objectives to the same level as exotic species, the native species shall be selected. Where exotic species have been selected for the site, the choice shall be justified. The most suitable native species shall have been identified and reasons given for its/their rejection.</t>
  </si>
  <si>
    <t>Interviews with staff
Management Plan
Site visits</t>
  </si>
  <si>
    <t>10.4.3</t>
  </si>
  <si>
    <t xml:space="preserve"> Exotic species shall be monitored as part of the Monitoring Plan (see Criterion 8.2) to detect unusual mortality, disease, or insect outbreaks and adverse ecological impacts, and shall be addressed as detailed in Criterion 8.4.</t>
  </si>
  <si>
    <t>Monitoring plan</t>
  </si>
  <si>
    <t>List well known invasive species of area</t>
  </si>
  <si>
    <t xml:space="preserve">A proportion of the overall forest management area, appropriate to the scale of the plantation and to be determined in regional standards, shall be managed so as to restore the site to a natural forest cover. </t>
  </si>
  <si>
    <t xml:space="preserve"> Plantations on woodland sites, which were historically recorded as wooded on any of the First Series Ordnance Survey Maps**, shall be identified, mapped and managed in a manner that retains and/or enhances their semi-natural and old woodland characteristics where such characteristics exist on site**.</t>
  </si>
  <si>
    <t xml:space="preserve">Maps
Management Plan
</t>
  </si>
  <si>
    <t>Note relevant laws/guidelines and forest grant scheme requirements</t>
  </si>
  <si>
    <t>10.5.2</t>
  </si>
  <si>
    <t xml:space="preserve"> At least 10% of the area of the FMU under assessment shall be managed with the objective of transforming to native semi-natural woodland where this is appropriate to the locale of the FMU. This 10% area shall be included in the identified conservation zones (see Indicator 6.4.2). Where non-woodland habitats are more ecologically desirable, such that this 10% is inappropriate, this shall be documented in accordance with Indicator 6.4.1. </t>
  </si>
  <si>
    <t>Any deviation from this requirement will need to be supported by a full justification and rationale. Consultation may be carried out specifically in relation to this requirement.</t>
  </si>
  <si>
    <t>xsxsswswwwwwwwwwwwwwwwwwwwwwwwwwwwwwwwwwwwwwwwswwwwwwwwwwwwwwwwwwwwwwwwwww</t>
  </si>
  <si>
    <t>10.6</t>
  </si>
  <si>
    <t>Measures shall be taken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t>
  </si>
  <si>
    <t>All provisions in 6.5 apply</t>
  </si>
  <si>
    <t xml:space="preserve"> There shall be no long-term soil degradation, adverse impacts on water quality, adverse impacts on drainage or deviation from stream course drainage patterns as a result of forest design or operations.</t>
  </si>
  <si>
    <t xml:space="preserve">Site visits
Management Plan
</t>
  </si>
  <si>
    <r>
      <t xml:space="preserve">Measures in place in ditch mounding and harvesting to ensure no erosion e.g short ditches not linked to watercourses seen at restocking sites at </t>
    </r>
    <r>
      <rPr>
        <u/>
        <sz val="10"/>
        <rFont val="Cambria"/>
        <family val="1"/>
        <scheme val="major"/>
      </rPr>
      <t>Knockshanvo, Broadford and Glenakeel, North Cork FMU, Slieve Aughtys Allendarra</t>
    </r>
    <r>
      <rPr>
        <sz val="10"/>
        <rFont val="Cambria"/>
        <family val="1"/>
        <scheme val="major"/>
      </rPr>
      <t xml:space="preserve"> restock and </t>
    </r>
    <r>
      <rPr>
        <u/>
        <sz val="10"/>
        <rFont val="Cambria"/>
        <family val="1"/>
        <scheme val="major"/>
      </rPr>
      <t>South Mayo Carrowmore 2</t>
    </r>
    <r>
      <rPr>
        <sz val="10"/>
        <rFont val="Cambria"/>
        <family val="1"/>
        <scheme val="major"/>
      </rPr>
      <t xml:space="preserve"> new planting with aquatic zones and broadleaved buffers in place, and site harvested in 2022 was in good condition with no visible erosion at</t>
    </r>
    <r>
      <rPr>
        <u/>
        <sz val="10"/>
        <rFont val="Cambria"/>
        <family val="1"/>
        <scheme val="major"/>
      </rPr>
      <t xml:space="preserve"> Glenagross, Broadford MU.</t>
    </r>
    <r>
      <rPr>
        <sz val="10"/>
        <rFont val="Cambria"/>
        <family val="1"/>
        <scheme val="major"/>
      </rPr>
      <t xml:space="preserve">  </t>
    </r>
    <r>
      <rPr>
        <u/>
        <sz val="10"/>
        <rFont val="Cambria"/>
        <family val="1"/>
        <scheme val="major"/>
      </rPr>
      <t xml:space="preserve">Other sites </t>
    </r>
    <r>
      <rPr>
        <sz val="10"/>
        <rFont val="Cambria"/>
        <family val="1"/>
        <scheme val="major"/>
      </rPr>
      <t xml:space="preserve">were also inspected with no non-compliances. </t>
    </r>
    <r>
      <rPr>
        <u/>
        <sz val="10"/>
        <rFont val="Cambria"/>
        <family val="1"/>
        <scheme val="major"/>
      </rPr>
      <t>South Mayo Lower Ballyglass</t>
    </r>
    <r>
      <rPr>
        <sz val="10"/>
        <rFont val="Cambria"/>
        <family val="1"/>
        <scheme val="major"/>
      </rPr>
      <t xml:space="preserve"> recently completed new road construction silt trap on relevant watercourse observed during audit visit.</t>
    </r>
  </si>
  <si>
    <r>
      <t xml:space="preserve">No evidence of soil degradation, impacts on water quality or drainage seen on harvesting sites at </t>
    </r>
    <r>
      <rPr>
        <u/>
        <sz val="10"/>
        <rFont val="Cambria"/>
        <family val="1"/>
        <scheme val="major"/>
      </rPr>
      <t xml:space="preserve">Garryglas FMU </t>
    </r>
    <r>
      <rPr>
        <sz val="10"/>
        <rFont val="Cambria"/>
        <family val="1"/>
        <scheme val="major"/>
      </rPr>
      <t xml:space="preserve">or </t>
    </r>
    <r>
      <rPr>
        <u/>
        <sz val="10"/>
        <rFont val="Cambria"/>
        <family val="1"/>
        <scheme val="major"/>
      </rPr>
      <t>Tonduff FMU</t>
    </r>
    <r>
      <rPr>
        <sz val="10"/>
        <rFont val="Cambria"/>
        <family val="1"/>
        <scheme val="major"/>
      </rPr>
      <t xml:space="preserve">.  Both sites had good brash mats and water crossings.  No evidence of soil degradation or damage at </t>
    </r>
    <r>
      <rPr>
        <u/>
        <sz val="10"/>
        <rFont val="Cambria"/>
        <family val="1"/>
        <scheme val="major"/>
      </rPr>
      <t>Clonad wood, Clonad FMU, Cpt 9A104L, Sub-Cpt 13</t>
    </r>
    <r>
      <rPr>
        <sz val="10"/>
        <rFont val="Cambria"/>
        <family val="1"/>
        <scheme val="major"/>
      </rPr>
      <t xml:space="preserve"> which had been felled in 2018 and both timber and brash removed. Site visit to ground preparation site at </t>
    </r>
    <r>
      <rPr>
        <u/>
        <sz val="10"/>
        <rFont val="Cambria"/>
        <family val="1"/>
        <scheme val="major"/>
      </rPr>
      <t>Mullaghmacormick</t>
    </r>
    <r>
      <rPr>
        <sz val="10"/>
        <rFont val="Cambria"/>
        <family val="1"/>
        <scheme val="major"/>
      </rPr>
      <t>.  Relevant watercourses were seen to be carrying silty water collecting from the site following a period of heavy rain (Storm Debbi) and emptying into a collector drain which was in turn was carrying the silty water and exiting the site into a road drain. Silt netting erected in the relevant watercourses and at the exit point from the site where in effective with water overtopping or flowing round the sides. Reference Minor Car 2023.2</t>
    </r>
  </si>
  <si>
    <t>y ref Minor CAR 2023.2</t>
  </si>
  <si>
    <t xml:space="preserve">10.6.2 </t>
  </si>
  <si>
    <t xml:space="preserve">Measures shall be taken on an ongoing basis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 This criterion is addressed under other Principles and specifically in the following criteria:
Criterion 5.5 – maintaining and enhancing forest services and catchments
Criterion 5.6 – rate of harvest
Criterion 6.3 – species selection, ecological functions, harvesting techniques
Criterion 6.5 – harvesting techniques, road and trail construction and maintenance, erosion control 
Criterion 7.1 – rate of harvest, harvesting techniques, protection for endangered species and habitats
Criterion 8.4 – incorporating results of monitoring into Management Plan and practices
Criterion 10.8 – monitoring of potential ecological impacts.
If all the cross-referenced Indicators and/or Criteria listed are fulfilled then this Indicator is satisfied.
</t>
  </si>
  <si>
    <t xml:space="preserve">Management Plan
Interviews with forest owner/manager
</t>
  </si>
  <si>
    <r>
      <t xml:space="preserve">Section 9 of Standard for Felling and Reforestation states that "brash mats must be used for machine routes and that harvesting and extraction machinery must not operate on unprotected or unbranched routes, regardles of weather conditions" . This means that is it impractical to harvest brash off sites and it is therfore not practised by UForUT.  Timber harvesting site (harvested in 2022)  at </t>
    </r>
    <r>
      <rPr>
        <u/>
        <sz val="10"/>
        <rFont val="Cambria"/>
        <family val="1"/>
        <scheme val="major"/>
      </rPr>
      <t>Glenagross, Broadford MU</t>
    </r>
    <r>
      <rPr>
        <sz val="10"/>
        <rFont val="Cambria"/>
        <family val="1"/>
        <scheme val="major"/>
      </rPr>
      <t xml:space="preserve"> inspected in 2022 audit was found to be in good condition with no evidence of non compliance with FSC Indicators or  Standard for Felling and Reforestation Forestry and Water Guidelines. </t>
    </r>
    <r>
      <rPr>
        <b/>
        <sz val="10"/>
        <rFont val="Cambria"/>
        <family val="1"/>
        <scheme val="major"/>
      </rPr>
      <t>Close Out CAR 2021.10</t>
    </r>
    <r>
      <rPr>
        <sz val="10"/>
        <rFont val="Cambria"/>
        <family val="1"/>
        <scheme val="major"/>
      </rPr>
      <t xml:space="preserve">.   </t>
    </r>
  </si>
  <si>
    <r>
      <t xml:space="preserve">No evidence of soil degradation, impacts on water quality or drainage seen on harvesting sites at </t>
    </r>
    <r>
      <rPr>
        <u/>
        <sz val="10"/>
        <rFont val="Cambria"/>
        <family val="1"/>
        <scheme val="major"/>
      </rPr>
      <t xml:space="preserve">Garryglas FMU </t>
    </r>
    <r>
      <rPr>
        <sz val="10"/>
        <rFont val="Cambria"/>
        <family val="1"/>
        <scheme val="major"/>
      </rPr>
      <t xml:space="preserve">or </t>
    </r>
    <r>
      <rPr>
        <u/>
        <sz val="10"/>
        <rFont val="Cambria"/>
        <family val="1"/>
        <scheme val="major"/>
      </rPr>
      <t>Tonduff FMU</t>
    </r>
    <r>
      <rPr>
        <sz val="10"/>
        <rFont val="Cambria"/>
        <family val="1"/>
        <scheme val="major"/>
      </rPr>
      <t xml:space="preserve">.  Both sites had good brash mats and water crossings.  No evidence of soil degradation or damage at </t>
    </r>
    <r>
      <rPr>
        <u/>
        <sz val="10"/>
        <rFont val="Cambria"/>
        <family val="1"/>
        <scheme val="major"/>
      </rPr>
      <t>Clonad wood, Clonad FMU, Cpt 9A104L, Sub-Cpt 13</t>
    </r>
    <r>
      <rPr>
        <sz val="10"/>
        <rFont val="Cambria"/>
        <family val="1"/>
        <scheme val="major"/>
      </rPr>
      <t xml:space="preserve"> which had been felled in 2018 and both timber and brash removed. Site visit to ground preparation site at </t>
    </r>
    <r>
      <rPr>
        <u/>
        <sz val="10"/>
        <rFont val="Cambria"/>
        <family val="1"/>
        <scheme val="major"/>
      </rPr>
      <t>Mullaghmacormick</t>
    </r>
    <r>
      <rPr>
        <sz val="10"/>
        <rFont val="Cambria"/>
        <family val="1"/>
        <scheme val="major"/>
      </rPr>
      <t>.  Relevant watercourses were seen to be carrying silty water collecting from the site following a period of heavy rain (Storm Debbi) and emptying into a collector drain which was in turn was carrying the silty water and exiting the site into a road drain. Silt netting erected in the relevant watercourses and at the exit point from the site where in effective with water overtopping or flowing round the sides. Reference Minor Car 2023.2. Section 20 of FMU management plans include 5 year monitoring report summary against plan objectives.</t>
    </r>
  </si>
  <si>
    <t>y ref Minor 2023.2</t>
  </si>
  <si>
    <t>10.7</t>
  </si>
  <si>
    <t>Measures shall be taken to prevent and minimise outbreaks of pests, diseases, fire and invasive plant introductions.  Integrated pest management shall form an essential part of the management plan, with primary reliance on prevention and biological control methods rather than chemical pesticides and fertilisers. Plantation management should make every effort to move away from chemical pesticides and fertilisers, including their use in nurseries.  The use of chemicals is also covered in Criteria 6.6 and 6.7.</t>
  </si>
  <si>
    <t xml:space="preserve"> Measures shall be taken on an ongoing basis to prevent and minimise outbreaks of pests, diseases, fire and invasive plant introductions. Integrated pest management shall form an essential part of the Management Plan, with primary reliance on prevention and biological control methods rather than chemical pesticides and fertilisers. Plantation management shall make every effort to move away from chemical pesticides and fertilisers, including their use in nurseries. This criterion is addressed under other Principles and specifically in the following Criteria and Indicators:
Criterion 6.6 – Management systems for development of environmentally friendly pest management 
Indicator 6.3.13 – control of fertiliser use.
If all the cross-referenced Indicators and/or Criteria listed are fulfilled then this Indicator is satisfied.
</t>
  </si>
  <si>
    <t>Note laws and guidelines referring to pest control</t>
  </si>
  <si>
    <r>
      <t xml:space="preserve">IForUT document 4.8 IPMS includes Section 2 Prevention, Section 3 Reduction and Section 4 Pesticide Use Decision.  Appendix 8 IPM-ESRA flow chart includes non chemical means. Certification manager confirmed a number contracts where use of manual cleaning and flailing of scrub was used.  Site visit to </t>
    </r>
    <r>
      <rPr>
        <u/>
        <sz val="11"/>
        <color theme="1"/>
        <rFont val="Cambria"/>
        <family val="1"/>
        <scheme val="major"/>
      </rPr>
      <t>Slieve Aughtys Alleendarra</t>
    </r>
    <r>
      <rPr>
        <sz val="11"/>
        <color theme="1"/>
        <rFont val="Cambria"/>
        <family val="1"/>
        <scheme val="major"/>
      </rPr>
      <t xml:space="preserve"> - FM to use manual cleaning of restock rather than chemical use. Certification manager confirmed no fertiliser used in last 12 months.</t>
    </r>
  </si>
  <si>
    <r>
      <t xml:space="preserve">Managers monitor tree health and showed good awareness of tree health issues.  Forest manager were aware of Chalara disease present on a number of sites including </t>
    </r>
    <r>
      <rPr>
        <u/>
        <sz val="10"/>
        <color theme="1"/>
        <rFont val="Cambria"/>
        <family val="1"/>
        <scheme val="major"/>
      </rPr>
      <t>Kilduff FMU, Taghmon and Dooroc</t>
    </r>
    <r>
      <rPr>
        <sz val="10"/>
        <color theme="1"/>
        <rFont val="Cambria"/>
        <family val="1"/>
        <scheme val="major"/>
      </rPr>
      <t xml:space="preserve">.  Invasive species are noted by forest maangers e.g Rhododendron ponticum and cherry laurel at </t>
    </r>
    <r>
      <rPr>
        <u/>
        <sz val="10"/>
        <color theme="1"/>
        <rFont val="Cambria"/>
        <family val="1"/>
        <scheme val="major"/>
      </rPr>
      <t>Tonduff FMU</t>
    </r>
    <r>
      <rPr>
        <sz val="10"/>
        <color theme="1"/>
        <rFont val="Cambria"/>
        <family val="1"/>
        <scheme val="major"/>
      </rPr>
      <t xml:space="preserve"> recorded in Invasives Records, along with proposals for removal. </t>
    </r>
  </si>
  <si>
    <t>10.7.2</t>
  </si>
  <si>
    <t xml:space="preserve"> There shall be a current fire plan that includes both preventative measures and emergency response procedures. An up-to-date copy of the fire plan shall be provided to the local fire service. (See Indicator 7.1.8).</t>
  </si>
  <si>
    <t>Fire plan</t>
  </si>
  <si>
    <r>
      <t xml:space="preserve">Fire Plan in </t>
    </r>
    <r>
      <rPr>
        <u/>
        <sz val="10"/>
        <rFont val="Cambria"/>
        <family val="1"/>
        <scheme val="major"/>
      </rPr>
      <t xml:space="preserve">all sites </t>
    </r>
    <r>
      <rPr>
        <sz val="10"/>
        <rFont val="Cambria"/>
        <family val="1"/>
        <scheme val="major"/>
      </rPr>
      <t xml:space="preserve">with fire risk </t>
    </r>
  </si>
  <si>
    <t xml:space="preserve"> Plant and animal species shall only be introduced to the FMU if they are not invasive, and all introductions shall be monitored for signs of their becoming invasive. (See 6.9.1 &amp; 6.9.2).</t>
  </si>
  <si>
    <t xml:space="preserve">Results of monitoring programme 
Discussions with the owner/manager
Habitat map
</t>
  </si>
  <si>
    <t xml:space="preserve">No examples seen during the audit or confirmed in interview with forest managers.  </t>
  </si>
  <si>
    <t>10.8</t>
  </si>
  <si>
    <t>Appropriate to the scale and diversity of the operation, monitoring of plantations shall include regular assessment of potential on-site and off-site ecological and social impacts, (e.g. natural regeneration, effects on water resources and soil fertility, and impacts on local welfare and social well-being), in addition to those elements addressed in principles 8, 6 and 4.  No species should be planted on a large scale until local trials and/or experience have shown that they are ecologically well-adapted to the site, are not invasive, and do not have significant negative ecological impacts on other ecosystems. Special attention will be paid to social issues of land acquisition for plantations, especially the protection of local rights of ownership, use or access.</t>
  </si>
  <si>
    <t>10.8.1</t>
  </si>
  <si>
    <t xml:space="preserve"> The monitoring programme (specified in Criterion 8.1) shall be sufficient to identify potential on-site and off-site ecological impacts related to plantations within the FMU. This is addressed under the requirements of:
Criterion 6.1 – assessment of environmental impacts
Criterion 6.2 – safeguards for habitats and species
Criterion 6.3 – maintenance of ecological functions and values
Criterion 6.7 – storage and disposal of wastes
Criterion 6.8 – use of biological control agents
Criterion 6.9 – use of exotic species
Indicator 7.2.3 - inclusion of monitoring results in Management Plan 
Indicator 7.2.4 – incorporation of new scientific or technical knowledge
Indicator 7.2.5 - adjustment of Management Plan to social, environmental and economic changes
Criterion 8.1 – frequency &amp; intensity of monitoring programme
Criterion 8.2 – research and data collection
Criterion 8.4 – incorporation of monitoring into Management Plan.
If all the cross-referenced Indicators and/or Criteria listed are fulfilled then this Indicator is satisfied.
</t>
  </si>
  <si>
    <t xml:space="preserve">Monitoring programme
Management Plan
</t>
  </si>
  <si>
    <t xml:space="preserve">Details provided under Criteria for principles 6 and 7.  Re P8: Management Plans for all sites include monitoring programmes including yield, inventory, forest structure (tree species, age class, area, site class), biodiversity areas and ecological surveys, stakeholder and neighbour interaction, health and safety.  Monitoring records inspected during the 2022 audit.  Monitoring results will be used to inform revised management plans in due course, including results of periodic inventory. Forester managers appointed by IForUT monitor forest operations on a regular basis and record finding on IForUT Intranet.  In addition, IForUT carry out periodic internal audits and monitoring of sites. </t>
  </si>
  <si>
    <t>Details provided under Criteria for principles 6 and 7.  Management Plans for all sites include monitoring programmes including yield, inventory, forest structure (tree species, age class, area, site class), biodiversity areas and ecological surveys, stakeholder and neighbour interaction, health and safety.  Monitoring records inspected during the 2023 audit.  Monitoring results will be used to inform revised management plans in due course, including results of periodic inventory. Forester managers appointed by IForUT monitor forest operations on a regular basis and record finding on IForUT Intranet.  In addition, IForUT carry out periodic internal audits and monitoring of sites. Section 20 of FMU management plans include 5 year monitoring report summary against plan objectives.</t>
  </si>
  <si>
    <t>10.8.2</t>
  </si>
  <si>
    <t xml:space="preserve"> The monitoring programme (specified in Principle 8) shall be sufficient to identify potential on-site and off-site social impacts related to plantations within the FMU. This is also delivered under the requirements of:
Criterion 4.4 - incorporation of social impacts into Management Plan 
Indicator 7.2.3 - inclusion of monitoring results in Management Plan 
Indicator 7.2.4 – incorporation of new scientific or technical knowledge into the Management Plan 
Indicator 7.2.5 - adjustment of Management Plan to social, environmental and economic changes  
Indicator 8.2.8 - identification of social impacts 
Criterion 8.5- availability of information.
If all the cross-referenced Indicators and/or Criteria listed are fulfilled then this Indicator is satisfied.</t>
  </si>
  <si>
    <t>Monitoring Programme
Management Plan
Records of consultation</t>
  </si>
  <si>
    <t xml:space="preserve">Management Plans for all sites include monitoring programmes including yield, inventory, forest structure (tree species, age class, area, site class), biodiversity areas and ecological surveys, stakeholder and neighbour interaction, health and  safety.  Monitoring records inspected during the 2022 audit.  Monitoring results will be used to inform revised management plans in due course, including results of periodic inventory. Foresters appointed by IForUT monitor forest operations on a regular basis and record finding.  In addition, IForUT carry out periodic internal audits and monitoring of sites. New scientific or technical knowledge and information is provided and available form a number of organisations including Forest Service, Teagasg, COFORD, professional forestry organisations and regulatory organisations, and is disseminated to staff, workers and contractors through memos, training and guidance.  </t>
  </si>
  <si>
    <t xml:space="preserve">Details provided under Criteria for principles 6 and 7.  Management Plans for all sites include monitoring programmes including yield, inventory, forest structure (tree species, age class, area, site class), biodiversity areas and ecological surveys, stakeholder and neighbour interaction, health and safety.  Monitoring records inspected during the 2023 audit.  Monitoring results will be used to inform revised management plans in due course, including results of periodic inventory. Forester managers appointed by IForUT monitor forest operations on a regular basis and record finding on IForUT Intranet.  In addition, IForUT carry out periodic internal audits and monitoring of sites. </t>
  </si>
  <si>
    <t>10.8.3</t>
  </si>
  <si>
    <t xml:space="preserve"> No non-native species shall be planted on a large scale until experience has shown that they are ecologically well-adapted, are not invasive, and do not have significant negative ecological impacts on other ecosystems.** </t>
  </si>
  <si>
    <t xml:space="preserve">Management Plan
Research publications
Site visits
Records of consultation
</t>
  </si>
  <si>
    <r>
      <t xml:space="preserve">Sitka spruce is the main species used to meet timber and income objectives, along with other exotic conifers such as Japanese larch, Norway spruce and Douglas fir.  The rationale for use of exotic species is based on proven site suitability and adaption to elevation, soils and resilience against windthrow, as well as fast growth providing economic returns.   Slower growing native broadleaves are planted to meet minimum percentages for broadleaves, generally between 10% and 20% native broadleaves on individual sites eg </t>
    </r>
    <r>
      <rPr>
        <u/>
        <sz val="10"/>
        <rFont val="Cambria"/>
        <family val="1"/>
        <scheme val="major"/>
      </rPr>
      <t>Lackamore 2, Toorlougher FMU</t>
    </r>
    <r>
      <rPr>
        <sz val="10"/>
        <rFont val="Cambria"/>
        <family val="1"/>
        <scheme val="major"/>
      </rPr>
      <t xml:space="preserve">  and </t>
    </r>
    <r>
      <rPr>
        <u/>
        <sz val="10"/>
        <rFont val="Cambria"/>
        <family val="1"/>
        <scheme val="major"/>
      </rPr>
      <t>Clashykinleen, North Cork FMU</t>
    </r>
    <r>
      <rPr>
        <sz val="10"/>
        <rFont val="Cambria"/>
        <family val="1"/>
        <scheme val="major"/>
      </rPr>
      <t xml:space="preserve"> have 15% MB.  All FMU's meet minimum requirements for native broadleaves although individual sites or coupes may have lower percentages and others are planned for 100% native broadleaves and Scots pine e.g </t>
    </r>
    <r>
      <rPr>
        <u/>
        <sz val="10"/>
        <rFont val="Cambria"/>
        <family val="1"/>
        <scheme val="major"/>
      </rPr>
      <t>Ballynevan, Broadford FMU</t>
    </r>
    <r>
      <rPr>
        <sz val="10"/>
        <rFont val="Cambria"/>
        <family val="1"/>
        <scheme val="major"/>
      </rPr>
      <t xml:space="preserve">.    Seed certificates seen for a number of sites.  Some non native beech (mixed with native species) had been planted along a road and stream at </t>
    </r>
    <r>
      <rPr>
        <u/>
        <sz val="10"/>
        <rFont val="Cambria"/>
        <family val="1"/>
        <scheme val="major"/>
      </rPr>
      <t xml:space="preserve">Glenakeel, North Cork FMU </t>
    </r>
    <r>
      <rPr>
        <sz val="10"/>
        <rFont val="Cambria"/>
        <family val="1"/>
        <scheme val="major"/>
      </rPr>
      <t xml:space="preserve">to reflect the existing local cultural use of beech as narrow shelterbelts and hedges. </t>
    </r>
    <r>
      <rPr>
        <u/>
        <sz val="10"/>
        <rFont val="Cambria"/>
        <family val="1"/>
        <scheme val="major"/>
      </rPr>
      <t>South MAyo Carrrowmore 2</t>
    </r>
    <r>
      <rPr>
        <sz val="10"/>
        <rFont val="Cambria"/>
        <family val="1"/>
        <scheme val="major"/>
      </rPr>
      <t xml:space="preserve"> new planting, irish provenance (Clonegal Co Carlow) common alder and rowan have been planted. </t>
    </r>
  </si>
  <si>
    <t>Sitka spruce is the main species used to meet timber and income objectives, along with other exotic conifers such as Japanese larch, Norway spruce and Douglas fir.  The rationale for use of exotic species is based on proven site suitability and adaption to elevation, soils and resilience against windthrow, as well as fast growth providing economic returns.   Slower growing native broadleaves are planted to meet minimum percentages for broadleaves, generally between 10% and 20% native broadleaves on individual sites.</t>
  </si>
  <si>
    <t>10.8.4</t>
  </si>
  <si>
    <t xml:space="preserve"> Where land is acquired for plantation establishment, local rights of ownership, use or access shall be demonstrably recognised and protected. This is also addressed in the requirements of: 
Indicator 2.1.1 – demonstration of use rights by forest owner/manager
Indicator 2.1.2 – documented rights
Criterion 2.2 – established tenure or use rights.
If all the cross-referenced Indicators and/or Criteria listed are fulfilled then this Indicator is satisfied.</t>
  </si>
  <si>
    <t xml:space="preserve">Records of consultation
Folios
Title deeds
Other legal documents
</t>
  </si>
  <si>
    <t xml:space="preserve">Inspected deeds of Conveyance for Carrowmore 2 new planting land confirming IForUT tenure and use rights </t>
  </si>
  <si>
    <r>
      <t xml:space="preserve">Deeds of Conveyance provide details of tenure and use rights.   No evidence of infringement of rights at </t>
    </r>
    <r>
      <rPr>
        <u/>
        <sz val="10"/>
        <rFont val="Cambria"/>
        <family val="1"/>
        <scheme val="major"/>
      </rPr>
      <t>Clanagh, Clonad FMU</t>
    </r>
    <r>
      <rPr>
        <sz val="10"/>
        <rFont val="Cambria"/>
        <family val="1"/>
        <scheme val="major"/>
      </rPr>
      <t xml:space="preserve">, a small plantation of 19 hectares of Norway spruce and oak (0.6 hectares), peat extraction on adjacent land and a small area within the forest is iseparate ownership and is used for storage and loading of peat and is outside the scope of certification. </t>
    </r>
  </si>
  <si>
    <t>10.9</t>
  </si>
  <si>
    <t>Plantations established in areas converted from natural forests after November 1994 normally shall not qualify for certification.  Certification may be allowed in circumstances where sufficient evidence is submitted to the certification body that the manager/owner is not responsible directly or indirectly for such conversion.</t>
  </si>
  <si>
    <t xml:space="preserve">10.9.1 </t>
  </si>
  <si>
    <t>Plantations established in areas converted from semi-natural forests after November 1994, shall not qualify for certification, except where a new owner wishes to restore to a semi-natural woodland site.</t>
  </si>
  <si>
    <t xml:space="preserve">Planting records
Consultation with local stakeholders
Historical aerial photographs
Documentation
</t>
  </si>
  <si>
    <t xml:space="preserve">For further guidance refer to:
FSC-ADV-30-602
Conversion of plantation to non forest land
FSC-ADV-31-001
Interpretation of criterion 10.9
FSC-ADV-20-007
Certification of forest remnants (inc agricultural use)
</t>
  </si>
  <si>
    <t>ST-FM-001-07 (Oct 2012) © Produced by EcoSylva Ltd on behalf of Soil Association Certification Ltd</t>
  </si>
  <si>
    <r>
      <t xml:space="preserve">ANNEX 1 CHECKLIST for : </t>
    </r>
    <r>
      <rPr>
        <b/>
        <sz val="11"/>
        <color indexed="10"/>
        <rFont val="Cambria"/>
        <family val="1"/>
      </rPr>
      <t>(country)</t>
    </r>
  </si>
  <si>
    <t>In X (country), the PEFC endorsed national standard (name) is used.</t>
  </si>
  <si>
    <t>Does the Certificate Holder have a PEFC trademark license agreement with the National PEFC body and hereinunder a written procedure for use of the PEFC logo?</t>
  </si>
  <si>
    <r>
      <t>Foresters carry out site surveys of all sites before planning management and operation, and consult IForUT Hazards &amp; Sensitivites map, EPA website, Historic Environmental Viewer (for archaelogical features), IForUT Public Entity data, old maps (show hydrological connections, archaeological sites and they also sometimes consult with external organisations e.g BirdWatch Ireland, Nationa Biodivrsity Centre.  Local knowledge also valued e.g local resident provided information regarding presence of common frogs which informed rationale for pond creation at</t>
    </r>
    <r>
      <rPr>
        <u/>
        <sz val="10"/>
        <rFont val="Cambria"/>
        <family val="1"/>
        <scheme val="major"/>
      </rPr>
      <t xml:space="preserve"> Knockshanvo, Broadford FMU</t>
    </r>
    <r>
      <rPr>
        <sz val="10"/>
        <rFont val="Cambria"/>
        <family val="1"/>
        <scheme val="major"/>
      </rPr>
      <t xml:space="preserve">. Forest Service provide approval for felling, roading, afforestation and reforestation based on adherance with environmental conditions e.g 5 to 20 metre aquatic zone and panted broadleaved buffers on aquatic zones, minimum percentages of broadleaves and open space for restocking and seen for </t>
    </r>
    <r>
      <rPr>
        <u/>
        <sz val="10"/>
        <rFont val="Cambria"/>
        <family val="1"/>
        <scheme val="major"/>
      </rPr>
      <t>Clashykinleen, North Cork FMU</t>
    </r>
    <r>
      <rPr>
        <sz val="10"/>
        <rFont val="Cambria"/>
        <family val="1"/>
        <scheme val="major"/>
      </rPr>
      <t xml:space="preserve">, </t>
    </r>
    <r>
      <rPr>
        <u/>
        <sz val="10"/>
        <rFont val="Cambria"/>
        <family val="1"/>
        <scheme val="major"/>
      </rPr>
      <t>Ballynevan and Knockshanvo, Broadford MU</t>
    </r>
    <r>
      <rPr>
        <sz val="10"/>
        <rFont val="Cambria"/>
        <family val="1"/>
        <scheme val="major"/>
      </rPr>
      <t xml:space="preserve">. IForUT has a biodiversitytarget of 20% for all FMUs and 30% overall by 3030 .  IForUT 5.2 Environmental Impact Checklist completed along with operations contract documents 6.7 Timber Operation Contract &amp; 6.8 General operations Contract seen for a number of sites including </t>
    </r>
    <r>
      <rPr>
        <u/>
        <sz val="10"/>
        <rFont val="Cambria"/>
        <family val="1"/>
        <scheme val="major"/>
      </rPr>
      <t>Glenagross, Broadford MU, South Mayo Lower Ballyglass &amp; Carrowmore 2.</t>
    </r>
  </si>
  <si>
    <r>
      <t>Inspected reports on OWS Survey report carried out in 2012  for</t>
    </r>
    <r>
      <rPr>
        <u/>
        <sz val="10"/>
        <rFont val="Cambria"/>
        <family val="1"/>
        <scheme val="major"/>
      </rPr>
      <t xml:space="preserve"> Clonad FMU</t>
    </r>
    <r>
      <rPr>
        <sz val="10"/>
        <rFont val="Cambria"/>
        <family val="1"/>
        <scheme val="major"/>
      </rPr>
      <t xml:space="preserve"> mentions rare species such as Alder buckthorn and endemic Irish whitebeam </t>
    </r>
    <r>
      <rPr>
        <i/>
        <sz val="10"/>
        <rFont val="Cambria"/>
        <family val="1"/>
        <scheme val="major"/>
      </rPr>
      <t xml:space="preserve">Sorbus hibernica: </t>
    </r>
    <r>
      <rPr>
        <u/>
        <sz val="10"/>
        <rFont val="Cambria"/>
        <family val="1"/>
        <scheme val="major"/>
      </rPr>
      <t>Glenoghill, New Longford North</t>
    </r>
    <r>
      <rPr>
        <sz val="10"/>
        <rFont val="Cambria"/>
        <family val="1"/>
        <scheme val="major"/>
      </rPr>
      <t xml:space="preserve"> undertaken in October 2023. </t>
    </r>
  </si>
  <si>
    <t>Section</t>
  </si>
  <si>
    <t>RA</t>
  </si>
  <si>
    <t>●</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</si>
  <si>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</si>
  <si>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</si>
  <si>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</si>
  <si>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</si>
  <si>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</si>
  <si>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</si>
  <si>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</si>
  <si>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</si>
  <si>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</si>
  <si>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</si>
  <si>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</si>
  <si>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</si>
  <si>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</si>
  <si>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</si>
  <si>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</si>
  <si>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</si>
  <si>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</si>
  <si>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</si>
  <si>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X</t>
  </si>
  <si>
    <t>Noble fir</t>
  </si>
  <si>
    <t>Abies procera</t>
  </si>
  <si>
    <t>Lawson cypress</t>
  </si>
  <si>
    <t>Chamaecyparis lawsoniana</t>
  </si>
  <si>
    <t>European Larch</t>
  </si>
  <si>
    <t>Larix decidua</t>
  </si>
  <si>
    <t>Japanese larch</t>
  </si>
  <si>
    <t>Larix kaempferi</t>
  </si>
  <si>
    <t>Hybrid larch</t>
  </si>
  <si>
    <t>Larix x eurolepis</t>
  </si>
  <si>
    <t>Dunkeld Larch</t>
  </si>
  <si>
    <t>L. x marschlinsii</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</si>
  <si>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</si>
  <si>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</si>
  <si>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</si>
  <si>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</si>
  <si>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</si>
  <si>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</si>
  <si>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</si>
  <si>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</si>
  <si>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</si>
  <si>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</si>
  <si>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</si>
  <si>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</si>
  <si>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</si>
  <si>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</si>
  <si>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</si>
  <si>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</si>
  <si>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</si>
  <si>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</si>
  <si>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</si>
  <si>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Pinus contorta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</si>
  <si>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</si>
  <si>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</si>
  <si>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</si>
  <si>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</si>
  <si>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</si>
  <si>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</si>
  <si>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</si>
  <si>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</si>
  <si>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</si>
  <si>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</si>
  <si>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</si>
  <si>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</si>
  <si>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</si>
  <si>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</si>
  <si>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</si>
  <si>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</si>
  <si>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</si>
  <si>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</si>
  <si>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</si>
  <si>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</si>
  <si>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</si>
  <si>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</si>
  <si>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</si>
  <si>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</si>
  <si>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</si>
  <si>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</si>
  <si>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</si>
  <si>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</si>
  <si>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</si>
  <si>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Goat Willow</t>
  </si>
  <si>
    <t>Salix caprea</t>
  </si>
  <si>
    <t>Grey Willow</t>
  </si>
  <si>
    <t>Salix cinerea</t>
  </si>
  <si>
    <t>Wych Elm</t>
  </si>
  <si>
    <t>Ulmus glabra</t>
  </si>
  <si>
    <t>Betula pubescents</t>
  </si>
  <si>
    <t>ANNEX 6 SA Certification GROUP CERTIFICATION STANDARD (GCS) CHECKLIST</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</si>
  <si>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</si>
  <si>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Std Ref/
Audit</t>
  </si>
  <si>
    <t>GCS Requirement</t>
  </si>
  <si>
    <t>Y/N</t>
  </si>
  <si>
    <t>The group entity is a clearly defined independent legal entity.</t>
  </si>
  <si>
    <t>The Group entity shall comply with legal obligations for registration and payment of applicable fees and taxes</t>
  </si>
  <si>
    <t>The Group entity shall have a written public policy of commitment to the FSC Principles and Criteria. (FSC Assessments only)</t>
  </si>
  <si>
    <t>The structure of the group is clearly defined and documented.  There is an organisational chart showing the structure.</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</si>
  <si>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</si>
  <si>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</si>
  <si>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</si>
  <si>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The Group entity shall appoint a management representative as having overall responsibility and authority for the Group entity‘s compliance with all applicable requirements of this standard.</t>
  </si>
  <si>
    <t>The Group entity shall define training needs and implement training activities and/or communication strategies relevant to the implementation of the applicable standards.</t>
  </si>
  <si>
    <t>Qualification requirements for people working on sites within the group scheme are documented and adhered to.</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</si>
  <si>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</si>
  <si>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</si>
  <si>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Specify max. no. of members here</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</si>
  <si>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</si>
  <si>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</si>
  <si>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</si>
  <si>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</si>
  <si>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</si>
  <si>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</si>
  <si>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</si>
  <si>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</si>
  <si>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</si>
  <si>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</si>
  <si>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</si>
  <si>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</si>
  <si>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</si>
  <si>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</si>
  <si>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</si>
  <si>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</si>
  <si>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</si>
  <si>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</si>
  <si>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a) A copy of the standard to which the group is committed;</t>
  </si>
  <si>
    <t>b) A brief explanation of the certification process;</t>
  </si>
  <si>
    <t xml:space="preserve">(c)An explanation that SA Cert (and our accreditation bodies) may visit member’s woodlands for the purposes of evaluation and monitoring of the group certificate </t>
  </si>
  <si>
    <t>d) An explanation of requirements with respect to public information and consultation;</t>
  </si>
  <si>
    <t xml:space="preserve">e)  Complaints procedure for Group members </t>
  </si>
  <si>
    <t>f) An explanation of any obligations with respect to group membership, over and above the normal arrangements the group manager has made with the woodland owner, such as:</t>
  </si>
  <si>
    <t>1. Maintenance of information for monitoring purposes;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</si>
  <si>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</si>
  <si>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</si>
  <si>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</si>
  <si>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</si>
  <si>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Group entities shall not issue any kind of certificates or declarations to their group members that could be confused with certificates issued by SA Cert to the scheme</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</si>
  <si>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</si>
  <si>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</si>
  <si>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</si>
  <si>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</si>
  <si>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There is a written and implemented procedure to inform SA Cert prior to each surveillance of a new member joining the scheme, or of a member leaving the scheme.</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</si>
  <si>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</si>
  <si>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</si>
  <si>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</si>
  <si>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</si>
  <si>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There are written procedures to be followed when the group manager identifies a non-compliance with any requirement of the applicable Standards.</t>
  </si>
  <si>
    <t>The procedures ensure not only that corrective action is taken at the site of the non-compliance, but also that appropriate corrective action is taken throughout the group.</t>
  </si>
  <si>
    <t xml:space="preserve">This should include a clear description of the process to fulfil any corrective action requests issued internally and by SA Cert including timelines and implications if any of the corrective actions are not complied with </t>
  </si>
  <si>
    <t>Note to auditor - results of internal group monitoring should be assessed against the result of SA external monitoring of group members.</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</si>
  <si>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</si>
  <si>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</si>
  <si>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</si>
  <si>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</si>
  <si>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</si>
  <si>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</si>
  <si>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If the certified product is not physically identifiable as certified (e.g. by tagging, paint-marking, strapping), then there is a system which provides the buyer, at the point of purchase, with evidence that the products come from a certified site.</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</si>
  <si>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</si>
  <si>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</si>
  <si>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a) The date of sale</t>
  </si>
  <si>
    <t>b) Name and address of buyer</t>
  </si>
  <si>
    <t>c) The quantity of the sale (volume/weight)</t>
  </si>
  <si>
    <t>d) The product description (including species)</t>
  </si>
  <si>
    <t>e) Once the group is certified, the group’s certificate registration code and claim</t>
  </si>
  <si>
    <t>FSC Assessments only:
The Group entity shall ensure that all uses of the FSC Trademark are approved by the responsible certification body in advance.</t>
  </si>
  <si>
    <t>NA</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</si>
  <si>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</si>
  <si>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</si>
  <si>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MCS Requirement</t>
  </si>
  <si>
    <t>The organization shall have a single management system.</t>
  </si>
  <si>
    <t>Managing Director oversees responsibility for organisation IForUT doc 1.0 Management Policy Statement includes section 1.2.2 IForUT Staff Structure.</t>
  </si>
  <si>
    <t>No change from S2</t>
  </si>
  <si>
    <t>The Organisation shall identify its central function. The central function is part of the organization and shall not be subcontracted to an external organization.</t>
  </si>
  <si>
    <t>No subcontracting of IForUT central function. Day to day management of the IForUT forest portfolio is contracted on an annual basis to a number of professional forest management companies and forestry consultants who manage according to IForUT systems &amp; procedures &amp; plans</t>
  </si>
  <si>
    <t>The central function shall have organizational authority to define, establish and maintain the single management system.</t>
  </si>
  <si>
    <t xml:space="preserve">The administration of the Trust and management of the Trusts forests are the responsibility of full time IForUT staff stated in IForUT document 1.0 Management Policy </t>
  </si>
  <si>
    <t>The organization’s single management system shall be subject to a centralized management review.</t>
  </si>
  <si>
    <t>Board of management oversees management including new staff appointments, major expenditure &amp; land transfer. Quarterly operation report on what is happing in the forests presented to the Board. Q3 september report seen which was presented to the Board.</t>
  </si>
  <si>
    <t>Board of management oversees management including new staff appointments, major expenditure &amp; land transfer. Quarterly operation report on what is happing in the forests presented to the Board. Copy of Operations Report Q3 2023 report seen which was presented to the Board.</t>
  </si>
  <si>
    <t xml:space="preserve">Board of management oversees management including new staff appointments, major expenditure &amp; land transfer. Quarterly operation report on what is happing in the forests presented to the Board. Copy of Operations Report Q3 2024 report seen which was presented to the Board. </t>
  </si>
  <si>
    <t>All sites shall be subject to the organization’s internal audit programme.</t>
  </si>
  <si>
    <t>Sites are selected annually from both active &amp; inactive sites. With records going back to 2008. Seven sites were audited in 2022 in line with IForUT document 7.1 FMU Monitoring Procedures &amp; Responsibilites. Examples of completed IForUT document FMU Annual Audit Checklist seen along with doc 7.2 Corrective Action Register Procedure.</t>
  </si>
  <si>
    <t>New document 7.1 FMU Monitoring Procedure &amp; Responsibility new procedure for ranking CARs &amp; assigning them a timeframe for closure.  The corrective action table now contains column "CA Ranking" where this information is recorded. Corrective action table seen. 29 Audits completed for January to October 2023.</t>
  </si>
  <si>
    <t>No change from S2. Internal audit system reviewed and samples seen. 52 corrective actions recorded in 27 audits so far this year.</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</si>
  <si>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</si>
  <si>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should be 1.6 not 1.1?</t>
  </si>
  <si>
    <t>N</t>
  </si>
  <si>
    <t>Master Document Index' seen for management, health &amp; safety, operations, contracts,  chain of custody. Shows latest versions and updates. Document 5.11.1 Complaints Procedure details IForUT policy. Stakeholder issues are recorded and responses dealt with, samples seen. Internal corrective action register inspected.</t>
  </si>
  <si>
    <t>DO NOT DELETE</t>
  </si>
  <si>
    <t>Data/Validation/list/select</t>
  </si>
  <si>
    <r>
      <t>FSC</t>
    </r>
    <r>
      <rPr>
        <vertAlign val="superscript"/>
        <sz val="10"/>
        <rFont val="Cambria"/>
        <family val="1"/>
      </rPr>
      <t>®</t>
    </r>
    <r>
      <rPr>
        <sz val="10"/>
        <rFont val="Cambria"/>
        <family val="1"/>
      </rPr>
      <t xml:space="preserve"> AAF category/ies</t>
    </r>
  </si>
  <si>
    <t>mostly plantation</t>
  </si>
  <si>
    <t>State</t>
  </si>
  <si>
    <t>&gt;10000ha</t>
  </si>
  <si>
    <t>mostly natural/semi-natural</t>
  </si>
  <si>
    <t>Community</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</si>
  <si>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</si>
  <si>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</si>
  <si>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</si>
  <si>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</si>
  <si>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</si>
  <si>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</si>
  <si>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</si>
  <si>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r>
      <rPr>
        <b/>
        <sz val="10"/>
        <rFont val="Cambria"/>
        <family val="1"/>
        <scheme val="major"/>
      </rPr>
      <t>FSC GROUP ONLY - LIST of CONTRACTORS included in the scope - mark with X the FMUs using each contractor listed
Note: Contractors' name and address details will be uploaded on the FSC database</t>
    </r>
    <r>
      <rPr>
        <sz val="10"/>
        <rFont val="Cambria"/>
        <family val="1"/>
        <scheme val="major"/>
      </rPr>
      <t xml:space="preserve">
</t>
    </r>
  </si>
  <si>
    <t>GROUP CERTIFICATES (COMPLETE BLUE &amp; GREEN SECTIONS)</t>
  </si>
  <si>
    <t xml:space="preserve">Contact details of group member (not site location) 
</t>
  </si>
  <si>
    <t>FMU DETAILS - GROUPS AND MULTIPLE FMU</t>
  </si>
  <si>
    <r>
      <t xml:space="preserve">Contractor Name
</t>
    </r>
    <r>
      <rPr>
        <b/>
        <i/>
        <sz val="10"/>
        <color rgb="FF0070C0"/>
        <rFont val="Cambria"/>
        <family val="1"/>
        <scheme val="major"/>
      </rPr>
      <t>Example: Timber ltd</t>
    </r>
  </si>
  <si>
    <r>
      <t xml:space="preserve">Contractor Name
</t>
    </r>
    <r>
      <rPr>
        <b/>
        <i/>
        <sz val="10"/>
        <color rgb="FF0070C0"/>
        <rFont val="Cambria"/>
        <family val="1"/>
        <scheme val="major"/>
      </rPr>
      <t>Example: Harvesting ltd</t>
    </r>
  </si>
  <si>
    <t>Contractor Name</t>
  </si>
  <si>
    <t>Sub-code/ref</t>
  </si>
  <si>
    <t>Group member Name (+ local /trading names if applicable)</t>
  </si>
  <si>
    <t>Street name</t>
  </si>
  <si>
    <t>nearest city/town</t>
  </si>
  <si>
    <t>State/County</t>
  </si>
  <si>
    <t>Post code</t>
  </si>
  <si>
    <t>Number of FMUs</t>
  </si>
  <si>
    <t>FMU Names (create new line for each FMU)</t>
  </si>
  <si>
    <t xml:space="preserve">Geog. coordinates Latitude (non-SLIMFs) </t>
  </si>
  <si>
    <t xml:space="preserve">Geog. coordinates Longitude (non-SLIMFs) </t>
  </si>
  <si>
    <t>Area (ha)</t>
  </si>
  <si>
    <t>Size class</t>
  </si>
  <si>
    <t>Managed by</t>
  </si>
  <si>
    <t>Management category</t>
  </si>
  <si>
    <t>Main products</t>
  </si>
  <si>
    <t>HCV present?</t>
  </si>
  <si>
    <t>AAF category</t>
  </si>
  <si>
    <t>Validated Ecosystem Services Claims (Drop down list)</t>
  </si>
  <si>
    <t>Verified Ecosystem Services Claims (Drop down list)</t>
  </si>
  <si>
    <t>Year visited by SA</t>
  </si>
  <si>
    <t>AAF Category</t>
  </si>
  <si>
    <r>
      <t xml:space="preserve">Contact address details
</t>
    </r>
    <r>
      <rPr>
        <b/>
        <i/>
        <sz val="10"/>
        <color rgb="FF0070C0"/>
        <rFont val="Cambria"/>
        <family val="1"/>
        <scheme val="major"/>
      </rPr>
      <t>Example: Corn street, PF7 4CH, UK</t>
    </r>
  </si>
  <si>
    <r>
      <t xml:space="preserve">Contact address details
</t>
    </r>
    <r>
      <rPr>
        <b/>
        <i/>
        <sz val="10"/>
        <color rgb="FF0070C0"/>
        <rFont val="Cambria"/>
        <family val="1"/>
        <scheme val="major"/>
      </rPr>
      <t>Example: The mill, SH1 2FD, UK</t>
    </r>
  </si>
  <si>
    <t>Contact address details</t>
  </si>
  <si>
    <t>Attiville</t>
  </si>
  <si>
    <t>Forestry Serv</t>
  </si>
  <si>
    <t xml:space="preserve">Round Logs </t>
  </si>
  <si>
    <t>Ballinameen</t>
  </si>
  <si>
    <t>Woodlands</t>
  </si>
  <si>
    <t>Y-NHA</t>
  </si>
  <si>
    <t>Ballinamore</t>
  </si>
  <si>
    <t>Woodlands &amp; Forest Link</t>
  </si>
  <si>
    <t>Y-OWS</t>
  </si>
  <si>
    <t>Ballynaltagh</t>
  </si>
  <si>
    <t>Ballynultagh</t>
  </si>
  <si>
    <t>Euroforest</t>
  </si>
  <si>
    <t>Barnesmore</t>
  </si>
  <si>
    <t>Belalt</t>
  </si>
  <si>
    <t>Boolavonteen</t>
  </si>
  <si>
    <t>Borrisnafarney</t>
  </si>
  <si>
    <t>New Borrisnafarney</t>
  </si>
  <si>
    <t>Broadford</t>
  </si>
  <si>
    <t>Brosna</t>
  </si>
  <si>
    <t>Forest Link</t>
  </si>
  <si>
    <t>Y-SAC,SPA</t>
  </si>
  <si>
    <t>Camross</t>
  </si>
  <si>
    <t>Y-SPA</t>
  </si>
  <si>
    <t>Carlow</t>
  </si>
  <si>
    <t>Castleisland</t>
  </si>
  <si>
    <t xml:space="preserve">Forest Link &amp; TFC </t>
  </si>
  <si>
    <t>Y-SAC,SPA,NHA</t>
  </si>
  <si>
    <t>Clonad (new additions added 95.54ha)</t>
  </si>
  <si>
    <t>Clonad</t>
  </si>
  <si>
    <t>CFS &amp; Euroforest</t>
  </si>
  <si>
    <t>Y-NHA,OWS</t>
  </si>
  <si>
    <t>Coan</t>
  </si>
  <si>
    <t>Coolydoody</t>
  </si>
  <si>
    <t>Corrard</t>
  </si>
  <si>
    <t>Corrofin</t>
  </si>
  <si>
    <t xml:space="preserve">Woodlands &amp;TFC </t>
  </si>
  <si>
    <t>Creggs</t>
  </si>
  <si>
    <t>Crusheen</t>
  </si>
  <si>
    <t>Y-SPA,NHA,OWS</t>
  </si>
  <si>
    <t>Dromahair</t>
  </si>
  <si>
    <t>Drumcong</t>
  </si>
  <si>
    <t>Drumgownagh</t>
  </si>
  <si>
    <t>Drumlayden</t>
  </si>
  <si>
    <t>New Drumlayden</t>
  </si>
  <si>
    <t>Drummacool</t>
  </si>
  <si>
    <t>Drumnadobber (new additions added 109.41ha)</t>
  </si>
  <si>
    <t>Drumnadobber</t>
  </si>
  <si>
    <t>Fairymount</t>
  </si>
  <si>
    <t xml:space="preserve">Woodlands,TFC </t>
  </si>
  <si>
    <t>Fermoyle</t>
  </si>
  <si>
    <t>New Fermoyle</t>
  </si>
  <si>
    <t>S2 22</t>
  </si>
  <si>
    <t>Firoda</t>
  </si>
  <si>
    <t>Foxfield</t>
  </si>
  <si>
    <t>Garryantaggart</t>
  </si>
  <si>
    <t>Garryglass</t>
  </si>
  <si>
    <t>Garvagh</t>
  </si>
  <si>
    <t>Halls</t>
  </si>
  <si>
    <t>Ivreagh Peninsula</t>
  </si>
  <si>
    <t>Nw Ivreagh Peninsula</t>
  </si>
  <si>
    <t>Kenmare</t>
  </si>
  <si>
    <t>Kilcarney</t>
  </si>
  <si>
    <t>Kilkenny South</t>
  </si>
  <si>
    <t>Kilmaley</t>
  </si>
  <si>
    <t>Kilmihil</t>
  </si>
  <si>
    <t xml:space="preserve">TFC </t>
  </si>
  <si>
    <t>Kiltynaskellan</t>
  </si>
  <si>
    <t>New Kiltynaskellan</t>
  </si>
  <si>
    <t xml:space="preserve">Forestry Serv &amp; TFC </t>
  </si>
  <si>
    <t>Knockacrin</t>
  </si>
  <si>
    <t>Knockagh</t>
  </si>
  <si>
    <t>Knockbrack</t>
  </si>
  <si>
    <t>Knockmaroe</t>
  </si>
  <si>
    <t>Y-SAC</t>
  </si>
  <si>
    <t>Knocknagarve</t>
  </si>
  <si>
    <t>Knockvicar</t>
  </si>
  <si>
    <t>Laragh East</t>
  </si>
  <si>
    <t>Lavaur</t>
  </si>
  <si>
    <t>Leugh</t>
  </si>
  <si>
    <t xml:space="preserve">Euroforest &amp; TFC </t>
  </si>
  <si>
    <t>Longford North</t>
  </si>
  <si>
    <t>Lough Arrow</t>
  </si>
  <si>
    <t>Mackina</t>
  </si>
  <si>
    <t>Maghera</t>
  </si>
  <si>
    <t>Mantua</t>
  </si>
  <si>
    <t>Y-SAC,OWS</t>
  </si>
  <si>
    <t>Monbay</t>
  </si>
  <si>
    <t>Moneengaugagh</t>
  </si>
  <si>
    <t>Mosstown</t>
  </si>
  <si>
    <t>Mullaghboy</t>
  </si>
  <si>
    <t>NF Meath</t>
  </si>
  <si>
    <t>North Cork</t>
  </si>
  <si>
    <t>New North Cork</t>
  </si>
  <si>
    <t>North Kildare</t>
  </si>
  <si>
    <t>North Mayo</t>
  </si>
  <si>
    <t>New North Mayo</t>
  </si>
  <si>
    <t>CFS</t>
  </si>
  <si>
    <t>Oakley Park</t>
  </si>
  <si>
    <t>Rossalee</t>
  </si>
  <si>
    <t>Scarriff</t>
  </si>
  <si>
    <t>Y-SPA,OWS</t>
  </si>
  <si>
    <t>Sliabh Aughtys</t>
  </si>
  <si>
    <t>New Sliabh Aughtys</t>
  </si>
  <si>
    <t xml:space="preserve">Woodlands &amp; FLS </t>
  </si>
  <si>
    <t>Y-SPA,NHA</t>
  </si>
  <si>
    <t>Slievealoughane</t>
  </si>
  <si>
    <t>South Kildare</t>
  </si>
  <si>
    <t>New South Kildare</t>
  </si>
  <si>
    <t>South Mayo</t>
  </si>
  <si>
    <t>New South Mayo</t>
  </si>
  <si>
    <t>Sravannies</t>
  </si>
  <si>
    <t>Stack Mountains</t>
  </si>
  <si>
    <t>Stonehouse</t>
  </si>
  <si>
    <t>Strokestown</t>
  </si>
  <si>
    <t>Tinode</t>
  </si>
  <si>
    <t>Tinoran Hill</t>
  </si>
  <si>
    <t>Tonduff (new additions added 47.37ha)</t>
  </si>
  <si>
    <t>Tonduff</t>
  </si>
  <si>
    <t>Toorlougher</t>
  </si>
  <si>
    <t>Trooperstown</t>
  </si>
  <si>
    <t>West Cork</t>
  </si>
  <si>
    <t>New West Cork</t>
  </si>
  <si>
    <t>West Limerick</t>
  </si>
  <si>
    <t>Forest Link and TFC</t>
  </si>
  <si>
    <t>West Westmeath</t>
  </si>
  <si>
    <t>Sampling methodology for Ireland: PEFC™</t>
  </si>
  <si>
    <t>drafted by:</t>
  </si>
  <si>
    <t>AG</t>
  </si>
  <si>
    <t xml:space="preserve">Approved </t>
  </si>
  <si>
    <t>MR</t>
  </si>
  <si>
    <t>Reference</t>
  </si>
  <si>
    <r>
      <t xml:space="preserve">FM PEFC ST 1002 2010 Group FM Certification &amp; </t>
    </r>
    <r>
      <rPr>
        <sz val="10"/>
        <color rgb="FF00B0F0"/>
        <rFont val="Arial"/>
        <family val="2"/>
      </rPr>
      <t>IAF Mandatory Document for the Certification of Multiple Sites Based on Sampling – IAF MD 1:2018</t>
    </r>
    <r>
      <rPr>
        <sz val="10"/>
        <rFont val="Arial"/>
        <family val="2"/>
      </rPr>
      <t xml:space="preserve">
PEFC Ireland sampling rules for groups</t>
    </r>
  </si>
  <si>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</si>
  <si>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</si>
  <si>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</si>
  <si>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</si>
  <si>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</si>
  <si>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</si>
  <si>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Note: Various areas covered by same ownership and same Management Plan, with the same objective, can be considered as a single Woodland Management Unit (WMU). This is applicable while ensuring during the 5 years a sample of different types of properties and geographical area covered by the certificate will be visited.</t>
  </si>
  <si>
    <t xml:space="preserve">STEP A </t>
  </si>
  <si>
    <t>Segregate WMUs by size classes</t>
  </si>
  <si>
    <t>STEP B</t>
  </si>
  <si>
    <t>Put in calculator below</t>
  </si>
  <si>
    <t>STEP C</t>
  </si>
  <si>
    <t>Decide which sites to visit</t>
  </si>
  <si>
    <t>Summary Table</t>
  </si>
  <si>
    <t>No FMUs</t>
  </si>
  <si>
    <t>Total FMUs to sample</t>
  </si>
  <si>
    <t>Size</t>
  </si>
  <si>
    <t>no. FMUs</t>
  </si>
  <si>
    <t>Surv</t>
  </si>
  <si>
    <t>&gt;100ha</t>
  </si>
  <si>
    <t>&lt; or equal to 100ha</t>
  </si>
  <si>
    <t>The Head or Central Office must always be included in each element of the audit cycle (initial audit, surveillance and re-certification). Where there are regional and/or local offices, an additional selection may be made (equal to no more than √ of this number of regional and/or local offices), where justifiable and shall be guided by the following factors:</t>
  </si>
  <si>
    <t>specific management functions and/or documentation requested by the Lead Auditor which is not performed/available at the Head Office.
• stakeholder input relevant to selected office
• forest activity relevant to selected office
• other management function (eg. administration)
• geographical spread and balance to the selection
• density of personnel relevant to selected office
• efficiency with respect to time and other resources resulting from selection</t>
  </si>
  <si>
    <t>PEFC Ireland additional guidance: 
1. For Coillte Teo, 2 BAUs shall be selected for the Initial Audit and 1 at each Surveillance Audit and the sample size calculated in accordance with the Methodology as set out above.
2. Factors determining the selection of the precise forest site/s within each selected WMU will include:
• soil disturbing activity
• environmental issues
• stakeholder comment
4. The sample selected during any annual surveillance may include previously audited forest sites and/or offices, where in the justifiable opinion of the auditor this is necessary eg. Major CAR/s remaining open.
5. The size of the sample chosen in the re-certification audit as set out in Table 1 is on the basis that no Major CARs are open at the time of the re-certification audit. In instances where the certification body believes circumstances so dictate, the size of the sample shall be calculated as per the Initial Audit calculation.</t>
  </si>
  <si>
    <t>Soil Association  
Certification Decision</t>
  </si>
  <si>
    <t>Description of client / certificate holder</t>
  </si>
  <si>
    <t>Name:</t>
  </si>
  <si>
    <t>Code:</t>
  </si>
  <si>
    <t># of sites:</t>
  </si>
  <si>
    <t># of ha:</t>
  </si>
  <si>
    <t>Presence of indigenous people:</t>
  </si>
  <si>
    <t>No</t>
  </si>
  <si>
    <t>Summary of audit</t>
  </si>
  <si>
    <t>Type</t>
  </si>
  <si>
    <t>Names of auditors:</t>
  </si>
  <si>
    <t>Robin Walter (Lead) and Huw Denman</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</si>
  <si>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</si>
  <si>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</si>
  <si>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</si>
  <si>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</si>
  <si>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</si>
  <si>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</si>
  <si>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</si>
  <si>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</si>
  <si>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</si>
  <si>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</si>
  <si>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</si>
  <si>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</si>
  <si>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</si>
  <si>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</si>
  <si>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</si>
  <si>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</si>
  <si>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Certification Decision made on behalf of Soil Association Certification Ltd:</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</si>
  <si>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</si>
  <si>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</si>
  <si>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</si>
  <si>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</si>
  <si>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</si>
  <si>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</si>
  <si>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</si>
  <si>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</si>
  <si>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</si>
  <si>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</si>
  <si>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</si>
  <si>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</si>
  <si>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</si>
  <si>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Roundwood</t>
  </si>
  <si>
    <t>Abies grandis; Abies procera; Chamaecyparis lawsoniana; Larix decidua; Larix kaempferi; Larix x marschlinsii (Larix x eurolepis), Picea abies; Picea sitchensis; Pinus nigra; Pinus sylvestris; Pinus contorta; Pseudotsuga menziesii; Thuja plicata; Tsuga heterophylla; Acer pseudoplatanus; Alnus glutinosa; Betula pendula; Carpinus betulus; Castanea sativa; Crataegus monogyna; Corylus avellana; Fagus sylvatica; Fraxinus excelsior; Prunus avium; Prunus spinosa; Quercus robur; Quercus petraea; Salix cinerea; Salix cinera; Ulmus glabra</t>
  </si>
  <si>
    <t>Signed:</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</si>
  <si>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</si>
  <si>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</si>
  <si>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</si>
  <si>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</si>
  <si>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</si>
  <si>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</si>
  <si>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</si>
  <si>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</si>
  <si>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</si>
  <si>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</si>
  <si>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</si>
  <si>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</si>
  <si>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</si>
  <si>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</si>
  <si>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</si>
  <si>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</si>
  <si>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</si>
  <si>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</si>
  <si>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</si>
  <si>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</si>
  <si>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</si>
  <si>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</si>
  <si>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</si>
  <si>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</si>
  <si>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</si>
  <si>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</si>
  <si>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</si>
  <si>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</si>
  <si>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</si>
  <si>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</si>
  <si>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</si>
  <si>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</si>
  <si>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</si>
  <si>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</si>
  <si>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</si>
  <si>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</si>
  <si>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</si>
  <si>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</si>
  <si>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</si>
  <si>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</si>
  <si>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</si>
  <si>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</si>
  <si>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</si>
  <si>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</si>
  <si>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</si>
  <si>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</si>
  <si>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</si>
  <si>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</si>
  <si>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</si>
  <si>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</si>
  <si>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</si>
  <si>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</si>
  <si>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</si>
  <si>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</si>
  <si>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</si>
  <si>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</si>
  <si>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</si>
  <si>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</si>
  <si>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</si>
  <si>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</si>
  <si>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</si>
  <si>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</si>
  <si>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</si>
  <si>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</si>
  <si>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</si>
  <si>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</si>
  <si>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</si>
  <si>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</si>
  <si>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</si>
  <si>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</si>
  <si>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</si>
  <si>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</si>
  <si>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</si>
  <si>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</si>
  <si>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</si>
  <si>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</si>
  <si>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</si>
  <si>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</si>
  <si>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</si>
  <si>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</si>
  <si>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</si>
  <si>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</si>
  <si>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</si>
  <si>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</si>
  <si>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</si>
  <si>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</si>
  <si>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</si>
  <si>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</si>
  <si>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</si>
  <si>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</si>
  <si>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</si>
  <si>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</si>
  <si>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</si>
  <si>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</si>
  <si>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</si>
  <si>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</si>
  <si>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</si>
  <si>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</si>
  <si>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</si>
  <si>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</si>
  <si>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</si>
  <si>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</si>
  <si>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</si>
  <si>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</si>
  <si>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</si>
  <si>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</si>
  <si>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</si>
  <si>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</si>
  <si>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</si>
  <si>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</si>
  <si>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</si>
  <si>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</si>
  <si>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</si>
  <si>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</si>
  <si>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</si>
  <si>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</si>
  <si>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</si>
  <si>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</si>
  <si>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</si>
  <si>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</si>
  <si>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</si>
  <si>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</si>
  <si>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r>
      <t xml:space="preserve">05/11/24: West Limerick FM, Glenbawn site. FMU is 800.5Ha and Glanbawn is 30Ha of which  9Ha was clearfelled in 2023. West Limerick FMU is 800.5Ha and consists of 26 geographically seperate forest sites of which Glenbawn is one. Nine hectares had been harvested by the last of February 2024 to comply with NPWS hen harrier 'red zone' requirements.  The FL, AAD and Monitoring Records, hazard maps (showing water-courses) were inspected. Discussion with forest managers and IForUT manager regarding gathering of pre-operational information (i.e I-Forest and GIS layer for archaeology and biodiversity information; FS FL and AAD information, NPWS &amp; Inland Fisheries information, ecological surveys and stakeholder information (some sites only) and forester's observations from monitoring and site visits.  Interview with excavator operator carrying out brash raking; and 1st Aid kit, fire extinguisher and spill kits inspected as well operator's certificates and 1st Aid certificate (Emergency 1st Aid + F).  Confirmation from operator that he has viewed IForUT biodiversity identification video. One exotic and invasive  </t>
    </r>
    <r>
      <rPr>
        <i/>
        <sz val="11"/>
        <color rgb="FF000000"/>
        <rFont val="Cambria"/>
        <family val="1"/>
      </rPr>
      <t>Rhododendron ponticum</t>
    </r>
    <r>
      <rPr>
        <sz val="11"/>
        <color rgb="FF000000"/>
        <rFont val="Cambria"/>
        <family val="1"/>
      </rPr>
      <t xml:space="preserve"> shrub seen on site within an area of native vegetation on bog-cutover.</t>
    </r>
  </si>
  <si>
    <t>2022, 2024</t>
  </si>
  <si>
    <t>S2 22, 2024</t>
  </si>
  <si>
    <t>Stakeholder</t>
  </si>
  <si>
    <t>Dernahelty Mor</t>
  </si>
  <si>
    <t>Negative</t>
  </si>
  <si>
    <t xml:space="preserve">1) Alleged carrying out of windrowing / preparation for re-stocking on the site of TFL00651521 (Dernahelty Mor) during the formal period of breeding and rearing for a protected species. 
2) Alleged failure to consult with local stakeholders in advance of significant forest management operations. </t>
  </si>
  <si>
    <t>1) Alleged carrying out of windrowing / preparation for re-stocking on the site of TFL00651521 (Dernahelty Mor) during the formal period of breeding and rearing for a protected species. 
Drawing on evidence from both the Stakeholder and IForUT, the events appear to be as follows:
6/5/22 - TFL00651521 approved with no mention of constraints.
20/3/23 - Stakeholder informs IForUT of Hen Harrier seen locally.
24/3/23 - IForUT acknowledge and propose bird survey.
Apr-Jun 23 - Bird survey undertaken showing no Hen Harrier nests near this site.
Sept 23 - Clearfell done.
3/7/24 (Wed) - Works commence on site brash raking and windrowing in preparation for replanting.
4/7/24 (Thu) - Stakeholder informs contractor on site that works are within buffer zone of active Hen Harrier nest.
IForUT contact FS for confirmation. FS respond saying they will check (but do not suspend works).
5/7/24 (Fri) - NPWS visit site. IForUT manager suspends works.
8/7/24 (Mon) - NPWS email IForUT manager with map of buffer zone covering much of brash-raking site. FS issue suspension of felling licence stating "The site requires investigation for disturbance activity of protected species". 
As of the audit in November 2024, the licence remains suspended.
Training has since been provided for managers and contractors in EIA training, including planning for biodiversity and different classifications of biodiversity sites e.g non-intervention areas, water-courses; importance, distribution, habitat, protection (red zones, green zones) and identification of hen harrier;  badger setts and protection; red squirrel relevance and protection; pine marten distribution and protection; water protection and mitigation measures, terminology (e.g relevent watercourses aquatic water-courses), freshwater pearl-mussel ecology and protection, referral zones, identification of otter holts; 'old woodland' site indicators; invasive species identification and control; and reporting of records. 130 participants in training. 
With regard to old FSC 6.2 and 6.1.3 (new FSC 6.4 and 6.2.2) and PEFC 6.1.3:
The auditee followed procedures to protect such species by responding to information with appropriate checks. When informed of the likely presence of a hen harrier they undertook a bird survey; when informed of a nesting site, they checked with FS; after the NPWS site visit they suspended works (on the Friday, before the NPWS confirmation and FS licence suspension on Monday).
IForUT intend to work with NPWS to identify site constraints in advance of works.
The auditee appears to be compliant.
2) Alleged failure to consult with local stakeholders in advance of significant forest management operations. 
The auditee's felling licence application in 2022 would have gone through public consultation and no constraints regarding nests were applied. 
When informed of the likely presence of a hen harrier (March 2023) they undertook a bird survey (Apr - Jun 23).
When informed of a nesting site (July 24), they checked with FS and suspended works in advance of the official suspension.
As such, the auditee appears to be compliant.</t>
  </si>
  <si>
    <t xml:space="preserve">Issues raised by Complainant and audit findings. 
1)	Forest Road Upgrade was completed without development consent and without AA and EIA Screening.
Three modifications were raised by the complainant regarding the forest road upgrade works prior to the audit with a further point raised during the audit.
•	Issue raised by complainant at audit: Auditor reviewed evidence to verify the approved and claimed forest road &amp; turning area in 2013 of with the constructed length under this approval. The road application approved 365m with 290m constructed and claimed. This included reference to the aerial mapping site provided by the complainant which showed the road and turning area and the forest road ditch.    Aerial photo generated covering period 2013 to 2018 was inspected and no anomalies in forest road length including the turning area was noted.
No issues of non-compliance with the forest road &amp; turning area permitted length.
•	Redirection of Water. The only work seen during audit was:
The digging out of vegetation in the overgrown berms at the edge of the public road to assist flow into existing roadside ditches. Leitrim County Council Roads department confirmed this activity is  part of their ongoing road maintenance. 
The cleaning of vegetation from existing forest road drains at the harvesting site.  The existence of these forest drains was verified on site by location of original culverts under forest road as well as the 2013-2018 aerial photograph.
No redirection of water was noted at either site and no non-compliance.
•	Installation of silt traps. On site inspection of silt trap installation was seen as a result of both preventative (i.e. 6 silt traps installed at identified locations prior to harvesting operations verified on contract maps) and reactive operations in response to the specific weather conditions resulting from Storm Agnes on both the harvesting and double handling quarry.  This dual approach to planned locations pre-operations as well as responsive silt trap installations during operations should minimise diffuse pollution events.  With weather alerts on Storm events, procedures could be developed to ensure earlier site readiness to deal with issues.
All silt traps inspected during audit were in order apart for the silt trap on the east on the relevant watercourse prior to water exiting the site.  Here the original silt trap installed was not sufficient to deal with the flow of water and a second larger silt trap had been installed above it and was found to be functioning well.  The assessment of this location had been undertaken when water flow had been less during drier period of weather and therefore the flow had been underestimated. 
•	Installation of new culvert: Record of discussions, confirmed in interview, between IForUT and Leitirm Country Council road engineer regarding installation of one new culvert across forest entrance to remedy roadside drain flowing onto public road during period of wet weather. No requirement for separate DAFM permission, email clarification seen from Forestry Division DAFM.                                                                                                                                                                                                                                                      
2)	No evidence of consultation with local stakeholders in advance of significant forest management operations.  
Evidence on the potential conflict between DAFM’s public consultation on felling licences and the requirements under Article 6 (2) of the Aarhus Convention was presented as part of the complainant’s submission. In the absence of a legal determination and resulting change in the DAFM consultation process, IForUT were assessed as compliant by following the DAFM current felling licence procedures and notification requirements.
Evidence of IForUT contact on harvesting operations with resident of neighbouring property and the cutting of roadside hedges in response to their request. In reviewing IForUT’s stakeholder record of receipt and response to stakeholder submissions they were adhering to their complaints procedure responding to the stakeholder within 14 days of receipt.  For example: following the erection of the felling notice at Dernahelty More on the 13/3/23, IForUT received a complaint from the complainant who received a response from IForUT on the 24/3/23 confirming a suitably qualified person will be engaged to carry out a site survey.  A copy of the completed bird survey was seen. 
It was confirmed that the IForUT’s timber haulage plan submitted was mistakenly incorrect. Email from IForUT to Leitrim County Council roads engineer on the 14/3/23 confirming the proposed timber haulage route as heading  East from the property and then turn South to the double handling facility. Interviews with the complainant, the local stakeholder and Leitrim County Council roads engineer all confirmed they had no evidence of timber haulage undertaken via the west, over a weight restricted bridge and a number of older properties.
3) Inadequate mitigation for the risk of siltation, including at a site used for double-handling.
On site inspection of silt trap installation was a combination of preventative (e.g. 6 silt traps installed at identified locations prior to harvesting operations) and reactive operations in response to the specific weather conditions resulting from Storm Agnes on both the harvesting and double handling quarry. 
At the harvesting site the installation of additional silt traps in response to Storm Agnes would have been difficult to assess and all locations identify pre-operations under a closed canopy conifer forest.  For example: a couple of the silt traps were located in the forest road ditch where water had been flowing strongly from a small channel at the base of an earth bank during Storm Agnes which was not flowing at the time of the site visit.  
Interviewees described the water issues emanating from three sources which collectively contributed to discharging of silty water into the roadside drain.  Firstly, silty water was flowing down an access road used by a neighbouring forestry company (Coillte) to access adjacent forest.  Secondly, a volume of water running down the slope on the public road to the east of the quarry, bypassed the vegetated berm where it would have normally entered the roadside ditch, and instead flowed over the quarry entrance.  Thirdly, silty water flowed from the quarry entrance used by timber lorries collecting with the other flows before discharging the silty water into the roadside ditch to the west of the quarry entrance. IForUT responded quickly to issue and the measures implemented were assessed by Leitrim County Council environment department as well as Inland Fisheries Ireland as having dealt with the issues arising from Storm Agnes.
4) Failure to rectify damage to a public road.
Interview held with Leitrim County Council roads engineer confirmed IForUT’s agreement to ensure patching of the cracking of the tarmac edge at the junction of the forest road and public road in the drier weather. </t>
  </si>
  <si>
    <t>Snap audit Feb 2024</t>
  </si>
  <si>
    <t>Complaint between audits, checked at S3</t>
  </si>
  <si>
    <t>Disturbance of protected species, stakeholder consultation</t>
  </si>
  <si>
    <t>1) Forest Road Upgrade was completed without development consent and without AA and EIA Screening.
2) No evidence of consultation with local stakeholders in advance of significant forest management operations.
3) Inadequate mitigation for the risk of siltation, including at a site used for double-handling.
4) Failure to rectify damage to a public road.</t>
  </si>
  <si>
    <t>Legal consent, stakeholder consultation, pollution mitigation, damage to public road</t>
  </si>
  <si>
    <t>1.1.1, 7.1.1, 2.2.1</t>
  </si>
  <si>
    <t>6.1.3, 7.1.1</t>
  </si>
  <si>
    <t xml:space="preserve">05/11/24: West Limerick FM, Ballinloughane site. Clearfelled in 2022 and restocked site in 2023 with 85% Sitka spruce and broadleaves and open-space, following brash-racking ground preparation. </t>
  </si>
  <si>
    <t>06/11/24: North Cork FMU, Clashykinleen West site.  The FMU is 475.22Ha and the Site is 6.8Ha planted in 2021 with 85% SS and 15% MB following ditch-mounding.  There is a water-course on site bordered with open space and planted broadleaves as well as some pre-existing native broadleaves. The ditches stopped short of the water-course by a minimum of 10 metres and No issues.</t>
  </si>
  <si>
    <t xml:space="preserve">Approved: Maintain </t>
  </si>
  <si>
    <t>PEFC/17-31-093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</si>
</sst>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152">
    <font>
      <sz val="11"/>
      <name val="Palatino"/>
      <family val="1"/>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indexed="10"/>
      <name val="Cambria"/>
      <family val="1"/>
      <scheme val="major"/>
    </font>
    <font>
      <b/>
      <i/>
      <sz val="11"/>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9"/>
      <name val="Cambria"/>
      <family val="1"/>
      <scheme val="major"/>
    </font>
    <font>
      <b/>
      <i/>
      <sz val="12"/>
      <name val="Cambria"/>
      <family val="1"/>
      <scheme val="major"/>
    </font>
    <font>
      <u/>
      <sz val="10"/>
      <name val="Cambria"/>
      <family val="1"/>
      <scheme val="major"/>
    </font>
    <font>
      <u/>
      <sz val="11"/>
      <name val="Cambria"/>
      <family val="1"/>
    </font>
    <font>
      <u/>
      <sz val="10"/>
      <name val="Cambria"/>
      <family val="1"/>
    </font>
    <font>
      <b/>
      <sz val="8"/>
      <name val="Cambria"/>
      <family val="1"/>
      <scheme val="major"/>
    </font>
    <font>
      <b/>
      <i/>
      <sz val="8"/>
      <name val="Cambria"/>
      <family val="1"/>
      <scheme val="major"/>
    </font>
    <font>
      <i/>
      <sz val="8"/>
      <name val="Cambria"/>
      <family val="1"/>
      <scheme val="major"/>
    </font>
    <font>
      <b/>
      <sz val="10"/>
      <color theme="0"/>
      <name val="Cambria"/>
      <family val="1"/>
      <scheme val="major"/>
    </font>
    <font>
      <b/>
      <sz val="10"/>
      <color indexed="50"/>
      <name val="Cambria"/>
      <family val="1"/>
    </font>
    <font>
      <b/>
      <sz val="10"/>
      <color theme="6" tint="0.59999389629810485"/>
      <name val="Cambria"/>
      <family val="1"/>
    </font>
    <font>
      <u/>
      <sz val="11"/>
      <name val="Cambria"/>
      <family val="1"/>
      <scheme val="major"/>
    </font>
    <font>
      <i/>
      <sz val="10"/>
      <name val="Cambria"/>
      <family val="1"/>
      <scheme val="major"/>
    </font>
    <font>
      <i/>
      <sz val="9"/>
      <name val="Cambria"/>
      <family val="1"/>
      <scheme val="major"/>
    </font>
    <font>
      <sz val="10"/>
      <color rgb="FFFF0000"/>
      <name val="Cambria"/>
      <family val="1"/>
      <scheme val="major"/>
    </font>
    <font>
      <sz val="11"/>
      <color rgb="FFFF0000"/>
      <name val="Cambria"/>
      <family val="1"/>
    </font>
    <font>
      <i/>
      <sz val="11"/>
      <color rgb="FFFF0000"/>
      <name val="Cambria"/>
      <family val="1"/>
    </font>
    <font>
      <u/>
      <sz val="10"/>
      <color rgb="FFFF0000"/>
      <name val="Cambria"/>
      <family val="1"/>
      <scheme val="major"/>
    </font>
    <font>
      <b/>
      <sz val="11"/>
      <color rgb="FF000000"/>
      <name val="Cambria"/>
      <family val="1"/>
      <scheme val="major"/>
    </font>
    <font>
      <u/>
      <sz val="11"/>
      <color theme="1"/>
      <name val="Cambria"/>
      <family val="1"/>
      <scheme val="major"/>
    </font>
    <font>
      <sz val="10"/>
      <color theme="1"/>
      <name val="Cambria"/>
      <family val="1"/>
      <scheme val="major"/>
    </font>
    <font>
      <u/>
      <sz val="10"/>
      <color theme="1"/>
      <name val="Cambria"/>
      <family val="1"/>
      <scheme val="major"/>
    </font>
    <font>
      <b/>
      <sz val="11"/>
      <color theme="1"/>
      <name val="Cambria"/>
      <family val="1"/>
      <scheme val="major"/>
    </font>
    <font>
      <sz val="9"/>
      <color theme="1"/>
      <name val="Cambria"/>
      <family val="1"/>
      <scheme val="major"/>
    </font>
    <font>
      <i/>
      <sz val="10.5"/>
      <color rgb="FF323130"/>
      <name val="Segoe UI"/>
      <family val="2"/>
    </font>
    <font>
      <b/>
      <i/>
      <sz val="10"/>
      <color rgb="FF0070C0"/>
      <name val="Cambria"/>
      <family val="1"/>
      <scheme val="major"/>
    </font>
    <font>
      <sz val="11"/>
      <name val="Arial"/>
      <family val="2"/>
    </font>
    <font>
      <sz val="10"/>
      <name val="Palatino"/>
      <family val="1"/>
    </font>
    <font>
      <sz val="10"/>
      <color theme="3"/>
      <name val="Cambria"/>
      <family val="1"/>
      <scheme val="major"/>
    </font>
    <font>
      <sz val="10"/>
      <color rgb="FF000000"/>
      <name val="Calibri Light"/>
      <family val="2"/>
    </font>
    <font>
      <b/>
      <sz val="12"/>
      <color indexed="18"/>
      <name val="Arial"/>
      <family val="2"/>
    </font>
    <font>
      <sz val="10"/>
      <color rgb="FF00B0F0"/>
      <name val="Arial"/>
      <family val="2"/>
    </font>
    <font>
      <b/>
      <sz val="10"/>
      <color indexed="10"/>
      <name val="Arial"/>
      <family val="2"/>
    </font>
    <font>
      <b/>
      <sz val="11"/>
      <name val="Palatino"/>
    </font>
    <font>
      <sz val="10"/>
      <color indexed="10"/>
      <name val="Arial"/>
      <family val="2"/>
    </font>
    <font>
      <i/>
      <sz val="10"/>
      <name val="Arial"/>
      <family val="2"/>
    </font>
    <font>
      <b/>
      <sz val="14"/>
      <name val="Cambria"/>
      <family val="1"/>
      <scheme val="major"/>
    </font>
    <font>
      <u/>
      <sz val="11"/>
      <color theme="10"/>
      <name val="Palatino"/>
      <family val="1"/>
    </font>
    <font>
      <sz val="12"/>
      <name val="Cambria"/>
      <family val="1"/>
    </font>
    <font>
      <sz val="14"/>
      <color rgb="FF0000FF"/>
      <name val="Cambria"/>
      <family val="1"/>
    </font>
    <font>
      <sz val="11"/>
      <color rgb="FF000000"/>
      <name val="Cambria"/>
      <family val="1"/>
    </font>
    <font>
      <sz val="11"/>
      <color rgb="FF0000FF"/>
      <name val="Cambria"/>
      <family val="1"/>
    </font>
    <font>
      <sz val="11"/>
      <name val="Calibri"/>
      <family val="2"/>
    </font>
    <font>
      <sz val="11"/>
      <color rgb="FF242424"/>
      <name val="Aptos Narrow"/>
      <family val="2"/>
    </font>
    <font>
      <sz val="11"/>
      <color rgb="FF000000"/>
      <name val="Cambria"/>
      <family val="1"/>
      <scheme val="major"/>
    </font>
    <font>
      <sz val="10"/>
      <color rgb="FF000000"/>
      <name val="Cambria"/>
      <family val="1"/>
      <scheme val="major"/>
    </font>
    <font>
      <u/>
      <sz val="10"/>
      <color rgb="FF000000"/>
      <name val="Cambria"/>
      <family val="1"/>
      <scheme val="major"/>
    </font>
    <font>
      <sz val="11"/>
      <color rgb="FF000000"/>
      <name val="Cambria"/>
      <family val="1"/>
    </font>
    <font>
      <i/>
      <sz val="11"/>
      <color rgb="FF000000"/>
      <name val="Cambria"/>
      <family val="1"/>
    </font>
    <font>
      <sz val="11"/>
      <color rgb="FF0000FF"/>
      <name val="Cambria"/>
      <family val="1"/>
    </font>
    <font>
      <b/>
      <sz val="11"/>
      <color rgb="FF000000"/>
      <name val="Cambria"/>
      <family val="1"/>
    </font>
    <font>
      <b/>
      <sz val="11"/>
      <name val="Cambria"/>
      <family val="1"/>
    </font>
    <font>
      <sz val="11"/>
      <name val="Cambria"/>
      <family val="1"/>
    </font>
    <font>
      <sz val="11"/>
      <color theme="1"/>
      <name val="Arial"/>
      <family val="2"/>
    </font>
    <font>
      <b/>
      <sz val="10"/>
      <color rgb="FF000000"/>
      <name val="Cambria"/>
      <family val="1"/>
      <scheme val="major"/>
    </font>
    <font>
      <sz val="10"/>
      <color rgb="FF000000"/>
      <name val="Cambria"/>
      <family val="1"/>
      <scheme val="major"/>
    </font>
    <font>
      <sz val="10"/>
      <name val="Cambria"/>
      <family val="1"/>
      <scheme val="major"/>
    </font>
    <font>
      <sz val="10"/>
      <color rgb="FF000000"/>
      <name val="Cambria"/>
      <family val="1"/>
    </font>
    <font>
      <u/>
      <sz val="10"/>
      <color rgb="FF000000"/>
      <name val="Cambria"/>
      <family val="1"/>
    </font>
    <font>
      <sz val="10"/>
      <color rgb="FF000000"/>
      <name val="Calibri Light"/>
      <family val="2"/>
    </font>
    <font>
      <u/>
      <sz val="10"/>
      <color rgb="FF000000"/>
      <name val="Calibri Light"/>
      <family val="2"/>
    </font>
    <font>
      <sz val="10"/>
      <color rgb="FF000000"/>
      <name val="Calibri Light"/>
      <family val="2"/>
    </font>
    <font>
      <u/>
      <sz val="11"/>
      <color rgb="FF000000"/>
      <name val="Cambria"/>
      <family val="1"/>
    </font>
    <font>
      <sz val="11"/>
      <color rgb="FF000000"/>
      <name val="Arial"/>
      <family val="2"/>
    </font>
    <font>
      <i/>
      <sz val="10"/>
      <color rgb="FF000000"/>
      <name val="Cambria"/>
      <family val="1"/>
      <scheme val="major"/>
    </font>
    <font>
      <i/>
      <sz val="10"/>
      <color rgb="FF000000"/>
      <name val="Calibri Light"/>
      <family val="2"/>
    </font>
    <font>
      <b/>
      <sz val="10"/>
      <color rgb="FF000000"/>
      <name val="Cambria"/>
      <family val="1"/>
    </font>
    <font>
      <sz val="11"/>
      <color rgb="FF000000"/>
      <name val="Cambria"/>
      <family val="1"/>
      <scheme val="major"/>
    </font>
    <font>
      <u/>
      <sz val="11"/>
      <color rgb="FF000000"/>
      <name val="Cambria"/>
      <family val="1"/>
      <scheme val="major"/>
    </font>
    <font>
      <i/>
      <sz val="10"/>
      <color rgb="FF000000"/>
      <name val="Cambria"/>
      <family val="1"/>
    </font>
  </fonts>
  <fills count="39">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rgb="FF00CC66"/>
        <bgColor indexed="64"/>
      </patternFill>
    </fill>
    <fill>
      <patternFill patternType="solid">
        <fgColor rgb="FFFEFBE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9"/>
        <bgColor indexed="64"/>
      </patternFill>
    </fill>
    <fill>
      <patternFill patternType="solid">
        <fgColor rgb="FFFF0000"/>
        <bgColor indexed="64"/>
      </patternFill>
    </fill>
    <fill>
      <patternFill patternType="solid">
        <fgColor rgb="FF99FF99"/>
        <bgColor indexed="64"/>
      </patternFill>
    </fill>
    <fill>
      <patternFill patternType="solid">
        <fgColor rgb="FF92D050"/>
        <bgColor rgb="FF000000"/>
      </patternFill>
    </fill>
    <fill>
      <patternFill patternType="solid">
        <fgColor rgb="FFFFFFFF"/>
        <bgColor rgb="FF000000"/>
      </patternFill>
    </fill>
    <fill>
      <patternFill patternType="solid">
        <fgColor rgb="FF92CDDC"/>
        <bgColor rgb="FF000000"/>
      </patternFill>
    </fill>
    <fill>
      <patternFill patternType="solid">
        <fgColor rgb="FFFFFF00"/>
        <bgColor rgb="FF000000"/>
      </patternFill>
    </fill>
    <fill>
      <patternFill patternType="solid">
        <fgColor rgb="FFD9D9D9"/>
        <bgColor rgb="FF000000"/>
      </patternFill>
    </fill>
    <fill>
      <patternFill patternType="solid">
        <fgColor rgb="FFFFFFCC"/>
        <bgColor rgb="FF000000"/>
      </patternFill>
    </fill>
    <fill>
      <patternFill patternType="solid">
        <fgColor rgb="FFFFC000"/>
        <bgColor indexed="64"/>
      </patternFill>
    </fill>
    <fill>
      <patternFill patternType="solid">
        <fgColor theme="0" tint="-0.249977111117893"/>
        <bgColor indexed="64"/>
      </patternFill>
    </fill>
    <fill>
      <patternFill patternType="solid">
        <fgColor theme="0" tint="-0.249977111117893"/>
        <bgColor rgb="FF000000"/>
      </patternFill>
    </fill>
  </fills>
  <borders count="57">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rgb="FF000000"/>
      </right>
      <top style="thin">
        <color indexed="64"/>
      </top>
      <bottom style="thin">
        <color indexed="64"/>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D9D9D9"/>
      </bottom>
      <diagonal/>
    </border>
    <border>
      <left/>
      <right style="thin">
        <color rgb="FF000000"/>
      </right>
      <top/>
      <bottom style="thin">
        <color rgb="FF000000"/>
      </bottom>
      <diagonal/>
    </border>
  </borders>
  <cellStyleXfs count="19">
    <xf numFmtId="0" fontId="0" fillId="0" borderId="0"/>
    <xf numFmtId="0" fontId="5" fillId="0" borderId="0"/>
    <xf numFmtId="0" fontId="44" fillId="0" borderId="0"/>
    <xf numFmtId="0" fontId="44" fillId="0" borderId="0"/>
    <xf numFmtId="0" fontId="44" fillId="0" borderId="0"/>
    <xf numFmtId="0" fontId="10" fillId="0" borderId="0"/>
    <xf numFmtId="0" fontId="2" fillId="0" borderId="0"/>
    <xf numFmtId="0" fontId="2" fillId="0" borderId="0"/>
    <xf numFmtId="0" fontId="5" fillId="0" borderId="0"/>
    <xf numFmtId="0" fontId="2" fillId="0" borderId="0"/>
    <xf numFmtId="0" fontId="5" fillId="0" borderId="0"/>
    <xf numFmtId="0" fontId="44" fillId="0" borderId="0"/>
    <xf numFmtId="0" fontId="10" fillId="0" borderId="0"/>
    <xf numFmtId="0" fontId="5" fillId="0" borderId="0"/>
    <xf numFmtId="0" fontId="44" fillId="0" borderId="0"/>
    <xf numFmtId="0" fontId="10" fillId="0" borderId="0"/>
    <xf numFmtId="0" fontId="10" fillId="0" borderId="0"/>
    <xf numFmtId="0" fontId="1" fillId="0" borderId="0"/>
    <xf numFmtId="0" fontId="119" fillId="0" borderId="0" applyNumberFormat="0" applyFill="0" applyBorder="0" applyAlignment="0" applyProtection="0"/>
  </cellStyleXfs>
  <cellXfs count="955">
    <xf numFmtId="0" fontId="0" fillId="0" borderId="0" xfId="0"/>
    <xf numFmtId="0" fontId="6" fillId="0" borderId="0" xfId="0" applyFont="1" applyAlignment="1">
      <alignment vertical="top" wrapText="1"/>
    </xf>
    <xf numFmtId="0" fontId="4" fillId="0" borderId="0" xfId="0" applyFont="1" applyAlignment="1">
      <alignment vertical="top" wrapText="1"/>
    </xf>
    <xf numFmtId="0" fontId="10" fillId="2" borderId="1" xfId="0" applyFont="1" applyFill="1" applyBorder="1"/>
    <xf numFmtId="49" fontId="13" fillId="0" borderId="0" xfId="0" applyNumberFormat="1" applyFont="1" applyAlignment="1">
      <alignment wrapText="1"/>
    </xf>
    <xf numFmtId="0" fontId="15" fillId="2" borderId="1" xfId="0" applyFont="1" applyFill="1" applyBorder="1" applyAlignment="1">
      <alignment horizontal="center" wrapText="1"/>
    </xf>
    <xf numFmtId="0" fontId="11" fillId="2" borderId="1" xfId="0" applyFont="1" applyFill="1" applyBorder="1" applyAlignment="1">
      <alignment wrapText="1"/>
    </xf>
    <xf numFmtId="49" fontId="14" fillId="0" borderId="0" xfId="0" applyNumberFormat="1" applyFont="1" applyAlignment="1">
      <alignment wrapText="1"/>
    </xf>
    <xf numFmtId="0" fontId="11" fillId="2" borderId="1" xfId="0" applyFont="1" applyFill="1" applyBorder="1" applyAlignment="1">
      <alignment vertical="top" wrapText="1"/>
    </xf>
    <xf numFmtId="0" fontId="12" fillId="2" borderId="1" xfId="0" applyFont="1" applyFill="1" applyBorder="1" applyAlignment="1">
      <alignment horizontal="center" wrapText="1"/>
    </xf>
    <xf numFmtId="0" fontId="0" fillId="11" borderId="0" xfId="0" applyFill="1" applyAlignment="1">
      <alignment vertical="top" wrapText="1"/>
    </xf>
    <xf numFmtId="0" fontId="6" fillId="11" borderId="0" xfId="0" applyFont="1" applyFill="1" applyAlignment="1">
      <alignment vertical="top" wrapText="1"/>
    </xf>
    <xf numFmtId="49" fontId="14" fillId="3" borderId="2" xfId="0" applyNumberFormat="1" applyFont="1" applyFill="1" applyBorder="1" applyAlignment="1">
      <alignment wrapText="1"/>
    </xf>
    <xf numFmtId="49" fontId="13" fillId="0" borderId="3" xfId="0" applyNumberFormat="1" applyFont="1" applyBorder="1" applyAlignment="1">
      <alignment wrapText="1"/>
    </xf>
    <xf numFmtId="0" fontId="14" fillId="3" borderId="0" xfId="0" applyFont="1" applyFill="1" applyAlignment="1">
      <alignment horizontal="left" vertical="top" wrapText="1"/>
    </xf>
    <xf numFmtId="0" fontId="14" fillId="3" borderId="4" xfId="0" applyFont="1" applyFill="1" applyBorder="1" applyAlignment="1">
      <alignment horizontal="left" vertical="top" wrapText="1"/>
    </xf>
    <xf numFmtId="0" fontId="17" fillId="4" borderId="5" xfId="0" applyFont="1" applyFill="1" applyBorder="1" applyAlignment="1">
      <alignment vertical="top" wrapText="1"/>
    </xf>
    <xf numFmtId="0" fontId="18" fillId="0" borderId="6" xfId="0" applyFont="1" applyBorder="1" applyAlignment="1">
      <alignment vertical="top" wrapText="1"/>
    </xf>
    <xf numFmtId="0" fontId="20" fillId="4" borderId="7" xfId="0" applyFont="1" applyFill="1" applyBorder="1" applyAlignment="1">
      <alignment vertical="top" wrapText="1"/>
    </xf>
    <xf numFmtId="0" fontId="20" fillId="4" borderId="8" xfId="0" applyFont="1" applyFill="1" applyBorder="1" applyAlignment="1">
      <alignment vertical="top" wrapText="1"/>
    </xf>
    <xf numFmtId="0" fontId="19" fillId="0" borderId="9" xfId="0" applyFont="1" applyBorder="1" applyAlignment="1">
      <alignment vertical="top" wrapText="1"/>
    </xf>
    <xf numFmtId="0" fontId="18" fillId="0" borderId="10" xfId="0" applyFont="1" applyBorder="1" applyAlignment="1">
      <alignment vertical="top" wrapText="1"/>
    </xf>
    <xf numFmtId="0" fontId="18" fillId="0" borderId="4" xfId="0" applyFont="1" applyBorder="1" applyAlignment="1">
      <alignment vertical="top" wrapText="1"/>
    </xf>
    <xf numFmtId="0" fontId="19" fillId="0" borderId="11"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8" fillId="2" borderId="6" xfId="0" applyFont="1" applyFill="1" applyBorder="1" applyAlignment="1">
      <alignment vertical="top" wrapText="1"/>
    </xf>
    <xf numFmtId="0" fontId="18" fillId="2" borderId="10" xfId="0" applyFont="1" applyFill="1" applyBorder="1" applyAlignment="1">
      <alignment vertical="top" wrapText="1"/>
    </xf>
    <xf numFmtId="0" fontId="18" fillId="2" borderId="7" xfId="0" applyFont="1" applyFill="1" applyBorder="1" applyAlignment="1">
      <alignment vertical="top" wrapText="1"/>
    </xf>
    <xf numFmtId="0" fontId="20" fillId="4" borderId="4" xfId="0" applyFont="1" applyFill="1" applyBorder="1" applyAlignment="1">
      <alignment vertical="top" wrapText="1"/>
    </xf>
    <xf numFmtId="0" fontId="20" fillId="4" borderId="11" xfId="0" applyFont="1" applyFill="1" applyBorder="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9" fillId="2" borderId="1" xfId="0" applyFont="1" applyFill="1" applyBorder="1"/>
    <xf numFmtId="0" fontId="45" fillId="0" borderId="0" xfId="0" applyFont="1" applyAlignment="1">
      <alignment horizontal="center" vertical="center" wrapText="1"/>
    </xf>
    <xf numFmtId="0" fontId="46" fillId="0" borderId="0" xfId="0" applyFont="1"/>
    <xf numFmtId="0" fontId="47" fillId="0" borderId="0" xfId="0" applyFont="1"/>
    <xf numFmtId="0" fontId="47" fillId="5" borderId="0" xfId="0" applyFont="1" applyFill="1"/>
    <xf numFmtId="0" fontId="48" fillId="0" borderId="0" xfId="0" applyFont="1"/>
    <xf numFmtId="0" fontId="47" fillId="6" borderId="0" xfId="0" applyFont="1" applyFill="1"/>
    <xf numFmtId="0" fontId="49" fillId="0" borderId="0" xfId="0" applyFont="1"/>
    <xf numFmtId="0" fontId="49" fillId="0" borderId="0" xfId="0" applyFont="1" applyAlignment="1">
      <alignment wrapText="1"/>
    </xf>
    <xf numFmtId="0" fontId="47" fillId="0" borderId="0" xfId="0" applyFont="1" applyAlignment="1">
      <alignment vertical="top"/>
    </xf>
    <xf numFmtId="0" fontId="47" fillId="6" borderId="0" xfId="0" applyFont="1" applyFill="1" applyAlignment="1">
      <alignment vertical="top"/>
    </xf>
    <xf numFmtId="0" fontId="49" fillId="0" borderId="0" xfId="0" applyFont="1" applyAlignment="1">
      <alignment vertical="top"/>
    </xf>
    <xf numFmtId="0" fontId="49" fillId="0" borderId="0" xfId="0" applyFont="1" applyAlignment="1">
      <alignment vertical="top" wrapText="1"/>
    </xf>
    <xf numFmtId="0" fontId="50" fillId="0" borderId="12" xfId="6" applyFont="1" applyBorder="1" applyAlignment="1">
      <alignment wrapText="1"/>
    </xf>
    <xf numFmtId="0" fontId="50" fillId="0" borderId="12" xfId="6" applyFont="1" applyBorder="1" applyAlignment="1">
      <alignment horizontal="center" wrapText="1"/>
    </xf>
    <xf numFmtId="15" fontId="50" fillId="0" borderId="12" xfId="6" applyNumberFormat="1" applyFont="1" applyBorder="1" applyAlignment="1">
      <alignment horizontal="center" wrapText="1"/>
    </xf>
    <xf numFmtId="15" fontId="50" fillId="0" borderId="0" xfId="6" applyNumberFormat="1" applyFont="1" applyAlignment="1">
      <alignment horizontal="center" wrapText="1"/>
    </xf>
    <xf numFmtId="15" fontId="46" fillId="0" borderId="0" xfId="6" applyNumberFormat="1" applyFont="1" applyAlignment="1">
      <alignment wrapText="1"/>
    </xf>
    <xf numFmtId="0" fontId="46" fillId="0" borderId="0" xfId="0" applyFont="1" applyAlignment="1">
      <alignment vertical="top"/>
    </xf>
    <xf numFmtId="0" fontId="46" fillId="0" borderId="0" xfId="0" applyFont="1" applyAlignment="1">
      <alignment horizontal="center" vertical="top"/>
    </xf>
    <xf numFmtId="0" fontId="46" fillId="0" borderId="0" xfId="0" applyFont="1" applyAlignment="1">
      <alignment vertical="top" wrapText="1"/>
    </xf>
    <xf numFmtId="0" fontId="50" fillId="0" borderId="0" xfId="0" applyFont="1" applyAlignment="1">
      <alignment vertical="top" wrapText="1"/>
    </xf>
    <xf numFmtId="0" fontId="51" fillId="0" borderId="0" xfId="0" applyFont="1" applyAlignment="1">
      <alignment vertical="top" wrapText="1"/>
    </xf>
    <xf numFmtId="0" fontId="46" fillId="0" borderId="0" xfId="0" applyFont="1" applyAlignment="1">
      <alignment horizontal="left" vertical="top" wrapText="1"/>
    </xf>
    <xf numFmtId="0" fontId="46" fillId="0" borderId="12" xfId="0" applyFont="1" applyBorder="1" applyAlignment="1">
      <alignment vertical="top" wrapText="1"/>
    </xf>
    <xf numFmtId="0" fontId="50" fillId="7" borderId="0" xfId="0" applyFont="1" applyFill="1" applyAlignment="1">
      <alignment vertical="top" wrapText="1"/>
    </xf>
    <xf numFmtId="0" fontId="53" fillId="0" borderId="0" xfId="0" applyFont="1" applyAlignment="1">
      <alignment vertical="top"/>
    </xf>
    <xf numFmtId="0" fontId="46" fillId="7" borderId="0" xfId="0" applyFont="1" applyFill="1" applyAlignment="1">
      <alignment vertical="top" wrapText="1"/>
    </xf>
    <xf numFmtId="0" fontId="51" fillId="7" borderId="0" xfId="0" applyFont="1" applyFill="1" applyAlignment="1">
      <alignment vertical="top" wrapText="1"/>
    </xf>
    <xf numFmtId="0" fontId="51" fillId="7" borderId="0" xfId="0" applyFont="1" applyFill="1" applyAlignment="1">
      <alignment horizontal="left" vertical="top" wrapText="1"/>
    </xf>
    <xf numFmtId="0" fontId="46" fillId="7" borderId="0" xfId="0" applyFont="1" applyFill="1"/>
    <xf numFmtId="49" fontId="50" fillId="0" borderId="12" xfId="0" applyNumberFormat="1" applyFont="1" applyBorder="1" applyAlignment="1">
      <alignment vertical="top"/>
    </xf>
    <xf numFmtId="0" fontId="50" fillId="0" borderId="12" xfId="0" applyFont="1" applyBorder="1" applyAlignment="1">
      <alignment horizontal="left" vertical="top"/>
    </xf>
    <xf numFmtId="49" fontId="50" fillId="0" borderId="0" xfId="0" applyNumberFormat="1" applyFont="1" applyAlignment="1">
      <alignment vertical="top"/>
    </xf>
    <xf numFmtId="0" fontId="50" fillId="0" borderId="0" xfId="0" applyFont="1" applyAlignment="1">
      <alignment horizontal="left" vertical="top"/>
    </xf>
    <xf numFmtId="0" fontId="50" fillId="8" borderId="12" xfId="0" applyFont="1" applyFill="1" applyBorder="1" applyAlignment="1">
      <alignment vertical="top" wrapText="1"/>
    </xf>
    <xf numFmtId="0" fontId="50" fillId="0" borderId="12" xfId="0" applyFont="1" applyBorder="1" applyAlignment="1">
      <alignment vertical="top" wrapText="1"/>
    </xf>
    <xf numFmtId="0" fontId="46" fillId="12" borderId="12" xfId="0" applyFont="1" applyFill="1" applyBorder="1" applyAlignment="1">
      <alignment vertical="top" wrapText="1"/>
    </xf>
    <xf numFmtId="49" fontId="50" fillId="9" borderId="12" xfId="0" applyNumberFormat="1" applyFont="1" applyFill="1" applyBorder="1" applyAlignment="1">
      <alignment vertical="top"/>
    </xf>
    <xf numFmtId="0" fontId="50" fillId="9" borderId="12" xfId="0" applyFont="1" applyFill="1" applyBorder="1" applyAlignment="1">
      <alignment horizontal="left" vertical="top"/>
    </xf>
    <xf numFmtId="0" fontId="50" fillId="9" borderId="12" xfId="0" applyFont="1" applyFill="1" applyBorder="1" applyAlignment="1">
      <alignment vertical="top" wrapText="1"/>
    </xf>
    <xf numFmtId="0" fontId="50" fillId="9" borderId="13" xfId="0" applyFont="1" applyFill="1" applyBorder="1" applyAlignment="1">
      <alignment vertical="top" wrapText="1"/>
    </xf>
    <xf numFmtId="0" fontId="50" fillId="11" borderId="14" xfId="9" applyFont="1" applyFill="1" applyBorder="1" applyAlignment="1">
      <alignment vertical="top" wrapText="1"/>
    </xf>
    <xf numFmtId="0" fontId="50" fillId="11" borderId="15" xfId="9" applyFont="1" applyFill="1" applyBorder="1" applyAlignment="1">
      <alignment vertical="top" wrapText="1"/>
    </xf>
    <xf numFmtId="0" fontId="50" fillId="0" borderId="0" xfId="0" applyFont="1"/>
    <xf numFmtId="0" fontId="54" fillId="13" borderId="12" xfId="5" applyFont="1" applyFill="1" applyBorder="1" applyAlignment="1">
      <alignment vertical="center" wrapText="1"/>
    </xf>
    <xf numFmtId="0" fontId="54" fillId="13" borderId="12" xfId="5" applyFont="1" applyFill="1" applyBorder="1" applyAlignment="1">
      <alignment horizontal="left" vertical="center" wrapText="1"/>
    </xf>
    <xf numFmtId="0" fontId="46" fillId="14" borderId="0" xfId="0" applyFont="1" applyFill="1"/>
    <xf numFmtId="0" fontId="54" fillId="8" borderId="12" xfId="0" applyFont="1" applyFill="1" applyBorder="1" applyAlignment="1">
      <alignment vertical="top" wrapText="1"/>
    </xf>
    <xf numFmtId="0" fontId="47" fillId="0" borderId="12" xfId="0" applyFont="1" applyBorder="1" applyAlignment="1">
      <alignment vertical="top" wrapText="1"/>
    </xf>
    <xf numFmtId="0" fontId="47" fillId="0" borderId="0" xfId="0" applyFont="1" applyAlignment="1">
      <alignment vertical="top" wrapText="1"/>
    </xf>
    <xf numFmtId="0" fontId="47" fillId="0" borderId="12" xfId="0" applyFont="1" applyBorder="1" applyAlignment="1">
      <alignment horizontal="right" vertical="top" wrapText="1"/>
    </xf>
    <xf numFmtId="0" fontId="55" fillId="0" borderId="0" xfId="0" applyFont="1"/>
    <xf numFmtId="0" fontId="47" fillId="0" borderId="0" xfId="0" applyFont="1" applyAlignment="1">
      <alignment horizontal="center" vertical="top"/>
    </xf>
    <xf numFmtId="0" fontId="50" fillId="0" borderId="16" xfId="0" applyFont="1" applyBorder="1" applyAlignment="1">
      <alignment vertical="top"/>
    </xf>
    <xf numFmtId="0" fontId="46" fillId="0" borderId="17" xfId="0" applyFont="1" applyBorder="1" applyAlignment="1">
      <alignment vertical="top"/>
    </xf>
    <xf numFmtId="0" fontId="46" fillId="0" borderId="18" xfId="0" applyFont="1" applyBorder="1" applyAlignment="1">
      <alignment vertical="top"/>
    </xf>
    <xf numFmtId="0" fontId="46" fillId="0" borderId="3" xfId="0" applyFont="1" applyBorder="1" applyAlignment="1">
      <alignment horizontal="left" vertical="top"/>
    </xf>
    <xf numFmtId="0" fontId="46" fillId="0" borderId="19" xfId="0" applyFont="1" applyBorder="1" applyAlignment="1">
      <alignment vertical="top"/>
    </xf>
    <xf numFmtId="0" fontId="50" fillId="7" borderId="16" xfId="0" applyFont="1" applyFill="1" applyBorder="1" applyAlignment="1">
      <alignment vertical="top"/>
    </xf>
    <xf numFmtId="0" fontId="46" fillId="7" borderId="17" xfId="0" applyFont="1" applyFill="1" applyBorder="1" applyAlignment="1">
      <alignment vertical="top"/>
    </xf>
    <xf numFmtId="0" fontId="46" fillId="7" borderId="18" xfId="0" applyFont="1" applyFill="1" applyBorder="1" applyAlignment="1">
      <alignment vertical="top"/>
    </xf>
    <xf numFmtId="0" fontId="46" fillId="7" borderId="3" xfId="0" applyFont="1" applyFill="1" applyBorder="1" applyAlignment="1">
      <alignment vertical="top"/>
    </xf>
    <xf numFmtId="0" fontId="46" fillId="7" borderId="19" xfId="0" applyFont="1" applyFill="1" applyBorder="1" applyAlignment="1">
      <alignment vertical="top" wrapText="1"/>
    </xf>
    <xf numFmtId="0" fontId="46" fillId="7" borderId="20" xfId="0" applyFont="1" applyFill="1" applyBorder="1" applyAlignment="1">
      <alignment vertical="top"/>
    </xf>
    <xf numFmtId="0" fontId="46" fillId="7" borderId="19" xfId="0" applyFont="1" applyFill="1" applyBorder="1" applyAlignment="1">
      <alignment vertical="top"/>
    </xf>
    <xf numFmtId="0" fontId="46" fillId="7" borderId="20" xfId="0" applyFont="1" applyFill="1" applyBorder="1" applyAlignment="1">
      <alignment vertical="top" wrapText="1"/>
    </xf>
    <xf numFmtId="0" fontId="46" fillId="0" borderId="17" xfId="0" applyFont="1" applyBorder="1" applyAlignment="1">
      <alignment vertical="top" wrapText="1"/>
    </xf>
    <xf numFmtId="0" fontId="51" fillId="0" borderId="3" xfId="0" applyFont="1" applyBorder="1" applyAlignment="1">
      <alignment vertical="top" wrapText="1"/>
    </xf>
    <xf numFmtId="0" fontId="51" fillId="0" borderId="3" xfId="8" applyFont="1" applyBorder="1" applyAlignment="1">
      <alignment vertical="top" wrapText="1"/>
    </xf>
    <xf numFmtId="0" fontId="46" fillId="0" borderId="3" xfId="0" applyFont="1" applyBorder="1" applyAlignment="1">
      <alignment vertical="top" wrapText="1"/>
    </xf>
    <xf numFmtId="0" fontId="56" fillId="0" borderId="0" xfId="0" applyFont="1"/>
    <xf numFmtId="0" fontId="56" fillId="0" borderId="0" xfId="0" applyFont="1" applyAlignment="1">
      <alignment horizontal="center" vertical="top"/>
    </xf>
    <xf numFmtId="0" fontId="46" fillId="0" borderId="21" xfId="0" applyFont="1" applyBorder="1"/>
    <xf numFmtId="0" fontId="45" fillId="0" borderId="13" xfId="8" applyFont="1" applyBorder="1" applyAlignment="1" applyProtection="1">
      <alignment horizontal="center" vertical="center" wrapText="1"/>
      <protection locked="0"/>
    </xf>
    <xf numFmtId="0" fontId="47" fillId="9" borderId="0" xfId="7" applyFont="1" applyFill="1"/>
    <xf numFmtId="0" fontId="47" fillId="0" borderId="0" xfId="7" applyFont="1"/>
    <xf numFmtId="0" fontId="50" fillId="9" borderId="0" xfId="7" applyFont="1" applyFill="1" applyAlignment="1">
      <alignment horizontal="center" vertical="center" wrapText="1"/>
    </xf>
    <xf numFmtId="0" fontId="50" fillId="0" borderId="0" xfId="7" applyFont="1" applyAlignment="1">
      <alignment horizontal="center" vertical="center" wrapText="1"/>
    </xf>
    <xf numFmtId="0" fontId="58" fillId="9" borderId="0" xfId="7" applyFont="1" applyFill="1"/>
    <xf numFmtId="0" fontId="58" fillId="0" borderId="0" xfId="7" applyFont="1"/>
    <xf numFmtId="0" fontId="50" fillId="0" borderId="16" xfId="8" applyFont="1" applyBorder="1" applyAlignment="1">
      <alignment vertical="top"/>
    </xf>
    <xf numFmtId="0" fontId="46" fillId="0" borderId="22" xfId="8" applyFont="1" applyBorder="1" applyAlignment="1">
      <alignment vertical="top" wrapText="1"/>
    </xf>
    <xf numFmtId="164" fontId="46" fillId="15" borderId="1" xfId="0" applyNumberFormat="1" applyFont="1" applyFill="1" applyBorder="1" applyAlignment="1">
      <alignment horizontal="left" vertical="top" wrapText="1"/>
    </xf>
    <xf numFmtId="164" fontId="46" fillId="15" borderId="18" xfId="0" applyNumberFormat="1" applyFont="1" applyFill="1" applyBorder="1" applyAlignment="1">
      <alignment horizontal="left" vertical="top" wrapText="1"/>
    </xf>
    <xf numFmtId="0" fontId="52" fillId="0" borderId="3" xfId="0" applyFont="1" applyBorder="1" applyAlignment="1">
      <alignment vertical="top" wrapText="1"/>
    </xf>
    <xf numFmtId="164" fontId="59" fillId="15" borderId="12" xfId="0" applyNumberFormat="1" applyFont="1" applyFill="1" applyBorder="1" applyAlignment="1">
      <alignment horizontal="left" vertical="center"/>
    </xf>
    <xf numFmtId="0" fontId="59" fillId="15" borderId="12" xfId="0" applyFont="1" applyFill="1" applyBorder="1" applyAlignment="1">
      <alignment vertical="center"/>
    </xf>
    <xf numFmtId="0" fontId="59" fillId="15" borderId="12" xfId="0" applyFont="1" applyFill="1" applyBorder="1" applyAlignment="1">
      <alignment vertical="center" wrapText="1"/>
    </xf>
    <xf numFmtId="0" fontId="59" fillId="7" borderId="0" xfId="0" applyFont="1" applyFill="1" applyAlignment="1">
      <alignment vertical="center" wrapText="1"/>
    </xf>
    <xf numFmtId="0" fontId="59" fillId="0" borderId="0" xfId="0" applyFont="1" applyAlignment="1">
      <alignment vertical="center"/>
    </xf>
    <xf numFmtId="0" fontId="50" fillId="15" borderId="16" xfId="0" applyFont="1" applyFill="1" applyBorder="1" applyAlignment="1">
      <alignment horizontal="left" vertical="top" wrapText="1"/>
    </xf>
    <xf numFmtId="0" fontId="50" fillId="15" borderId="17" xfId="0" applyFont="1" applyFill="1" applyBorder="1" applyAlignment="1">
      <alignment vertical="top" wrapText="1"/>
    </xf>
    <xf numFmtId="0" fontId="50" fillId="14" borderId="0" xfId="0" applyFont="1" applyFill="1" applyAlignment="1">
      <alignment vertical="top" wrapText="1"/>
    </xf>
    <xf numFmtId="0" fontId="50" fillId="15" borderId="18" xfId="0" applyFont="1" applyFill="1" applyBorder="1" applyAlignment="1">
      <alignment horizontal="left" vertical="top" wrapText="1"/>
    </xf>
    <xf numFmtId="0" fontId="50" fillId="15" borderId="20" xfId="0" applyFont="1" applyFill="1" applyBorder="1" applyAlignment="1">
      <alignment vertical="top" wrapText="1"/>
    </xf>
    <xf numFmtId="0" fontId="46" fillId="15" borderId="1" xfId="0" applyFont="1" applyFill="1" applyBorder="1" applyAlignment="1">
      <alignment horizontal="left" vertical="top" wrapText="1"/>
    </xf>
    <xf numFmtId="0" fontId="50" fillId="0" borderId="3" xfId="0" applyFont="1" applyBorder="1" applyAlignment="1">
      <alignment vertical="top" wrapText="1"/>
    </xf>
    <xf numFmtId="0" fontId="46" fillId="14" borderId="0" xfId="0" applyFont="1" applyFill="1" applyAlignment="1">
      <alignment vertical="top" wrapText="1"/>
    </xf>
    <xf numFmtId="0" fontId="60" fillId="0" borderId="3" xfId="0" applyFont="1" applyBorder="1" applyAlignment="1">
      <alignment vertical="top" wrapText="1"/>
    </xf>
    <xf numFmtId="0" fontId="50" fillId="15" borderId="13" xfId="0" applyFont="1" applyFill="1" applyBorder="1" applyAlignment="1">
      <alignment vertical="top" wrapText="1"/>
    </xf>
    <xf numFmtId="0" fontId="50" fillId="15" borderId="1" xfId="0" applyFont="1" applyFill="1" applyBorder="1" applyAlignment="1">
      <alignment horizontal="left" vertical="top" wrapText="1"/>
    </xf>
    <xf numFmtId="0" fontId="51" fillId="0" borderId="3" xfId="0" applyFont="1" applyBorder="1" applyAlignment="1">
      <alignment horizontal="left" vertical="top" wrapText="1"/>
    </xf>
    <xf numFmtId="0" fontId="51" fillId="14" borderId="0" xfId="0" applyFont="1" applyFill="1" applyAlignment="1">
      <alignment horizontal="left" vertical="top" wrapText="1"/>
    </xf>
    <xf numFmtId="0" fontId="51" fillId="14" borderId="0" xfId="0" applyFont="1" applyFill="1" applyAlignment="1">
      <alignment vertical="top" wrapText="1"/>
    </xf>
    <xf numFmtId="0" fontId="51" fillId="15" borderId="1" xfId="0" applyFont="1" applyFill="1" applyBorder="1" applyAlignment="1">
      <alignment horizontal="left" vertical="top" wrapText="1"/>
    </xf>
    <xf numFmtId="2" fontId="50" fillId="15" borderId="1" xfId="0" applyNumberFormat="1" applyFont="1" applyFill="1" applyBorder="1" applyAlignment="1">
      <alignment horizontal="left" vertical="top" wrapText="1"/>
    </xf>
    <xf numFmtId="164" fontId="50" fillId="11" borderId="16" xfId="0" applyNumberFormat="1" applyFont="1" applyFill="1" applyBorder="1" applyAlignment="1">
      <alignment horizontal="left" vertical="top"/>
    </xf>
    <xf numFmtId="0" fontId="50" fillId="11" borderId="17" xfId="0" applyFont="1" applyFill="1" applyBorder="1" applyAlignment="1">
      <alignment vertical="top" wrapText="1"/>
    </xf>
    <xf numFmtId="0" fontId="50" fillId="11" borderId="18" xfId="0" applyFont="1" applyFill="1" applyBorder="1" applyAlignment="1">
      <alignment horizontal="left" vertical="top"/>
    </xf>
    <xf numFmtId="0" fontId="50" fillId="11" borderId="20" xfId="0" applyFont="1" applyFill="1" applyBorder="1" applyAlignment="1">
      <alignment vertical="top" wrapText="1"/>
    </xf>
    <xf numFmtId="0" fontId="46" fillId="0" borderId="14" xfId="0" applyFont="1" applyBorder="1" applyAlignment="1">
      <alignment vertical="top" wrapText="1"/>
    </xf>
    <xf numFmtId="0" fontId="46" fillId="0" borderId="15" xfId="0" applyFont="1" applyBorder="1" applyAlignment="1">
      <alignment vertical="top" wrapText="1"/>
    </xf>
    <xf numFmtId="0" fontId="50" fillId="11" borderId="13" xfId="0" applyFont="1" applyFill="1" applyBorder="1" applyAlignment="1">
      <alignment vertical="top" wrapText="1"/>
    </xf>
    <xf numFmtId="0" fontId="50" fillId="0" borderId="14" xfId="0" applyFont="1" applyBorder="1" applyAlignment="1">
      <alignment vertical="top" wrapText="1"/>
    </xf>
    <xf numFmtId="0" fontId="46" fillId="0" borderId="1" xfId="0" applyFont="1" applyBorder="1" applyAlignment="1">
      <alignment vertical="top" wrapText="1"/>
    </xf>
    <xf numFmtId="0" fontId="50" fillId="0" borderId="1" xfId="0" applyFont="1" applyBorder="1" applyAlignment="1">
      <alignment vertical="top" wrapText="1"/>
    </xf>
    <xf numFmtId="0" fontId="51" fillId="0" borderId="14" xfId="0" applyFont="1" applyBorder="1" applyAlignment="1">
      <alignment horizontal="left" vertical="top" wrapText="1"/>
    </xf>
    <xf numFmtId="0" fontId="51" fillId="0" borderId="1" xfId="0" applyFont="1" applyBorder="1" applyAlignment="1">
      <alignment horizontal="left" vertical="top" wrapText="1"/>
    </xf>
    <xf numFmtId="0" fontId="50" fillId="0" borderId="1" xfId="0" applyFont="1" applyBorder="1" applyAlignment="1">
      <alignment horizontal="left" vertical="top" wrapText="1"/>
    </xf>
    <xf numFmtId="0" fontId="50" fillId="14" borderId="0" xfId="0" applyFont="1" applyFill="1" applyAlignment="1">
      <alignment horizontal="left" vertical="top" wrapText="1"/>
    </xf>
    <xf numFmtId="0" fontId="51" fillId="0" borderId="1" xfId="0" applyFont="1" applyBorder="1" applyAlignment="1">
      <alignment vertical="top" wrapText="1"/>
    </xf>
    <xf numFmtId="0" fontId="51" fillId="0" borderId="14" xfId="0" applyFont="1" applyBorder="1" applyAlignment="1">
      <alignment vertical="top" wrapText="1"/>
    </xf>
    <xf numFmtId="2" fontId="50" fillId="11" borderId="18" xfId="0" applyNumberFormat="1" applyFont="1" applyFill="1" applyBorder="1" applyAlignment="1">
      <alignment horizontal="left" vertical="top"/>
    </xf>
    <xf numFmtId="0" fontId="61" fillId="11" borderId="18" xfId="0" applyFont="1" applyFill="1" applyBorder="1" applyAlignment="1">
      <alignment horizontal="left" vertical="top" wrapText="1"/>
    </xf>
    <xf numFmtId="0" fontId="51" fillId="11" borderId="19" xfId="0" applyFont="1" applyFill="1" applyBorder="1" applyAlignment="1">
      <alignment horizontal="left" vertical="top"/>
    </xf>
    <xf numFmtId="0" fontId="50" fillId="11" borderId="0" xfId="0" applyFont="1" applyFill="1" applyAlignment="1">
      <alignment horizontal="left" vertical="top"/>
    </xf>
    <xf numFmtId="0" fontId="60" fillId="0" borderId="14" xfId="0" applyFont="1" applyBorder="1" applyAlignment="1">
      <alignment vertical="top" wrapText="1"/>
    </xf>
    <xf numFmtId="0" fontId="46" fillId="11" borderId="18" xfId="0" applyFont="1" applyFill="1" applyBorder="1" applyAlignment="1">
      <alignment horizontal="left"/>
    </xf>
    <xf numFmtId="0" fontId="46" fillId="0" borderId="1" xfId="0" applyFont="1" applyBorder="1"/>
    <xf numFmtId="0" fontId="50" fillId="7" borderId="0" xfId="0" applyFont="1" applyFill="1" applyAlignment="1">
      <alignment horizontal="left" vertical="top" wrapText="1"/>
    </xf>
    <xf numFmtId="0" fontId="50" fillId="11" borderId="12" xfId="0" applyFont="1" applyFill="1" applyBorder="1" applyAlignment="1">
      <alignment vertical="top" wrapText="1"/>
    </xf>
    <xf numFmtId="2" fontId="50" fillId="11" borderId="0" xfId="0" applyNumberFormat="1" applyFont="1" applyFill="1" applyAlignment="1">
      <alignment horizontal="left" vertical="top"/>
    </xf>
    <xf numFmtId="0" fontId="46" fillId="0" borderId="0" xfId="0" applyFont="1" applyAlignment="1">
      <alignment wrapText="1"/>
    </xf>
    <xf numFmtId="0" fontId="50" fillId="16" borderId="0" xfId="9" applyFont="1" applyFill="1" applyAlignment="1">
      <alignment horizontal="left" vertical="top"/>
    </xf>
    <xf numFmtId="0" fontId="50" fillId="16" borderId="0" xfId="9" applyFont="1" applyFill="1" applyAlignment="1">
      <alignment vertical="top" wrapText="1"/>
    </xf>
    <xf numFmtId="0" fontId="46" fillId="16" borderId="0" xfId="9" applyFont="1" applyFill="1" applyAlignment="1">
      <alignment vertical="top"/>
    </xf>
    <xf numFmtId="0" fontId="47" fillId="16" borderId="0" xfId="9" applyFont="1" applyFill="1" applyAlignment="1">
      <alignment vertical="top" wrapText="1"/>
    </xf>
    <xf numFmtId="0" fontId="46" fillId="0" borderId="0" xfId="9" applyFont="1"/>
    <xf numFmtId="0" fontId="50" fillId="16" borderId="14" xfId="9" applyFont="1" applyFill="1" applyBorder="1" applyAlignment="1">
      <alignment horizontal="left" vertical="top" wrapText="1"/>
    </xf>
    <xf numFmtId="0" fontId="50" fillId="16" borderId="14" xfId="9" applyFont="1" applyFill="1" applyBorder="1" applyAlignment="1">
      <alignment vertical="top" wrapText="1"/>
    </xf>
    <xf numFmtId="0" fontId="50" fillId="16" borderId="14" xfId="9" applyFont="1" applyFill="1" applyBorder="1" applyAlignment="1">
      <alignment vertical="top"/>
    </xf>
    <xf numFmtId="0" fontId="50" fillId="16" borderId="23" xfId="9" applyFont="1" applyFill="1" applyBorder="1" applyAlignment="1">
      <alignment horizontal="left" vertical="top"/>
    </xf>
    <xf numFmtId="0" fontId="50" fillId="16" borderId="24" xfId="9" applyFont="1" applyFill="1" applyBorder="1" applyAlignment="1">
      <alignment vertical="top" wrapText="1"/>
    </xf>
    <xf numFmtId="0" fontId="50" fillId="16" borderId="15" xfId="9" applyFont="1" applyFill="1" applyBorder="1" applyAlignment="1">
      <alignment horizontal="left" vertical="top"/>
    </xf>
    <xf numFmtId="0" fontId="46" fillId="0" borderId="15" xfId="9" applyFont="1" applyBorder="1" applyAlignment="1">
      <alignment vertical="top" wrapText="1"/>
    </xf>
    <xf numFmtId="0" fontId="46" fillId="0" borderId="15" xfId="9" applyFont="1" applyBorder="1" applyAlignment="1">
      <alignment vertical="top"/>
    </xf>
    <xf numFmtId="0" fontId="47" fillId="0" borderId="15" xfId="9" applyFont="1" applyBorder="1" applyAlignment="1">
      <alignment vertical="top" wrapText="1"/>
    </xf>
    <xf numFmtId="0" fontId="50" fillId="16" borderId="12" xfId="9" applyFont="1" applyFill="1" applyBorder="1" applyAlignment="1">
      <alignment horizontal="left" vertical="top"/>
    </xf>
    <xf numFmtId="0" fontId="46" fillId="0" borderId="12" xfId="9" applyFont="1" applyBorder="1" applyAlignment="1">
      <alignment vertical="top" wrapText="1"/>
    </xf>
    <xf numFmtId="0" fontId="46" fillId="0" borderId="12" xfId="9" applyFont="1" applyBorder="1" applyAlignment="1">
      <alignment vertical="top"/>
    </xf>
    <xf numFmtId="0" fontId="47" fillId="0" borderId="12" xfId="9" applyFont="1" applyBorder="1" applyAlignment="1">
      <alignment vertical="top" wrapText="1"/>
    </xf>
    <xf numFmtId="0" fontId="50" fillId="0" borderId="0" xfId="9" applyFont="1" applyAlignment="1">
      <alignment horizontal="left" vertical="top"/>
    </xf>
    <xf numFmtId="0" fontId="46" fillId="0" borderId="0" xfId="9" applyFont="1" applyAlignment="1">
      <alignment vertical="top" wrapText="1"/>
    </xf>
    <xf numFmtId="0" fontId="46" fillId="0" borderId="0" xfId="9" applyFont="1" applyAlignment="1">
      <alignment vertical="top"/>
    </xf>
    <xf numFmtId="0" fontId="47" fillId="0" borderId="0" xfId="9" applyFont="1" applyAlignment="1">
      <alignment vertical="top" wrapText="1"/>
    </xf>
    <xf numFmtId="0" fontId="50" fillId="0" borderId="12" xfId="9" applyFont="1" applyBorder="1" applyAlignment="1">
      <alignment vertical="top" wrapText="1"/>
    </xf>
    <xf numFmtId="0" fontId="50" fillId="16" borderId="16" xfId="9" applyFont="1" applyFill="1" applyBorder="1" applyAlignment="1">
      <alignment horizontal="left" vertical="top"/>
    </xf>
    <xf numFmtId="0" fontId="50" fillId="16" borderId="22" xfId="9" applyFont="1" applyFill="1" applyBorder="1" applyAlignment="1">
      <alignment vertical="top" wrapText="1"/>
    </xf>
    <xf numFmtId="0" fontId="50" fillId="16" borderId="23" xfId="9" applyFont="1" applyFill="1" applyBorder="1" applyAlignment="1">
      <alignment horizontal="left" vertical="top" wrapText="1"/>
    </xf>
    <xf numFmtId="0" fontId="50" fillId="0" borderId="0" xfId="9" applyFont="1" applyAlignment="1">
      <alignment vertical="top" wrapText="1"/>
    </xf>
    <xf numFmtId="2" fontId="50" fillId="16" borderId="23" xfId="9" applyNumberFormat="1" applyFont="1" applyFill="1" applyBorder="1" applyAlignment="1">
      <alignment horizontal="left" vertical="top"/>
    </xf>
    <xf numFmtId="0" fontId="53" fillId="0" borderId="12" xfId="9" applyFont="1" applyBorder="1" applyAlignment="1">
      <alignment vertical="top" wrapText="1"/>
    </xf>
    <xf numFmtId="0" fontId="50" fillId="0" borderId="0" xfId="9" applyFont="1" applyAlignment="1">
      <alignment horizontal="left" vertical="top" wrapText="1"/>
    </xf>
    <xf numFmtId="0" fontId="50" fillId="16" borderId="19" xfId="9" applyFont="1" applyFill="1" applyBorder="1" applyAlignment="1">
      <alignment horizontal="left" vertical="top"/>
    </xf>
    <xf numFmtId="0" fontId="50" fillId="16" borderId="21" xfId="9" applyFont="1" applyFill="1" applyBorder="1" applyAlignment="1">
      <alignment vertical="top" wrapText="1"/>
    </xf>
    <xf numFmtId="0" fontId="47" fillId="16" borderId="3" xfId="9" applyFont="1" applyFill="1" applyBorder="1" applyAlignment="1">
      <alignment vertical="top" wrapText="1"/>
    </xf>
    <xf numFmtId="0" fontId="50" fillId="16" borderId="18" xfId="9" applyFont="1" applyFill="1" applyBorder="1" applyAlignment="1">
      <alignment horizontal="left" vertical="top"/>
    </xf>
    <xf numFmtId="0" fontId="46" fillId="16" borderId="21" xfId="9" applyFont="1" applyFill="1" applyBorder="1" applyAlignment="1">
      <alignment vertical="top"/>
    </xf>
    <xf numFmtId="0" fontId="47" fillId="16" borderId="20" xfId="9" applyFont="1" applyFill="1" applyBorder="1" applyAlignment="1">
      <alignment vertical="top" wrapText="1"/>
    </xf>
    <xf numFmtId="0" fontId="46" fillId="16" borderId="24" xfId="9" applyFont="1" applyFill="1" applyBorder="1" applyAlignment="1">
      <alignment vertical="top"/>
    </xf>
    <xf numFmtId="0" fontId="47" fillId="16" borderId="13" xfId="9" applyFont="1" applyFill="1" applyBorder="1" applyAlignment="1">
      <alignment vertical="top" wrapText="1"/>
    </xf>
    <xf numFmtId="0" fontId="62" fillId="0" borderId="12" xfId="9" applyFont="1" applyBorder="1" applyAlignment="1">
      <alignment vertical="top" wrapText="1"/>
    </xf>
    <xf numFmtId="0" fontId="46" fillId="16" borderId="22" xfId="9" applyFont="1" applyFill="1" applyBorder="1" applyAlignment="1">
      <alignment vertical="top"/>
    </xf>
    <xf numFmtId="0" fontId="47" fillId="16" borderId="17" xfId="9" applyFont="1" applyFill="1" applyBorder="1" applyAlignment="1">
      <alignment vertical="top" wrapText="1"/>
    </xf>
    <xf numFmtId="0" fontId="63" fillId="16" borderId="21" xfId="9" applyFont="1" applyFill="1" applyBorder="1" applyAlignment="1">
      <alignment vertical="top" wrapText="1"/>
    </xf>
    <xf numFmtId="0" fontId="50" fillId="11" borderId="23" xfId="9" applyFont="1" applyFill="1" applyBorder="1" applyAlignment="1">
      <alignment horizontal="left" vertical="top"/>
    </xf>
    <xf numFmtId="0" fontId="50" fillId="11" borderId="24" xfId="9" applyFont="1" applyFill="1" applyBorder="1" applyAlignment="1">
      <alignment vertical="top" wrapText="1"/>
    </xf>
    <xf numFmtId="0" fontId="50" fillId="16" borderId="16" xfId="9" applyFont="1" applyFill="1" applyBorder="1" applyAlignment="1">
      <alignment horizontal="left" vertical="top" wrapText="1"/>
    </xf>
    <xf numFmtId="0" fontId="46" fillId="16" borderId="24" xfId="0" applyFont="1" applyFill="1" applyBorder="1" applyAlignment="1">
      <alignment vertical="top"/>
    </xf>
    <xf numFmtId="0" fontId="46" fillId="16" borderId="13" xfId="0" applyFont="1" applyFill="1" applyBorder="1" applyAlignment="1">
      <alignment vertical="top"/>
    </xf>
    <xf numFmtId="0" fontId="46" fillId="16" borderId="24" xfId="0" applyFont="1" applyFill="1" applyBorder="1" applyAlignment="1">
      <alignment vertical="top" wrapText="1"/>
    </xf>
    <xf numFmtId="0" fontId="46" fillId="16" borderId="13" xfId="0" applyFont="1" applyFill="1" applyBorder="1" applyAlignment="1">
      <alignment vertical="top" wrapText="1"/>
    </xf>
    <xf numFmtId="0" fontId="46" fillId="11" borderId="24" xfId="0" applyFont="1" applyFill="1" applyBorder="1" applyAlignment="1">
      <alignment vertical="top" wrapText="1"/>
    </xf>
    <xf numFmtId="0" fontId="46" fillId="11" borderId="13" xfId="0" applyFont="1" applyFill="1" applyBorder="1" applyAlignment="1">
      <alignment vertical="top" wrapText="1"/>
    </xf>
    <xf numFmtId="0" fontId="46" fillId="16" borderId="22" xfId="0" applyFont="1" applyFill="1" applyBorder="1" applyAlignment="1">
      <alignment vertical="top" wrapText="1"/>
    </xf>
    <xf numFmtId="0" fontId="46" fillId="16" borderId="17" xfId="0" applyFont="1" applyFill="1" applyBorder="1" applyAlignment="1">
      <alignment vertical="top" wrapText="1"/>
    </xf>
    <xf numFmtId="0" fontId="50" fillId="12" borderId="12" xfId="9" applyFont="1" applyFill="1" applyBorder="1" applyAlignment="1">
      <alignment vertical="top" wrapText="1"/>
    </xf>
    <xf numFmtId="0" fontId="50" fillId="12" borderId="15" xfId="9" applyFont="1" applyFill="1" applyBorder="1" applyAlignment="1">
      <alignment vertical="top" wrapText="1"/>
    </xf>
    <xf numFmtId="0" fontId="46" fillId="16" borderId="21" xfId="0" applyFont="1" applyFill="1" applyBorder="1" applyAlignment="1">
      <alignment vertical="top" wrapText="1"/>
    </xf>
    <xf numFmtId="0" fontId="46" fillId="16" borderId="20" xfId="0" applyFont="1" applyFill="1" applyBorder="1" applyAlignment="1">
      <alignment vertical="top" wrapText="1"/>
    </xf>
    <xf numFmtId="0" fontId="46" fillId="16" borderId="0" xfId="0" applyFont="1" applyFill="1" applyAlignment="1">
      <alignment vertical="top" wrapText="1"/>
    </xf>
    <xf numFmtId="0" fontId="46" fillId="16" borderId="3" xfId="0" applyFont="1" applyFill="1" applyBorder="1" applyAlignment="1">
      <alignment vertical="top" wrapText="1"/>
    </xf>
    <xf numFmtId="0" fontId="46" fillId="16" borderId="0" xfId="0" applyFont="1" applyFill="1" applyAlignment="1">
      <alignment vertical="top"/>
    </xf>
    <xf numFmtId="0" fontId="46" fillId="16" borderId="3" xfId="0" applyFont="1" applyFill="1" applyBorder="1" applyAlignment="1">
      <alignment vertical="top"/>
    </xf>
    <xf numFmtId="0" fontId="46" fillId="16" borderId="21" xfId="0" applyFont="1" applyFill="1" applyBorder="1" applyAlignment="1">
      <alignment vertical="top"/>
    </xf>
    <xf numFmtId="0" fontId="46" fillId="16" borderId="20" xfId="0" applyFont="1" applyFill="1" applyBorder="1" applyAlignment="1">
      <alignment vertical="top"/>
    </xf>
    <xf numFmtId="0" fontId="54" fillId="11" borderId="0" xfId="0" applyFont="1" applyFill="1" applyAlignment="1">
      <alignment vertical="top"/>
    </xf>
    <xf numFmtId="0" fontId="47" fillId="11" borderId="0" xfId="0" applyFont="1" applyFill="1" applyAlignment="1">
      <alignment vertical="top"/>
    </xf>
    <xf numFmtId="0" fontId="54" fillId="11" borderId="12" xfId="0" applyFont="1" applyFill="1" applyBorder="1" applyAlignment="1">
      <alignment vertical="top"/>
    </xf>
    <xf numFmtId="0" fontId="54" fillId="11" borderId="12" xfId="0" applyFont="1" applyFill="1" applyBorder="1" applyAlignment="1">
      <alignment vertical="top" wrapText="1"/>
    </xf>
    <xf numFmtId="0" fontId="54" fillId="11" borderId="0" xfId="0" applyFont="1" applyFill="1" applyAlignment="1">
      <alignment vertical="top" wrapText="1"/>
    </xf>
    <xf numFmtId="0" fontId="51" fillId="0" borderId="3" xfId="0" applyFont="1" applyBorder="1" applyAlignment="1">
      <alignment vertical="top"/>
    </xf>
    <xf numFmtId="0" fontId="50" fillId="15" borderId="12" xfId="0" applyFont="1" applyFill="1" applyBorder="1" applyAlignment="1">
      <alignment horizontal="left" vertical="top" wrapText="1"/>
    </xf>
    <xf numFmtId="0" fontId="50" fillId="15" borderId="12" xfId="0" applyFont="1" applyFill="1" applyBorder="1" applyAlignment="1">
      <alignment wrapText="1"/>
    </xf>
    <xf numFmtId="0" fontId="51" fillId="18" borderId="15" xfId="0" applyFont="1" applyFill="1" applyBorder="1" applyAlignment="1">
      <alignment vertical="top" wrapText="1"/>
    </xf>
    <xf numFmtId="0" fontId="51" fillId="18" borderId="12" xfId="0" applyFont="1" applyFill="1" applyBorder="1" applyAlignment="1">
      <alignment vertical="top" wrapText="1"/>
    </xf>
    <xf numFmtId="0" fontId="50" fillId="0" borderId="0" xfId="0" applyFont="1" applyAlignment="1">
      <alignment horizontal="left" vertical="top" wrapText="1"/>
    </xf>
    <xf numFmtId="0" fontId="64" fillId="12" borderId="12" xfId="0" applyFont="1" applyFill="1" applyBorder="1" applyAlignment="1">
      <alignment vertical="top" wrapText="1"/>
    </xf>
    <xf numFmtId="0" fontId="46" fillId="7" borderId="0" xfId="0" applyFont="1" applyFill="1" applyAlignment="1">
      <alignment horizontal="left" vertical="top" wrapText="1"/>
    </xf>
    <xf numFmtId="0" fontId="46" fillId="0" borderId="3" xfId="0" applyFont="1" applyBorder="1" applyAlignment="1">
      <alignment horizontal="left" vertical="top" wrapText="1"/>
    </xf>
    <xf numFmtId="0" fontId="65" fillId="15" borderId="1" xfId="0" applyFont="1" applyFill="1" applyBorder="1" applyAlignment="1">
      <alignment horizontal="left" vertical="top" wrapText="1"/>
    </xf>
    <xf numFmtId="0" fontId="46" fillId="15" borderId="18" xfId="0" applyFont="1" applyFill="1" applyBorder="1" applyAlignment="1">
      <alignment horizontal="left" vertical="top" wrapText="1"/>
    </xf>
    <xf numFmtId="0" fontId="64" fillId="15" borderId="18" xfId="0" applyFont="1" applyFill="1" applyBorder="1" applyAlignment="1">
      <alignment horizontal="left" vertical="top" wrapText="1"/>
    </xf>
    <xf numFmtId="0" fontId="51" fillId="0" borderId="15" xfId="0" applyFont="1" applyBorder="1" applyAlignment="1">
      <alignment vertical="top" wrapText="1"/>
    </xf>
    <xf numFmtId="0" fontId="55" fillId="0" borderId="3" xfId="0" applyFont="1" applyBorder="1" applyAlignment="1">
      <alignment vertical="top" wrapText="1"/>
    </xf>
    <xf numFmtId="164" fontId="64" fillId="15" borderId="1" xfId="0" applyNumberFormat="1" applyFont="1" applyFill="1" applyBorder="1" applyAlignment="1">
      <alignment horizontal="left" vertical="top" wrapText="1"/>
    </xf>
    <xf numFmtId="0" fontId="66" fillId="11" borderId="0" xfId="0" applyFont="1" applyFill="1" applyAlignment="1">
      <alignment vertical="top" wrapText="1"/>
    </xf>
    <xf numFmtId="0" fontId="64" fillId="15" borderId="1" xfId="0" applyFont="1" applyFill="1" applyBorder="1" applyAlignment="1">
      <alignment horizontal="left" vertical="top" wrapText="1"/>
    </xf>
    <xf numFmtId="0" fontId="65" fillId="15" borderId="18" xfId="0" applyFont="1" applyFill="1" applyBorder="1" applyAlignment="1">
      <alignment horizontal="left" vertical="top" wrapText="1"/>
    </xf>
    <xf numFmtId="0" fontId="65" fillId="15" borderId="13" xfId="0" applyFont="1" applyFill="1" applyBorder="1" applyAlignment="1">
      <alignment vertical="top" wrapText="1"/>
    </xf>
    <xf numFmtId="0" fontId="67" fillId="14" borderId="0" xfId="0" applyFont="1" applyFill="1" applyAlignment="1">
      <alignment vertical="top" wrapText="1"/>
    </xf>
    <xf numFmtId="0" fontId="67" fillId="0" borderId="0" xfId="0" applyFont="1" applyAlignment="1">
      <alignment vertical="top" wrapText="1"/>
    </xf>
    <xf numFmtId="0" fontId="68" fillId="0" borderId="0" xfId="0" applyFont="1"/>
    <xf numFmtId="0" fontId="68" fillId="15" borderId="1" xfId="0" applyFont="1" applyFill="1" applyBorder="1" applyAlignment="1">
      <alignment horizontal="left" vertical="top" wrapText="1"/>
    </xf>
    <xf numFmtId="0" fontId="68" fillId="0" borderId="3" xfId="0" applyFont="1" applyBorder="1" applyAlignment="1">
      <alignment vertical="top" wrapText="1"/>
    </xf>
    <xf numFmtId="0" fontId="68" fillId="14" borderId="0" xfId="0" applyFont="1" applyFill="1" applyAlignment="1">
      <alignment vertical="top" wrapText="1"/>
    </xf>
    <xf numFmtId="0" fontId="68" fillId="0" borderId="0" xfId="0" applyFont="1" applyAlignment="1">
      <alignment vertical="top" wrapText="1"/>
    </xf>
    <xf numFmtId="0" fontId="46" fillId="11" borderId="12" xfId="0" applyFont="1" applyFill="1" applyBorder="1" applyAlignment="1">
      <alignment vertical="top" wrapText="1"/>
    </xf>
    <xf numFmtId="0" fontId="69" fillId="11" borderId="0" xfId="0" applyFont="1" applyFill="1" applyAlignment="1">
      <alignment vertical="top"/>
    </xf>
    <xf numFmtId="0" fontId="70" fillId="11" borderId="3" xfId="0" applyFont="1" applyFill="1" applyBorder="1" applyAlignment="1">
      <alignment vertical="top" wrapText="1"/>
    </xf>
    <xf numFmtId="0" fontId="52" fillId="11" borderId="3" xfId="0" applyFont="1" applyFill="1" applyBorder="1" applyAlignment="1">
      <alignment vertical="top" wrapText="1"/>
    </xf>
    <xf numFmtId="0" fontId="65" fillId="11" borderId="3" xfId="0" applyFont="1" applyFill="1" applyBorder="1" applyAlignment="1">
      <alignment vertical="top" wrapText="1"/>
    </xf>
    <xf numFmtId="0" fontId="51" fillId="11" borderId="3" xfId="0" applyFont="1" applyFill="1" applyBorder="1" applyAlignment="1">
      <alignment vertical="top" wrapText="1"/>
    </xf>
    <xf numFmtId="0" fontId="64" fillId="11" borderId="3" xfId="0" applyFont="1" applyFill="1" applyBorder="1" applyAlignment="1">
      <alignment vertical="top" wrapText="1"/>
    </xf>
    <xf numFmtId="0" fontId="50" fillId="13" borderId="12" xfId="0" applyFont="1" applyFill="1" applyBorder="1" applyAlignment="1">
      <alignment vertical="top" wrapText="1"/>
    </xf>
    <xf numFmtId="0" fontId="71" fillId="0" borderId="0" xfId="0" applyFont="1" applyAlignment="1">
      <alignment horizontal="left" vertical="top" wrapText="1"/>
    </xf>
    <xf numFmtId="0" fontId="72" fillId="14" borderId="0" xfId="0" applyFont="1" applyFill="1"/>
    <xf numFmtId="0" fontId="72" fillId="0" borderId="0" xfId="0" applyFont="1"/>
    <xf numFmtId="0" fontId="72" fillId="19" borderId="0" xfId="0" applyFont="1" applyFill="1"/>
    <xf numFmtId="0" fontId="37" fillId="20" borderId="6" xfId="0" applyFont="1" applyFill="1" applyBorder="1" applyAlignment="1">
      <alignment vertical="center" wrapText="1"/>
    </xf>
    <xf numFmtId="0" fontId="46" fillId="0" borderId="13" xfId="0" applyFont="1" applyBorder="1" applyAlignment="1">
      <alignment vertical="top" wrapText="1"/>
    </xf>
    <xf numFmtId="0" fontId="37" fillId="20" borderId="12" xfId="0" applyFont="1" applyFill="1" applyBorder="1" applyAlignment="1">
      <alignment vertical="center" wrapText="1"/>
    </xf>
    <xf numFmtId="0" fontId="38" fillId="20" borderId="12" xfId="0" applyFont="1" applyFill="1" applyBorder="1" applyAlignment="1">
      <alignment vertical="center" wrapText="1"/>
    </xf>
    <xf numFmtId="0" fontId="38" fillId="0" borderId="12" xfId="0" applyFont="1" applyBorder="1" applyAlignment="1">
      <alignment vertical="center" wrapText="1"/>
    </xf>
    <xf numFmtId="0" fontId="28" fillId="0" borderId="12" xfId="0" applyFont="1" applyBorder="1" applyAlignment="1">
      <alignment vertical="center"/>
    </xf>
    <xf numFmtId="0" fontId="46" fillId="16" borderId="21" xfId="0" applyFont="1" applyFill="1" applyBorder="1" applyAlignment="1">
      <alignment horizontal="center" vertical="top" wrapText="1"/>
    </xf>
    <xf numFmtId="0" fontId="60" fillId="0" borderId="1" xfId="0" applyFont="1" applyBorder="1" applyAlignment="1">
      <alignment vertical="top" wrapText="1"/>
    </xf>
    <xf numFmtId="0" fontId="50" fillId="11" borderId="22" xfId="9" applyFont="1" applyFill="1" applyBorder="1" applyAlignment="1">
      <alignment vertical="top" wrapText="1"/>
    </xf>
    <xf numFmtId="0" fontId="50" fillId="11" borderId="0" xfId="9" applyFont="1" applyFill="1" applyAlignment="1">
      <alignment vertical="top" wrapText="1"/>
    </xf>
    <xf numFmtId="0" fontId="50" fillId="11" borderId="21" xfId="9" applyFont="1" applyFill="1" applyBorder="1" applyAlignment="1">
      <alignment vertical="top" wrapText="1"/>
    </xf>
    <xf numFmtId="0" fontId="47" fillId="14" borderId="0" xfId="0" applyFont="1" applyFill="1" applyAlignment="1">
      <alignment vertical="top" wrapText="1"/>
    </xf>
    <xf numFmtId="0" fontId="47" fillId="14" borderId="0" xfId="0" applyFont="1" applyFill="1"/>
    <xf numFmtId="0" fontId="54" fillId="14" borderId="0" xfId="0" applyFont="1" applyFill="1" applyAlignment="1">
      <alignment vertical="top" wrapText="1"/>
    </xf>
    <xf numFmtId="0" fontId="47" fillId="14" borderId="12" xfId="0" applyFont="1" applyFill="1" applyBorder="1" applyAlignment="1">
      <alignment vertical="top" wrapText="1"/>
    </xf>
    <xf numFmtId="0" fontId="54" fillId="11" borderId="14" xfId="0" applyFont="1" applyFill="1" applyBorder="1" applyAlignment="1">
      <alignment vertical="top"/>
    </xf>
    <xf numFmtId="0" fontId="54" fillId="21" borderId="12" xfId="0" applyFont="1" applyFill="1" applyBorder="1" applyAlignment="1">
      <alignment vertical="top"/>
    </xf>
    <xf numFmtId="0" fontId="54" fillId="21" borderId="25" xfId="0" applyFont="1" applyFill="1" applyBorder="1" applyAlignment="1">
      <alignment vertical="top" wrapText="1"/>
    </xf>
    <xf numFmtId="0" fontId="54" fillId="21" borderId="26" xfId="0" applyFont="1" applyFill="1" applyBorder="1" applyAlignment="1">
      <alignment vertical="top"/>
    </xf>
    <xf numFmtId="0" fontId="54" fillId="21" borderId="27" xfId="0" applyFont="1" applyFill="1" applyBorder="1" applyAlignment="1">
      <alignment vertical="top"/>
    </xf>
    <xf numFmtId="0" fontId="47" fillId="21" borderId="28" xfId="0" applyFont="1" applyFill="1" applyBorder="1" applyAlignment="1">
      <alignment vertical="top"/>
    </xf>
    <xf numFmtId="0" fontId="54" fillId="11" borderId="23" xfId="0" applyFont="1" applyFill="1" applyBorder="1" applyAlignment="1">
      <alignment vertical="top" wrapText="1"/>
    </xf>
    <xf numFmtId="0" fontId="54" fillId="21" borderId="12" xfId="0" applyFont="1" applyFill="1" applyBorder="1" applyAlignment="1">
      <alignment vertical="top" wrapText="1"/>
    </xf>
    <xf numFmtId="0" fontId="54" fillId="21" borderId="29" xfId="0" applyFont="1" applyFill="1" applyBorder="1" applyAlignment="1">
      <alignment vertical="top" wrapText="1"/>
    </xf>
    <xf numFmtId="0" fontId="54" fillId="21" borderId="15" xfId="0" applyFont="1" applyFill="1" applyBorder="1" applyAlignment="1">
      <alignment vertical="top" wrapText="1"/>
    </xf>
    <xf numFmtId="0" fontId="54" fillId="21" borderId="30" xfId="0" applyFont="1" applyFill="1" applyBorder="1" applyAlignment="1">
      <alignment vertical="top" wrapText="1"/>
    </xf>
    <xf numFmtId="0" fontId="54" fillId="21" borderId="31" xfId="0" applyFont="1" applyFill="1" applyBorder="1" applyAlignment="1">
      <alignment vertical="top" wrapText="1"/>
    </xf>
    <xf numFmtId="0" fontId="54" fillId="21" borderId="6" xfId="0" applyFont="1" applyFill="1" applyBorder="1" applyAlignment="1">
      <alignment vertical="top" wrapText="1"/>
    </xf>
    <xf numFmtId="0" fontId="54" fillId="11" borderId="13" xfId="0" applyFont="1" applyFill="1" applyBorder="1" applyAlignment="1">
      <alignment vertical="top" wrapText="1"/>
    </xf>
    <xf numFmtId="0" fontId="73" fillId="0" borderId="12" xfId="0" applyFont="1" applyBorder="1" applyAlignment="1">
      <alignment vertical="top" wrapText="1"/>
    </xf>
    <xf numFmtId="0" fontId="47" fillId="0" borderId="12" xfId="0" applyFont="1" applyBorder="1" applyAlignment="1">
      <alignment vertical="top"/>
    </xf>
    <xf numFmtId="0" fontId="74" fillId="0" borderId="3" xfId="0" applyFont="1" applyBorder="1" applyAlignment="1">
      <alignment vertical="top" wrapText="1"/>
    </xf>
    <xf numFmtId="0" fontId="50" fillId="0" borderId="17" xfId="0" applyFont="1" applyBorder="1" applyAlignment="1">
      <alignment vertical="top" wrapText="1"/>
    </xf>
    <xf numFmtId="0" fontId="75" fillId="0" borderId="15" xfId="0" applyFont="1" applyBorder="1" applyAlignment="1">
      <alignment vertical="top" wrapText="1"/>
    </xf>
    <xf numFmtId="0" fontId="75" fillId="0" borderId="0" xfId="0" applyFont="1" applyAlignment="1">
      <alignment vertical="top" wrapText="1"/>
    </xf>
    <xf numFmtId="0" fontId="54" fillId="13" borderId="24" xfId="5" applyFont="1" applyFill="1" applyBorder="1" applyAlignment="1">
      <alignment horizontal="left" vertical="center" wrapText="1"/>
    </xf>
    <xf numFmtId="0" fontId="54" fillId="13" borderId="13" xfId="5" applyFont="1" applyFill="1" applyBorder="1" applyAlignment="1">
      <alignment horizontal="left" vertical="center" wrapText="1"/>
    </xf>
    <xf numFmtId="0" fontId="54" fillId="13" borderId="23" xfId="5" applyFont="1" applyFill="1" applyBorder="1" applyAlignment="1">
      <alignment horizontal="left" vertical="center"/>
    </xf>
    <xf numFmtId="0" fontId="59" fillId="13" borderId="24" xfId="0" applyFont="1" applyFill="1" applyBorder="1"/>
    <xf numFmtId="0" fontId="54" fillId="13" borderId="13" xfId="0" applyFont="1" applyFill="1" applyBorder="1" applyAlignment="1">
      <alignment wrapText="1"/>
    </xf>
    <xf numFmtId="0" fontId="54" fillId="13" borderId="12" xfId="5" applyFont="1" applyFill="1" applyBorder="1" applyAlignment="1">
      <alignment vertical="center" textRotation="90" wrapText="1"/>
    </xf>
    <xf numFmtId="0" fontId="76" fillId="0" borderId="12" xfId="0" applyFont="1" applyBorder="1"/>
    <xf numFmtId="0" fontId="76" fillId="0" borderId="12" xfId="0" applyFont="1" applyBorder="1" applyAlignment="1">
      <alignment wrapText="1"/>
    </xf>
    <xf numFmtId="0" fontId="47" fillId="12" borderId="12" xfId="0" applyFont="1" applyFill="1" applyBorder="1"/>
    <xf numFmtId="0" fontId="47" fillId="12" borderId="12" xfId="0" applyFont="1" applyFill="1" applyBorder="1" applyAlignment="1">
      <alignment wrapText="1"/>
    </xf>
    <xf numFmtId="0" fontId="47" fillId="0" borderId="12" xfId="0" applyFont="1" applyBorder="1"/>
    <xf numFmtId="0" fontId="47" fillId="0" borderId="12" xfId="0" applyFont="1" applyBorder="1" applyAlignment="1">
      <alignment wrapText="1"/>
    </xf>
    <xf numFmtId="0" fontId="47" fillId="0" borderId="0" xfId="0" applyFont="1" applyAlignment="1">
      <alignment wrapText="1"/>
    </xf>
    <xf numFmtId="164" fontId="50" fillId="15" borderId="16" xfId="0" applyNumberFormat="1" applyFont="1" applyFill="1" applyBorder="1" applyAlignment="1" applyProtection="1">
      <alignment horizontal="left" vertical="top" wrapText="1"/>
      <protection locked="0"/>
    </xf>
    <xf numFmtId="0" fontId="50" fillId="15" borderId="22" xfId="0" applyFont="1" applyFill="1" applyBorder="1" applyAlignment="1" applyProtection="1">
      <alignment vertical="top"/>
      <protection locked="0"/>
    </xf>
    <xf numFmtId="0" fontId="70" fillId="15" borderId="22" xfId="0" applyFont="1" applyFill="1" applyBorder="1" applyAlignment="1" applyProtection="1">
      <alignment vertical="top" wrapText="1"/>
      <protection locked="0"/>
    </xf>
    <xf numFmtId="0" fontId="55" fillId="15" borderId="38" xfId="0" applyFont="1" applyFill="1" applyBorder="1" applyAlignment="1" applyProtection="1">
      <alignment vertical="top" wrapText="1"/>
      <protection locked="0"/>
    </xf>
    <xf numFmtId="0" fontId="46" fillId="14" borderId="0" xfId="0" applyFont="1" applyFill="1" applyAlignment="1" applyProtection="1">
      <alignment vertical="top" wrapText="1"/>
      <protection locked="0"/>
    </xf>
    <xf numFmtId="164" fontId="50" fillId="15" borderId="18" xfId="0" applyNumberFormat="1" applyFont="1" applyFill="1" applyBorder="1" applyAlignment="1" applyProtection="1">
      <alignment horizontal="left" vertical="top" wrapText="1"/>
      <protection locked="0"/>
    </xf>
    <xf numFmtId="0" fontId="50" fillId="15" borderId="21" xfId="0" applyFont="1" applyFill="1" applyBorder="1" applyAlignment="1" applyProtection="1">
      <alignment vertical="top" wrapText="1"/>
      <protection locked="0"/>
    </xf>
    <xf numFmtId="0" fontId="77" fillId="15" borderId="20" xfId="0" applyFont="1" applyFill="1" applyBorder="1" applyAlignment="1" applyProtection="1">
      <alignment vertical="top" wrapText="1"/>
      <protection locked="0"/>
    </xf>
    <xf numFmtId="164" fontId="46" fillId="15" borderId="18" xfId="0" applyNumberFormat="1" applyFont="1" applyFill="1" applyBorder="1" applyAlignment="1" applyProtection="1">
      <alignment horizontal="left" vertical="top" wrapText="1"/>
      <protection locked="0"/>
    </xf>
    <xf numFmtId="0" fontId="46" fillId="0" borderId="16" xfId="0" applyFont="1" applyBorder="1" applyAlignment="1" applyProtection="1">
      <alignment vertical="top" wrapText="1"/>
      <protection locked="0"/>
    </xf>
    <xf numFmtId="0" fontId="52" fillId="0" borderId="17" xfId="0" applyFont="1" applyBorder="1" applyAlignment="1" applyProtection="1">
      <alignment vertical="top" wrapText="1"/>
      <protection locked="0"/>
    </xf>
    <xf numFmtId="0" fontId="46" fillId="0" borderId="18" xfId="0" applyFont="1" applyBorder="1" applyAlignment="1" applyProtection="1">
      <alignment vertical="top" wrapText="1"/>
      <protection locked="0"/>
    </xf>
    <xf numFmtId="0" fontId="74" fillId="0" borderId="0" xfId="0" applyFont="1" applyAlignment="1" applyProtection="1">
      <alignment vertical="top" wrapText="1"/>
      <protection locked="0"/>
    </xf>
    <xf numFmtId="0" fontId="47" fillId="11" borderId="18" xfId="0" applyFont="1" applyFill="1" applyBorder="1" applyAlignment="1">
      <alignment vertical="top" wrapText="1"/>
    </xf>
    <xf numFmtId="0" fontId="46" fillId="0" borderId="0" xfId="0" applyFont="1" applyAlignment="1" applyProtection="1">
      <alignment vertical="top"/>
      <protection locked="0"/>
    </xf>
    <xf numFmtId="0" fontId="64" fillId="11" borderId="0" xfId="0" applyFont="1" applyFill="1" applyAlignment="1">
      <alignment vertical="top" wrapText="1"/>
    </xf>
    <xf numFmtId="164" fontId="46" fillId="15" borderId="0" xfId="0" applyNumberFormat="1" applyFont="1" applyFill="1" applyAlignment="1" applyProtection="1">
      <alignment horizontal="left" vertical="top" wrapText="1"/>
      <protection locked="0"/>
    </xf>
    <xf numFmtId="0" fontId="46" fillId="0" borderId="0" xfId="0" applyFont="1" applyAlignment="1" applyProtection="1">
      <alignment vertical="top" wrapText="1"/>
      <protection locked="0"/>
    </xf>
    <xf numFmtId="0" fontId="55" fillId="0" borderId="0" xfId="0" applyFont="1" applyAlignment="1" applyProtection="1">
      <alignment vertical="top" wrapText="1"/>
      <protection locked="0"/>
    </xf>
    <xf numFmtId="0" fontId="50" fillId="15" borderId="24" xfId="0" applyFont="1" applyFill="1" applyBorder="1" applyAlignment="1" applyProtection="1">
      <alignment vertical="top"/>
      <protection locked="0"/>
    </xf>
    <xf numFmtId="0" fontId="55" fillId="15" borderId="13" xfId="0" applyFont="1" applyFill="1" applyBorder="1" applyAlignment="1" applyProtection="1">
      <alignment vertical="top" wrapText="1"/>
      <protection locked="0"/>
    </xf>
    <xf numFmtId="164" fontId="46" fillId="15" borderId="1" xfId="0" applyNumberFormat="1" applyFont="1" applyFill="1" applyBorder="1" applyAlignment="1" applyProtection="1">
      <alignment horizontal="left" vertical="top" wrapText="1"/>
      <protection locked="0"/>
    </xf>
    <xf numFmtId="0" fontId="46" fillId="0" borderId="38" xfId="0" applyFont="1" applyBorder="1" applyAlignment="1" applyProtection="1">
      <alignment vertical="top" wrapText="1"/>
      <protection locked="0"/>
    </xf>
    <xf numFmtId="0" fontId="55" fillId="0" borderId="3" xfId="0" applyFont="1" applyBorder="1" applyAlignment="1" applyProtection="1">
      <alignment vertical="top" wrapText="1"/>
      <protection locked="0"/>
    </xf>
    <xf numFmtId="0" fontId="78" fillId="0" borderId="3" xfId="0" applyFont="1" applyBorder="1" applyAlignment="1" applyProtection="1">
      <alignment vertical="top" wrapText="1"/>
      <protection locked="0"/>
    </xf>
    <xf numFmtId="0" fontId="52" fillId="0" borderId="3" xfId="0" applyFont="1" applyBorder="1" applyAlignment="1" applyProtection="1">
      <alignment vertical="top" wrapText="1"/>
      <protection locked="0"/>
    </xf>
    <xf numFmtId="0" fontId="46" fillId="12" borderId="0" xfId="0" applyFont="1" applyFill="1" applyAlignment="1" applyProtection="1">
      <alignment vertical="top" wrapText="1"/>
      <protection locked="0"/>
    </xf>
    <xf numFmtId="0" fontId="50" fillId="15" borderId="24" xfId="0" applyFont="1" applyFill="1" applyBorder="1" applyAlignment="1" applyProtection="1">
      <alignment vertical="top" wrapText="1"/>
      <protection locked="0"/>
    </xf>
    <xf numFmtId="0" fontId="46" fillId="15" borderId="24" xfId="0" applyFont="1" applyFill="1" applyBorder="1" applyAlignment="1" applyProtection="1">
      <alignment vertical="top" wrapText="1"/>
      <protection locked="0"/>
    </xf>
    <xf numFmtId="0" fontId="46" fillId="0" borderId="24" xfId="0" applyFont="1" applyBorder="1" applyAlignment="1" applyProtection="1">
      <alignment vertical="top" wrapText="1"/>
      <protection locked="0"/>
    </xf>
    <xf numFmtId="0" fontId="55" fillId="0" borderId="17" xfId="0" applyFont="1" applyBorder="1" applyAlignment="1" applyProtection="1">
      <alignment vertical="top" wrapText="1"/>
      <protection locked="0"/>
    </xf>
    <xf numFmtId="0" fontId="77" fillId="15" borderId="13" xfId="0" applyFont="1" applyFill="1" applyBorder="1" applyAlignment="1" applyProtection="1">
      <alignment vertical="top" wrapText="1"/>
      <protection locked="0"/>
    </xf>
    <xf numFmtId="0" fontId="78" fillId="0" borderId="0" xfId="0" applyFont="1" applyAlignment="1" applyProtection="1">
      <alignment vertical="top"/>
      <protection locked="0"/>
    </xf>
    <xf numFmtId="0" fontId="46" fillId="11" borderId="0" xfId="0" applyFont="1" applyFill="1" applyAlignment="1">
      <alignment vertical="top" wrapText="1"/>
    </xf>
    <xf numFmtId="2" fontId="74" fillId="0" borderId="0" xfId="0" applyNumberFormat="1" applyFont="1" applyAlignment="1" applyProtection="1">
      <alignment vertical="top" wrapText="1"/>
      <protection locked="0"/>
    </xf>
    <xf numFmtId="0" fontId="55" fillId="0" borderId="3" xfId="0" applyFont="1" applyBorder="1" applyAlignment="1" applyProtection="1">
      <alignment vertical="top"/>
      <protection locked="0"/>
    </xf>
    <xf numFmtId="0" fontId="46" fillId="0" borderId="39" xfId="0" applyFont="1" applyBorder="1" applyAlignment="1" applyProtection="1">
      <alignment vertical="top" wrapText="1"/>
      <protection locked="0"/>
    </xf>
    <xf numFmtId="0" fontId="41" fillId="0" borderId="3" xfId="0" applyFont="1" applyBorder="1" applyAlignment="1" applyProtection="1">
      <alignment vertical="top" wrapText="1"/>
      <protection locked="0"/>
    </xf>
    <xf numFmtId="0" fontId="46" fillId="12" borderId="18" xfId="0" applyFont="1" applyFill="1" applyBorder="1" applyAlignment="1" applyProtection="1">
      <alignment horizontal="right" vertical="top" wrapText="1"/>
      <protection locked="0"/>
    </xf>
    <xf numFmtId="0" fontId="52" fillId="12" borderId="3" xfId="0" applyFont="1" applyFill="1" applyBorder="1" applyAlignment="1" applyProtection="1">
      <alignment vertical="top" wrapText="1"/>
      <protection locked="0"/>
    </xf>
    <xf numFmtId="0" fontId="46" fillId="12" borderId="18" xfId="0" applyFont="1" applyFill="1" applyBorder="1" applyAlignment="1" applyProtection="1">
      <alignment vertical="top" wrapText="1"/>
      <protection locked="0"/>
    </xf>
    <xf numFmtId="0" fontId="46" fillId="0" borderId="19" xfId="0" applyFont="1" applyBorder="1" applyAlignment="1" applyProtection="1">
      <alignment horizontal="left" vertical="top" wrapText="1"/>
      <protection locked="0"/>
    </xf>
    <xf numFmtId="0" fontId="46" fillId="0" borderId="21" xfId="0" applyFont="1" applyBorder="1" applyAlignment="1" applyProtection="1">
      <alignment vertical="top" wrapText="1"/>
      <protection locked="0"/>
    </xf>
    <xf numFmtId="0" fontId="55" fillId="0" borderId="20" xfId="0" applyFont="1" applyBorder="1" applyAlignment="1" applyProtection="1">
      <alignment vertical="top" wrapText="1"/>
      <protection locked="0"/>
    </xf>
    <xf numFmtId="164" fontId="46" fillId="15" borderId="1" xfId="0" applyNumberFormat="1" applyFont="1" applyFill="1" applyBorder="1" applyAlignment="1" applyProtection="1">
      <alignment vertical="top"/>
      <protection locked="0"/>
    </xf>
    <xf numFmtId="0" fontId="50" fillId="15" borderId="13" xfId="0" applyFont="1" applyFill="1" applyBorder="1" applyAlignment="1" applyProtection="1">
      <alignment horizontal="center" vertical="top" wrapText="1"/>
      <protection locked="0"/>
    </xf>
    <xf numFmtId="0" fontId="50" fillId="15" borderId="12" xfId="0" applyFont="1" applyFill="1" applyBorder="1" applyAlignment="1" applyProtection="1">
      <alignment horizontal="center" vertical="top" wrapText="1"/>
      <protection locked="0"/>
    </xf>
    <xf numFmtId="0" fontId="50" fillId="14" borderId="0" xfId="0" applyFont="1" applyFill="1" applyAlignment="1" applyProtection="1">
      <alignment vertical="top" wrapText="1"/>
      <protection locked="0"/>
    </xf>
    <xf numFmtId="0" fontId="46" fillId="15" borderId="13" xfId="0" applyFont="1" applyFill="1" applyBorder="1" applyAlignment="1" applyProtection="1">
      <alignment horizontal="center" vertical="top" wrapText="1"/>
      <protection locked="0"/>
    </xf>
    <xf numFmtId="0" fontId="74" fillId="0" borderId="12" xfId="0" applyFont="1" applyBorder="1" applyAlignment="1" applyProtection="1">
      <alignment horizontal="center" vertical="top" wrapText="1"/>
      <protection locked="0"/>
    </xf>
    <xf numFmtId="164" fontId="46" fillId="15" borderId="1" xfId="0" applyNumberFormat="1" applyFont="1" applyFill="1" applyBorder="1" applyAlignment="1" applyProtection="1">
      <alignment vertical="top" wrapText="1"/>
      <protection locked="0"/>
    </xf>
    <xf numFmtId="0" fontId="79" fillId="0" borderId="0" xfId="0" applyFont="1" applyAlignment="1" applyProtection="1">
      <alignment vertical="top" wrapText="1"/>
      <protection locked="0"/>
    </xf>
    <xf numFmtId="0" fontId="46" fillId="0" borderId="19" xfId="0" applyFont="1" applyBorder="1" applyAlignment="1" applyProtection="1">
      <alignment vertical="top" wrapText="1"/>
      <protection locked="0"/>
    </xf>
    <xf numFmtId="0" fontId="74" fillId="0" borderId="21" xfId="0" applyFont="1" applyBorder="1" applyAlignment="1" applyProtection="1">
      <alignment vertical="top" wrapText="1"/>
      <protection locked="0"/>
    </xf>
    <xf numFmtId="0" fontId="78" fillId="0" borderId="20" xfId="0" applyFont="1" applyBorder="1" applyAlignment="1" applyProtection="1">
      <alignment vertical="top" wrapText="1"/>
      <protection locked="0"/>
    </xf>
    <xf numFmtId="0" fontId="80" fillId="15" borderId="12" xfId="0" applyFont="1" applyFill="1" applyBorder="1" applyAlignment="1" applyProtection="1">
      <alignment vertical="top" wrapText="1"/>
      <protection locked="0"/>
    </xf>
    <xf numFmtId="0" fontId="46" fillId="15" borderId="12" xfId="0" applyFont="1" applyFill="1" applyBorder="1" applyAlignment="1" applyProtection="1">
      <alignment vertical="top" wrapText="1"/>
      <protection locked="0"/>
    </xf>
    <xf numFmtId="0" fontId="74" fillId="0" borderId="12" xfId="0" applyFont="1" applyBorder="1" applyAlignment="1" applyProtection="1">
      <alignment vertical="top" wrapText="1"/>
      <protection locked="0"/>
    </xf>
    <xf numFmtId="0" fontId="79" fillId="0" borderId="12" xfId="0" applyFont="1" applyBorder="1" applyAlignment="1" applyProtection="1">
      <alignment vertical="top" wrapText="1"/>
      <protection locked="0"/>
    </xf>
    <xf numFmtId="0" fontId="74" fillId="0" borderId="24" xfId="0" applyFont="1" applyBorder="1" applyAlignment="1" applyProtection="1">
      <alignment vertical="top" wrapText="1"/>
      <protection locked="0"/>
    </xf>
    <xf numFmtId="0" fontId="79" fillId="0" borderId="17" xfId="0" applyFont="1" applyBorder="1" applyAlignment="1" applyProtection="1">
      <alignment vertical="top" wrapText="1"/>
      <protection locked="0"/>
    </xf>
    <xf numFmtId="0" fontId="60" fillId="0" borderId="0" xfId="0" applyFont="1" applyAlignment="1" applyProtection="1">
      <alignment vertical="top" wrapText="1"/>
      <protection locked="0"/>
    </xf>
    <xf numFmtId="0" fontId="78" fillId="12" borderId="3" xfId="0" applyFont="1" applyFill="1" applyBorder="1" applyAlignment="1" applyProtection="1">
      <alignment vertical="top" wrapText="1"/>
      <protection locked="0"/>
    </xf>
    <xf numFmtId="164" fontId="46" fillId="22" borderId="18" xfId="0" applyNumberFormat="1" applyFont="1" applyFill="1" applyBorder="1" applyAlignment="1" applyProtection="1">
      <alignment horizontal="left" vertical="top" wrapText="1"/>
      <protection locked="0"/>
    </xf>
    <xf numFmtId="0" fontId="46" fillId="22" borderId="0" xfId="0" applyFont="1" applyFill="1" applyAlignment="1" applyProtection="1">
      <alignment vertical="top"/>
      <protection locked="0"/>
    </xf>
    <xf numFmtId="164" fontId="50" fillId="15" borderId="1" xfId="0" applyNumberFormat="1" applyFont="1" applyFill="1" applyBorder="1" applyAlignment="1" applyProtection="1">
      <alignment horizontal="left" vertical="top" wrapText="1"/>
      <protection locked="0"/>
    </xf>
    <xf numFmtId="0" fontId="50" fillId="15" borderId="13" xfId="0" applyFont="1" applyFill="1" applyBorder="1" applyAlignment="1" applyProtection="1">
      <alignment vertical="top" wrapText="1"/>
      <protection locked="0"/>
    </xf>
    <xf numFmtId="0" fontId="50" fillId="15" borderId="12" xfId="0" applyFont="1" applyFill="1" applyBorder="1" applyAlignment="1" applyProtection="1">
      <alignment vertical="top" wrapText="1"/>
      <protection locked="0"/>
    </xf>
    <xf numFmtId="0" fontId="78" fillId="0" borderId="13" xfId="0" applyFont="1" applyBorder="1" applyAlignment="1" applyProtection="1">
      <alignment vertical="top" wrapText="1"/>
      <protection locked="0"/>
    </xf>
    <xf numFmtId="0" fontId="78" fillId="0" borderId="12" xfId="0" applyFont="1" applyBorder="1" applyAlignment="1" applyProtection="1">
      <alignment vertical="top" wrapText="1"/>
      <protection locked="0"/>
    </xf>
    <xf numFmtId="0" fontId="74" fillId="0" borderId="13" xfId="0" applyFont="1" applyBorder="1" applyAlignment="1" applyProtection="1">
      <alignment vertical="top" wrapText="1"/>
      <protection locked="0"/>
    </xf>
    <xf numFmtId="0" fontId="50" fillId="0" borderId="12" xfId="6" applyFont="1" applyBorder="1" applyAlignment="1" applyProtection="1">
      <alignment horizontal="center" wrapText="1"/>
      <protection locked="0"/>
    </xf>
    <xf numFmtId="15" fontId="50" fillId="0" borderId="12" xfId="6" applyNumberFormat="1" applyFont="1" applyBorder="1" applyAlignment="1" applyProtection="1">
      <alignment horizontal="center" wrapText="1"/>
      <protection locked="0"/>
    </xf>
    <xf numFmtId="15" fontId="46" fillId="0" borderId="12" xfId="6" applyNumberFormat="1" applyFont="1" applyBorder="1" applyAlignment="1" applyProtection="1">
      <alignment wrapText="1"/>
      <protection locked="0"/>
    </xf>
    <xf numFmtId="0" fontId="48" fillId="0" borderId="0" xfId="0" applyFont="1" applyAlignment="1" applyProtection="1">
      <alignment vertical="top"/>
      <protection locked="0"/>
    </xf>
    <xf numFmtId="0" fontId="47" fillId="0" borderId="0" xfId="0" applyFont="1" applyAlignment="1" applyProtection="1">
      <alignment vertical="top"/>
      <protection locked="0"/>
    </xf>
    <xf numFmtId="0" fontId="69" fillId="11" borderId="0" xfId="0" applyFont="1" applyFill="1" applyAlignment="1" applyProtection="1">
      <alignment horizontal="left" vertical="top" wrapText="1"/>
      <protection locked="0"/>
    </xf>
    <xf numFmtId="0" fontId="81" fillId="0" borderId="0" xfId="0" applyFont="1" applyAlignment="1" applyProtection="1">
      <alignment horizontal="left" vertical="top" wrapText="1"/>
      <protection locked="0"/>
    </xf>
    <xf numFmtId="0" fontId="47" fillId="0" borderId="0" xfId="0" applyFont="1" applyProtection="1">
      <protection locked="0"/>
    </xf>
    <xf numFmtId="0" fontId="65" fillId="11" borderId="12" xfId="6" applyFont="1" applyFill="1" applyBorder="1" applyAlignment="1" applyProtection="1">
      <alignment wrapText="1"/>
      <protection locked="0"/>
    </xf>
    <xf numFmtId="0" fontId="50" fillId="0" borderId="12" xfId="6" applyFont="1" applyBorder="1" applyAlignment="1" applyProtection="1">
      <alignment wrapText="1"/>
      <protection locked="0"/>
    </xf>
    <xf numFmtId="0" fontId="46" fillId="14" borderId="0" xfId="0" applyFont="1" applyFill="1" applyAlignment="1">
      <alignment horizontal="left" vertical="top" wrapText="1"/>
    </xf>
    <xf numFmtId="0" fontId="50" fillId="15" borderId="12" xfId="0" applyFont="1" applyFill="1" applyBorder="1" applyAlignment="1">
      <alignment vertical="top" wrapText="1"/>
    </xf>
    <xf numFmtId="0" fontId="46" fillId="0" borderId="0" xfId="0" applyFont="1" applyAlignment="1">
      <alignment horizontal="center" wrapText="1"/>
    </xf>
    <xf numFmtId="0" fontId="56" fillId="0" borderId="0" xfId="8" applyFont="1" applyAlignment="1">
      <alignment horizontal="center" vertical="top"/>
    </xf>
    <xf numFmtId="0" fontId="46" fillId="17" borderId="12" xfId="9" applyFont="1" applyFill="1" applyBorder="1" applyAlignment="1">
      <alignment vertical="top" wrapText="1"/>
    </xf>
    <xf numFmtId="0" fontId="54" fillId="0" borderId="0" xfId="12" applyFont="1" applyAlignment="1" applyProtection="1">
      <alignment horizontal="left" vertical="top" wrapText="1"/>
      <protection locked="0"/>
    </xf>
    <xf numFmtId="0" fontId="54" fillId="0" borderId="0" xfId="12" applyFont="1" applyAlignment="1" applyProtection="1">
      <alignment horizontal="left" vertical="top"/>
      <protection locked="0"/>
    </xf>
    <xf numFmtId="0" fontId="87" fillId="0" borderId="12" xfId="12" applyFont="1" applyBorder="1" applyAlignment="1" applyProtection="1">
      <alignment horizontal="left" vertical="top" wrapText="1"/>
      <protection locked="0"/>
    </xf>
    <xf numFmtId="0" fontId="47" fillId="0" borderId="12" xfId="12" applyFont="1" applyBorder="1" applyAlignment="1" applyProtection="1">
      <alignment horizontal="left" vertical="top" wrapText="1"/>
      <protection locked="0"/>
    </xf>
    <xf numFmtId="0" fontId="56" fillId="0" borderId="0" xfId="12" applyFont="1" applyAlignment="1" applyProtection="1">
      <alignment horizontal="left" vertical="top"/>
      <protection locked="0"/>
    </xf>
    <xf numFmtId="49" fontId="54" fillId="0" borderId="0" xfId="12" applyNumberFormat="1" applyFont="1" applyAlignment="1" applyProtection="1">
      <alignment horizontal="left" vertical="top"/>
      <protection locked="0"/>
    </xf>
    <xf numFmtId="0" fontId="54" fillId="0" borderId="12" xfId="12" applyFont="1" applyBorder="1" applyAlignment="1" applyProtection="1">
      <alignment horizontal="left" vertical="top"/>
      <protection locked="0"/>
    </xf>
    <xf numFmtId="0" fontId="89" fillId="0" borderId="12" xfId="12" applyFont="1" applyBorder="1" applyAlignment="1" applyProtection="1">
      <alignment horizontal="left" vertical="top" wrapText="1"/>
      <protection locked="0"/>
    </xf>
    <xf numFmtId="0" fontId="56" fillId="0" borderId="12" xfId="12" applyFont="1" applyBorder="1" applyAlignment="1" applyProtection="1">
      <alignment horizontal="left" vertical="top" wrapText="1"/>
      <protection locked="0"/>
    </xf>
    <xf numFmtId="0" fontId="47" fillId="0" borderId="0" xfId="12" applyFont="1" applyAlignment="1" applyProtection="1">
      <alignment horizontal="left" vertical="top" wrapText="1"/>
      <protection locked="0"/>
    </xf>
    <xf numFmtId="0" fontId="89" fillId="0" borderId="0" xfId="12" applyFont="1" applyAlignment="1" applyProtection="1">
      <alignment horizontal="left" vertical="top" wrapText="1"/>
      <protection locked="0"/>
    </xf>
    <xf numFmtId="0" fontId="56" fillId="0" borderId="0" xfId="12" applyFont="1" applyAlignment="1" applyProtection="1">
      <alignment horizontal="left" vertical="top" wrapText="1"/>
      <protection locked="0"/>
    </xf>
    <xf numFmtId="49" fontId="90" fillId="0" borderId="0" xfId="12" applyNumberFormat="1" applyFont="1" applyAlignment="1" applyProtection="1">
      <alignment horizontal="left" vertical="top"/>
      <protection locked="0"/>
    </xf>
    <xf numFmtId="0" fontId="59" fillId="19" borderId="0" xfId="13" applyFont="1" applyFill="1" applyAlignment="1" applyProtection="1">
      <alignment horizontal="left" vertical="top" wrapText="1"/>
      <protection locked="0"/>
    </xf>
    <xf numFmtId="0" fontId="59" fillId="19" borderId="0" xfId="13" applyFont="1" applyFill="1" applyAlignment="1" applyProtection="1">
      <alignment vertical="top" wrapText="1"/>
      <protection locked="0"/>
    </xf>
    <xf numFmtId="0" fontId="54" fillId="23" borderId="12" xfId="12" applyFont="1" applyFill="1" applyBorder="1" applyAlignment="1" applyProtection="1">
      <alignment horizontal="left" vertical="top"/>
      <protection locked="0"/>
    </xf>
    <xf numFmtId="49" fontId="54" fillId="23" borderId="12" xfId="12" applyNumberFormat="1" applyFont="1" applyFill="1" applyBorder="1" applyAlignment="1" applyProtection="1">
      <alignment horizontal="left" vertical="top"/>
      <protection locked="0"/>
    </xf>
    <xf numFmtId="0" fontId="54" fillId="23" borderId="12" xfId="12" applyFont="1" applyFill="1" applyBorder="1" applyAlignment="1" applyProtection="1">
      <alignment horizontal="left" vertical="top" wrapText="1"/>
      <protection locked="0"/>
    </xf>
    <xf numFmtId="0" fontId="87" fillId="23" borderId="12" xfId="12" applyFont="1" applyFill="1" applyBorder="1" applyAlignment="1" applyProtection="1">
      <alignment horizontal="left" vertical="top" wrapText="1"/>
      <protection locked="0"/>
    </xf>
    <xf numFmtId="0" fontId="89" fillId="23" borderId="12" xfId="12" applyFont="1" applyFill="1" applyBorder="1" applyAlignment="1" applyProtection="1">
      <alignment horizontal="left" vertical="top" wrapText="1"/>
      <protection locked="0"/>
    </xf>
    <xf numFmtId="0" fontId="56" fillId="23" borderId="12" xfId="12" applyFont="1" applyFill="1" applyBorder="1" applyAlignment="1" applyProtection="1">
      <alignment horizontal="left" vertical="top" wrapText="1"/>
      <protection locked="0"/>
    </xf>
    <xf numFmtId="49" fontId="54" fillId="0" borderId="12" xfId="12" applyNumberFormat="1" applyFont="1" applyBorder="1" applyAlignment="1" applyProtection="1">
      <alignment horizontal="left" vertical="top"/>
      <protection locked="0"/>
    </xf>
    <xf numFmtId="0" fontId="54" fillId="0" borderId="12" xfId="12" applyFont="1" applyBorder="1" applyAlignment="1" applyProtection="1">
      <alignment horizontal="left" vertical="top" wrapText="1"/>
      <protection locked="0"/>
    </xf>
    <xf numFmtId="49" fontId="89" fillId="0" borderId="12" xfId="12" applyNumberFormat="1" applyFont="1" applyBorder="1" applyAlignment="1" applyProtection="1">
      <alignment horizontal="left" vertical="top" wrapText="1"/>
      <protection locked="0"/>
    </xf>
    <xf numFmtId="0" fontId="54" fillId="24" borderId="12" xfId="12" applyFont="1" applyFill="1" applyBorder="1" applyAlignment="1" applyProtection="1">
      <alignment horizontal="left" vertical="top"/>
      <protection locked="0"/>
    </xf>
    <xf numFmtId="49" fontId="54" fillId="24" borderId="12" xfId="12" applyNumberFormat="1" applyFont="1" applyFill="1" applyBorder="1" applyAlignment="1" applyProtection="1">
      <alignment horizontal="left" vertical="top"/>
      <protection locked="0"/>
    </xf>
    <xf numFmtId="0" fontId="54" fillId="24" borderId="12" xfId="12" applyFont="1" applyFill="1" applyBorder="1" applyAlignment="1" applyProtection="1">
      <alignment horizontal="left" vertical="top" wrapText="1"/>
      <protection locked="0"/>
    </xf>
    <xf numFmtId="0" fontId="47" fillId="24" borderId="12" xfId="12" applyFont="1" applyFill="1" applyBorder="1" applyAlignment="1" applyProtection="1">
      <alignment horizontal="left" vertical="top" wrapText="1"/>
      <protection locked="0"/>
    </xf>
    <xf numFmtId="0" fontId="89" fillId="24" borderId="12" xfId="12" applyFont="1" applyFill="1" applyBorder="1" applyAlignment="1" applyProtection="1">
      <alignment horizontal="left" vertical="top" wrapText="1"/>
      <protection locked="0"/>
    </xf>
    <xf numFmtId="0" fontId="56" fillId="24" borderId="12" xfId="12" applyFont="1" applyFill="1" applyBorder="1" applyAlignment="1" applyProtection="1">
      <alignment horizontal="left" vertical="top" wrapText="1"/>
      <protection locked="0"/>
    </xf>
    <xf numFmtId="0" fontId="54" fillId="11" borderId="12" xfId="12" applyFont="1" applyFill="1" applyBorder="1" applyAlignment="1" applyProtection="1">
      <alignment horizontal="left" vertical="top"/>
      <protection locked="0"/>
    </xf>
    <xf numFmtId="49" fontId="54" fillId="11" borderId="12" xfId="12" applyNumberFormat="1" applyFont="1" applyFill="1" applyBorder="1" applyAlignment="1" applyProtection="1">
      <alignment horizontal="left" vertical="top"/>
      <protection locked="0"/>
    </xf>
    <xf numFmtId="0" fontId="54" fillId="11" borderId="12" xfId="12" applyFont="1" applyFill="1" applyBorder="1" applyAlignment="1" applyProtection="1">
      <alignment horizontal="left" vertical="top" wrapText="1"/>
      <protection locked="0"/>
    </xf>
    <xf numFmtId="0" fontId="89" fillId="11" borderId="12" xfId="12" applyFont="1" applyFill="1" applyBorder="1" applyAlignment="1" applyProtection="1">
      <alignment horizontal="left" vertical="top" wrapText="1"/>
      <protection locked="0"/>
    </xf>
    <xf numFmtId="0" fontId="54" fillId="25" borderId="12" xfId="12" applyFont="1" applyFill="1" applyBorder="1" applyAlignment="1" applyProtection="1">
      <alignment horizontal="left" vertical="top"/>
      <protection locked="0"/>
    </xf>
    <xf numFmtId="49" fontId="54" fillId="25" borderId="12" xfId="12" applyNumberFormat="1" applyFont="1" applyFill="1" applyBorder="1" applyAlignment="1" applyProtection="1">
      <alignment horizontal="left" vertical="top"/>
      <protection locked="0"/>
    </xf>
    <xf numFmtId="0" fontId="54" fillId="25" borderId="12" xfId="12" applyFont="1" applyFill="1" applyBorder="1" applyAlignment="1" applyProtection="1">
      <alignment horizontal="left" vertical="top" wrapText="1"/>
      <protection locked="0"/>
    </xf>
    <xf numFmtId="0" fontId="89" fillId="25" borderId="12" xfId="12" applyFont="1" applyFill="1" applyBorder="1" applyAlignment="1" applyProtection="1">
      <alignment horizontal="left" vertical="top" wrapText="1"/>
      <protection locked="0"/>
    </xf>
    <xf numFmtId="49" fontId="90" fillId="0" borderId="12" xfId="12" applyNumberFormat="1" applyFont="1" applyBorder="1" applyAlignment="1" applyProtection="1">
      <alignment horizontal="left" vertical="top"/>
      <protection locked="0"/>
    </xf>
    <xf numFmtId="0" fontId="54" fillId="17" borderId="12" xfId="12" applyFont="1" applyFill="1" applyBorder="1" applyAlignment="1" applyProtection="1">
      <alignment horizontal="left" vertical="top"/>
      <protection locked="0"/>
    </xf>
    <xf numFmtId="49" fontId="90" fillId="17" borderId="12" xfId="12" applyNumberFormat="1" applyFont="1" applyFill="1" applyBorder="1" applyAlignment="1" applyProtection="1">
      <alignment horizontal="left" vertical="top"/>
      <protection locked="0"/>
    </xf>
    <xf numFmtId="0" fontId="54" fillId="17" borderId="12" xfId="12" applyFont="1" applyFill="1" applyBorder="1" applyAlignment="1" applyProtection="1">
      <alignment horizontal="left" vertical="top" wrapText="1"/>
      <protection locked="0"/>
    </xf>
    <xf numFmtId="0" fontId="47" fillId="17" borderId="12" xfId="12" applyFont="1" applyFill="1" applyBorder="1" applyAlignment="1" applyProtection="1">
      <alignment horizontal="left" vertical="top" wrapText="1"/>
      <protection locked="0"/>
    </xf>
    <xf numFmtId="0" fontId="89" fillId="17" borderId="12" xfId="12" applyFont="1" applyFill="1" applyBorder="1" applyAlignment="1" applyProtection="1">
      <alignment horizontal="left" vertical="top" wrapText="1"/>
      <protection locked="0"/>
    </xf>
    <xf numFmtId="0" fontId="56" fillId="17" borderId="12" xfId="12" applyFont="1" applyFill="1" applyBorder="1" applyAlignment="1" applyProtection="1">
      <alignment horizontal="left" vertical="top" wrapText="1"/>
      <protection locked="0"/>
    </xf>
    <xf numFmtId="0" fontId="54" fillId="0" borderId="14" xfId="12" applyFont="1" applyBorder="1" applyAlignment="1" applyProtection="1">
      <alignment horizontal="left" vertical="top"/>
      <protection locked="0"/>
    </xf>
    <xf numFmtId="0" fontId="54" fillId="0" borderId="14" xfId="12" applyFont="1" applyBorder="1" applyAlignment="1" applyProtection="1">
      <alignment horizontal="left" vertical="top" wrapText="1"/>
      <protection locked="0"/>
    </xf>
    <xf numFmtId="0" fontId="47" fillId="0" borderId="14" xfId="12" applyFont="1" applyBorder="1" applyAlignment="1" applyProtection="1">
      <alignment horizontal="left" vertical="top" wrapText="1"/>
      <protection locked="0"/>
    </xf>
    <xf numFmtId="0" fontId="89" fillId="0" borderId="14" xfId="12" applyFont="1" applyBorder="1" applyAlignment="1" applyProtection="1">
      <alignment horizontal="left" vertical="top" wrapText="1"/>
      <protection locked="0"/>
    </xf>
    <xf numFmtId="0" fontId="56" fillId="0" borderId="14" xfId="12" applyFont="1" applyBorder="1" applyAlignment="1" applyProtection="1">
      <alignment horizontal="left" vertical="top" wrapText="1"/>
      <protection locked="0"/>
    </xf>
    <xf numFmtId="0" fontId="54" fillId="0" borderId="24" xfId="12" applyFont="1" applyBorder="1" applyAlignment="1" applyProtection="1">
      <alignment horizontal="left" vertical="top" wrapText="1"/>
      <protection locked="0"/>
    </xf>
    <xf numFmtId="0" fontId="54" fillId="0" borderId="15" xfId="12" applyFont="1" applyBorder="1" applyAlignment="1" applyProtection="1">
      <alignment horizontal="left" vertical="top"/>
      <protection locked="0"/>
    </xf>
    <xf numFmtId="0" fontId="47" fillId="12" borderId="12" xfId="12" applyFont="1" applyFill="1" applyBorder="1" applyAlignment="1" applyProtection="1">
      <alignment horizontal="left" vertical="top" wrapText="1"/>
      <protection locked="0"/>
    </xf>
    <xf numFmtId="0" fontId="88" fillId="23" borderId="12" xfId="12" applyFont="1" applyFill="1" applyBorder="1" applyAlignment="1" applyProtection="1">
      <alignment horizontal="left" vertical="top" wrapText="1"/>
      <protection locked="0"/>
    </xf>
    <xf numFmtId="49" fontId="55" fillId="0" borderId="0" xfId="12" applyNumberFormat="1" applyFont="1" applyAlignment="1" applyProtection="1">
      <alignment wrapText="1"/>
      <protection locked="0"/>
    </xf>
    <xf numFmtId="0" fontId="89" fillId="25" borderId="0" xfId="12" applyFont="1" applyFill="1" applyAlignment="1" applyProtection="1">
      <alignment horizontal="left" vertical="top" wrapText="1"/>
      <protection locked="0"/>
    </xf>
    <xf numFmtId="49" fontId="46" fillId="0" borderId="0" xfId="12" applyNumberFormat="1" applyFont="1" applyAlignment="1" applyProtection="1">
      <alignment wrapText="1"/>
      <protection locked="0"/>
    </xf>
    <xf numFmtId="0" fontId="94" fillId="0" borderId="12" xfId="12" applyFont="1" applyBorder="1" applyAlignment="1" applyProtection="1">
      <alignment wrapText="1"/>
      <protection locked="0"/>
    </xf>
    <xf numFmtId="0" fontId="46" fillId="0" borderId="0" xfId="12" applyFont="1" applyProtection="1">
      <protection locked="0"/>
    </xf>
    <xf numFmtId="0" fontId="95" fillId="0" borderId="12" xfId="12" applyFont="1" applyBorder="1" applyAlignment="1" applyProtection="1">
      <alignment horizontal="left" vertical="top" wrapText="1"/>
      <protection locked="0"/>
    </xf>
    <xf numFmtId="0" fontId="47" fillId="0" borderId="24" xfId="12" applyFont="1" applyBorder="1" applyAlignment="1" applyProtection="1">
      <alignment horizontal="left" vertical="top"/>
      <protection locked="0"/>
    </xf>
    <xf numFmtId="49" fontId="47" fillId="0" borderId="24" xfId="12" applyNumberFormat="1" applyFont="1" applyBorder="1" applyAlignment="1" applyProtection="1">
      <alignment horizontal="left" vertical="top"/>
      <protection locked="0"/>
    </xf>
    <xf numFmtId="0" fontId="47" fillId="0" borderId="24" xfId="12" applyFont="1" applyBorder="1" applyAlignment="1" applyProtection="1">
      <alignment horizontal="left" vertical="top" wrapText="1"/>
      <protection locked="0"/>
    </xf>
    <xf numFmtId="0" fontId="47" fillId="0" borderId="0" xfId="12" applyFont="1" applyAlignment="1" applyProtection="1">
      <alignment horizontal="left" vertical="top"/>
      <protection locked="0"/>
    </xf>
    <xf numFmtId="49" fontId="47" fillId="0" borderId="0" xfId="12" applyNumberFormat="1" applyFont="1" applyAlignment="1" applyProtection="1">
      <alignment horizontal="left" vertical="top"/>
      <protection locked="0"/>
    </xf>
    <xf numFmtId="0" fontId="47" fillId="11" borderId="12" xfId="12" applyFont="1" applyFill="1" applyBorder="1" applyAlignment="1" applyProtection="1">
      <alignment horizontal="left" vertical="top" wrapText="1"/>
      <protection locked="0"/>
    </xf>
    <xf numFmtId="0" fontId="56" fillId="11" borderId="12" xfId="12" applyFont="1" applyFill="1" applyBorder="1" applyAlignment="1" applyProtection="1">
      <alignment horizontal="left" vertical="top" wrapText="1"/>
      <protection locked="0"/>
    </xf>
    <xf numFmtId="0" fontId="47" fillId="25" borderId="12" xfId="12" applyFont="1" applyFill="1" applyBorder="1" applyAlignment="1" applyProtection="1">
      <alignment horizontal="left" vertical="top" wrapText="1"/>
      <protection locked="0"/>
    </xf>
    <xf numFmtId="0" fontId="56" fillId="25" borderId="12" xfId="12" applyFont="1" applyFill="1" applyBorder="1" applyAlignment="1" applyProtection="1">
      <alignment horizontal="left" vertical="top" wrapText="1"/>
      <protection locked="0"/>
    </xf>
    <xf numFmtId="0" fontId="50" fillId="25" borderId="12" xfId="13" applyFont="1" applyFill="1" applyBorder="1" applyAlignment="1" applyProtection="1">
      <alignment vertical="top" wrapText="1"/>
      <protection locked="0"/>
    </xf>
    <xf numFmtId="0" fontId="46" fillId="23" borderId="16" xfId="12" applyFont="1" applyFill="1" applyBorder="1" applyAlignment="1" applyProtection="1">
      <alignment vertical="top" wrapText="1"/>
      <protection locked="0"/>
    </xf>
    <xf numFmtId="0" fontId="46" fillId="23" borderId="17" xfId="12" applyFont="1" applyFill="1" applyBorder="1" applyAlignment="1" applyProtection="1">
      <alignment vertical="top" wrapText="1"/>
      <protection locked="0"/>
    </xf>
    <xf numFmtId="0" fontId="46" fillId="0" borderId="1" xfId="0" applyFont="1" applyBorder="1" applyAlignment="1" applyProtection="1">
      <alignment vertical="top" wrapText="1"/>
      <protection locked="0"/>
    </xf>
    <xf numFmtId="49" fontId="54" fillId="17" borderId="12" xfId="12" applyNumberFormat="1" applyFont="1" applyFill="1" applyBorder="1" applyAlignment="1" applyProtection="1">
      <alignment horizontal="left" vertical="top"/>
      <protection locked="0"/>
    </xf>
    <xf numFmtId="0" fontId="46" fillId="0" borderId="12" xfId="0" applyFont="1" applyBorder="1" applyAlignment="1" applyProtection="1">
      <alignment vertical="top" wrapText="1"/>
      <protection locked="0"/>
    </xf>
    <xf numFmtId="0" fontId="38" fillId="0" borderId="19" xfId="0" applyFont="1" applyBorder="1" applyAlignment="1" applyProtection="1">
      <alignment vertical="top" wrapText="1"/>
      <protection locked="0"/>
    </xf>
    <xf numFmtId="0" fontId="46" fillId="0" borderId="0" xfId="12" applyFont="1" applyAlignment="1" applyProtection="1">
      <alignment wrapText="1"/>
      <protection locked="0"/>
    </xf>
    <xf numFmtId="0" fontId="88" fillId="0" borderId="12" xfId="12" applyFont="1" applyBorder="1" applyAlignment="1" applyProtection="1">
      <alignment horizontal="left" vertical="top" wrapText="1"/>
      <protection locked="0"/>
    </xf>
    <xf numFmtId="0" fontId="89" fillId="0" borderId="12" xfId="12" applyFont="1" applyBorder="1" applyAlignment="1" applyProtection="1">
      <alignment horizontal="left" vertical="top"/>
      <protection locked="0"/>
    </xf>
    <xf numFmtId="0" fontId="56" fillId="0" borderId="12" xfId="12" applyFont="1" applyBorder="1" applyAlignment="1" applyProtection="1">
      <alignment horizontal="left" vertical="top"/>
      <protection locked="0"/>
    </xf>
    <xf numFmtId="0" fontId="47" fillId="0" borderId="23" xfId="12" applyFont="1" applyBorder="1" applyAlignment="1" applyProtection="1">
      <alignment horizontal="left" vertical="top" wrapText="1"/>
      <protection locked="0"/>
    </xf>
    <xf numFmtId="49" fontId="90" fillId="12" borderId="12" xfId="12" applyNumberFormat="1" applyFont="1" applyFill="1" applyBorder="1" applyAlignment="1" applyProtection="1">
      <alignment horizontal="left" vertical="top"/>
      <protection locked="0"/>
    </xf>
    <xf numFmtId="0" fontId="47" fillId="0" borderId="21" xfId="12" applyFont="1" applyBorder="1" applyAlignment="1" applyProtection="1">
      <alignment horizontal="left" vertical="top" wrapText="1"/>
      <protection locked="0"/>
    </xf>
    <xf numFmtId="0" fontId="47" fillId="0" borderId="12" xfId="12" applyFont="1" applyBorder="1" applyAlignment="1" applyProtection="1">
      <alignment horizontal="left" vertical="top"/>
      <protection locked="0"/>
    </xf>
    <xf numFmtId="0" fontId="50" fillId="0" borderId="12" xfId="13" applyFont="1" applyBorder="1" applyAlignment="1" applyProtection="1">
      <alignment vertical="top" wrapText="1"/>
      <protection locked="0"/>
    </xf>
    <xf numFmtId="0" fontId="46" fillId="0" borderId="12" xfId="13" applyFont="1" applyBorder="1" applyAlignment="1" applyProtection="1">
      <alignment vertical="top" wrapText="1"/>
      <protection locked="0"/>
    </xf>
    <xf numFmtId="0" fontId="60" fillId="17" borderId="12" xfId="0" applyFont="1" applyFill="1" applyBorder="1" applyAlignment="1" applyProtection="1">
      <alignment vertical="top" wrapText="1"/>
      <protection locked="0"/>
    </xf>
    <xf numFmtId="0" fontId="38" fillId="0" borderId="0" xfId="0" applyFont="1" applyAlignment="1" applyProtection="1">
      <alignment vertical="center" wrapText="1"/>
      <protection locked="0"/>
    </xf>
    <xf numFmtId="0" fontId="64" fillId="17" borderId="12" xfId="0" applyFont="1" applyFill="1" applyBorder="1" applyAlignment="1" applyProtection="1">
      <alignment vertical="top" wrapText="1"/>
      <protection locked="0"/>
    </xf>
    <xf numFmtId="0" fontId="46" fillId="17" borderId="12" xfId="9" applyFont="1" applyFill="1" applyBorder="1" applyAlignment="1" applyProtection="1">
      <alignment vertical="top" wrapText="1"/>
      <protection locked="0"/>
    </xf>
    <xf numFmtId="0" fontId="46" fillId="0" borderId="12" xfId="9" applyFont="1" applyBorder="1" applyAlignment="1" applyProtection="1">
      <alignment vertical="top" wrapText="1"/>
      <protection locked="0"/>
    </xf>
    <xf numFmtId="0" fontId="50" fillId="11" borderId="12" xfId="13" applyFont="1" applyFill="1" applyBorder="1" applyAlignment="1" applyProtection="1">
      <alignment vertical="top" wrapText="1"/>
      <protection locked="0"/>
    </xf>
    <xf numFmtId="0" fontId="100" fillId="0" borderId="12" xfId="13" applyFont="1" applyBorder="1" applyAlignment="1" applyProtection="1">
      <alignment vertical="top" wrapText="1"/>
      <protection locked="0"/>
    </xf>
    <xf numFmtId="0" fontId="74" fillId="0" borderId="12" xfId="14" applyFont="1" applyBorder="1" applyAlignment="1" applyProtection="1">
      <alignment vertical="top" wrapText="1"/>
      <protection locked="0"/>
    </xf>
    <xf numFmtId="0" fontId="50" fillId="0" borderId="14" xfId="13" applyFont="1" applyBorder="1" applyAlignment="1" applyProtection="1">
      <alignment vertical="top" wrapText="1"/>
      <protection locked="0"/>
    </xf>
    <xf numFmtId="0" fontId="21" fillId="0" borderId="12" xfId="13" applyFont="1" applyBorder="1" applyAlignment="1" applyProtection="1">
      <alignment vertical="top" wrapText="1"/>
      <protection locked="0"/>
    </xf>
    <xf numFmtId="0" fontId="54" fillId="14" borderId="12" xfId="12" applyFont="1" applyFill="1" applyBorder="1" applyAlignment="1" applyProtection="1">
      <alignment horizontal="left" vertical="top" wrapText="1"/>
      <protection locked="0"/>
    </xf>
    <xf numFmtId="0" fontId="38" fillId="0" borderId="19" xfId="0" applyFont="1" applyBorder="1" applyAlignment="1" applyProtection="1">
      <alignment wrapText="1"/>
      <protection locked="0"/>
    </xf>
    <xf numFmtId="0" fontId="54" fillId="12" borderId="12" xfId="12" applyFont="1" applyFill="1" applyBorder="1" applyAlignment="1" applyProtection="1">
      <alignment horizontal="left" vertical="top" wrapText="1"/>
      <protection locked="0"/>
    </xf>
    <xf numFmtId="0" fontId="37" fillId="0" borderId="0" xfId="0" applyFont="1" applyAlignment="1" applyProtection="1">
      <alignment vertical="top" wrapText="1"/>
      <protection locked="0"/>
    </xf>
    <xf numFmtId="0" fontId="21" fillId="0" borderId="0" xfId="0" applyFont="1" applyAlignment="1" applyProtection="1">
      <alignment vertical="top" wrapText="1"/>
      <protection locked="0"/>
    </xf>
    <xf numFmtId="0" fontId="46" fillId="12" borderId="12" xfId="12" applyFont="1" applyFill="1" applyBorder="1" applyAlignment="1" applyProtection="1">
      <alignment horizontal="left" vertical="top" wrapText="1"/>
      <protection locked="0"/>
    </xf>
    <xf numFmtId="0" fontId="54" fillId="0" borderId="24" xfId="12" applyFont="1" applyBorder="1" applyAlignment="1" applyProtection="1">
      <alignment horizontal="left" vertical="top"/>
      <protection locked="0"/>
    </xf>
    <xf numFmtId="49" fontId="54" fillId="0" borderId="24" xfId="12" applyNumberFormat="1" applyFont="1" applyBorder="1" applyAlignment="1" applyProtection="1">
      <alignment horizontal="left" vertical="top"/>
      <protection locked="0"/>
    </xf>
    <xf numFmtId="2" fontId="54" fillId="23" borderId="12" xfId="12" applyNumberFormat="1" applyFont="1" applyFill="1" applyBorder="1" applyAlignment="1" applyProtection="1">
      <alignment horizontal="left" vertical="top"/>
      <protection locked="0"/>
    </xf>
    <xf numFmtId="0" fontId="48" fillId="0" borderId="12" xfId="12" applyFont="1" applyBorder="1" applyAlignment="1" applyProtection="1">
      <alignment horizontal="left" vertical="top" wrapText="1"/>
      <protection locked="0"/>
    </xf>
    <xf numFmtId="0" fontId="54" fillId="23" borderId="23" xfId="12" applyFont="1" applyFill="1" applyBorder="1" applyAlignment="1" applyProtection="1">
      <alignment horizontal="left" vertical="top" wrapText="1"/>
      <protection locked="0"/>
    </xf>
    <xf numFmtId="0" fontId="54" fillId="0" borderId="23" xfId="12" applyFont="1" applyBorder="1" applyAlignment="1" applyProtection="1">
      <alignment horizontal="left" vertical="top" wrapText="1"/>
      <protection locked="0"/>
    </xf>
    <xf numFmtId="0" fontId="46" fillId="0" borderId="12" xfId="0" applyFont="1" applyBorder="1" applyAlignment="1" applyProtection="1">
      <alignment horizontal="left" vertical="top" wrapText="1"/>
      <protection locked="0"/>
    </xf>
    <xf numFmtId="49" fontId="88" fillId="23" borderId="12" xfId="12" applyNumberFormat="1" applyFont="1" applyFill="1" applyBorder="1" applyAlignment="1" applyProtection="1">
      <alignment horizontal="left" vertical="top" wrapText="1"/>
      <protection locked="0"/>
    </xf>
    <xf numFmtId="0" fontId="54" fillId="11" borderId="23" xfId="12" applyFont="1" applyFill="1" applyBorder="1" applyAlignment="1" applyProtection="1">
      <alignment horizontal="left" vertical="top" wrapText="1"/>
      <protection locked="0"/>
    </xf>
    <xf numFmtId="0" fontId="54" fillId="25" borderId="23" xfId="12" applyFont="1" applyFill="1" applyBorder="1" applyAlignment="1" applyProtection="1">
      <alignment horizontal="left" vertical="top" wrapText="1"/>
      <protection locked="0"/>
    </xf>
    <xf numFmtId="0" fontId="47" fillId="12" borderId="23" xfId="12" applyFont="1" applyFill="1" applyBorder="1" applyAlignment="1" applyProtection="1">
      <alignment horizontal="left" vertical="top" wrapText="1"/>
      <protection locked="0"/>
    </xf>
    <xf numFmtId="0" fontId="89" fillId="0" borderId="15" xfId="12" applyFont="1" applyBorder="1" applyAlignment="1" applyProtection="1">
      <alignment horizontal="left" vertical="top" wrapText="1"/>
      <protection locked="0"/>
    </xf>
    <xf numFmtId="0" fontId="54" fillId="14" borderId="23" xfId="12" applyFont="1" applyFill="1" applyBorder="1" applyAlignment="1" applyProtection="1">
      <alignment horizontal="left" vertical="top" wrapText="1"/>
      <protection locked="0"/>
    </xf>
    <xf numFmtId="0" fontId="102" fillId="0" borderId="12" xfId="14" applyFont="1" applyBorder="1" applyAlignment="1" applyProtection="1">
      <alignment vertical="top" wrapText="1"/>
      <protection locked="0"/>
    </xf>
    <xf numFmtId="0" fontId="56" fillId="0" borderId="15" xfId="12" applyFont="1" applyBorder="1" applyAlignment="1" applyProtection="1">
      <alignment horizontal="left" vertical="top" wrapText="1"/>
      <protection locked="0"/>
    </xf>
    <xf numFmtId="0" fontId="47" fillId="25" borderId="23" xfId="12" applyFont="1" applyFill="1" applyBorder="1" applyAlignment="1" applyProtection="1">
      <alignment horizontal="left" vertical="top" wrapText="1"/>
      <protection locked="0"/>
    </xf>
    <xf numFmtId="49" fontId="54" fillId="23" borderId="12" xfId="12" applyNumberFormat="1" applyFont="1" applyFill="1" applyBorder="1" applyAlignment="1" applyProtection="1">
      <alignment horizontal="left" vertical="top" wrapText="1"/>
      <protection locked="0"/>
    </xf>
    <xf numFmtId="0" fontId="50" fillId="0" borderId="12" xfId="0" applyFont="1" applyBorder="1" applyAlignment="1">
      <alignment vertical="center" wrapText="1"/>
    </xf>
    <xf numFmtId="0" fontId="50" fillId="0" borderId="12" xfId="0" applyFont="1" applyBorder="1" applyAlignment="1">
      <alignment vertical="center"/>
    </xf>
    <xf numFmtId="0" fontId="104" fillId="0" borderId="12" xfId="0" applyFont="1" applyBorder="1" applyAlignment="1">
      <alignment vertical="center"/>
    </xf>
    <xf numFmtId="0" fontId="50" fillId="11" borderId="12" xfId="15" applyFont="1" applyFill="1" applyBorder="1" applyAlignment="1">
      <alignment vertical="top" wrapText="1"/>
    </xf>
    <xf numFmtId="0" fontId="50" fillId="0" borderId="12" xfId="0" applyFont="1" applyBorder="1" applyAlignment="1">
      <alignment horizontal="center" vertical="center"/>
    </xf>
    <xf numFmtId="0" fontId="105" fillId="0" borderId="12" xfId="0" applyFont="1" applyBorder="1" applyAlignment="1">
      <alignment horizontal="center" vertical="center"/>
    </xf>
    <xf numFmtId="0" fontId="105" fillId="26" borderId="12" xfId="0" applyFont="1" applyFill="1" applyBorder="1" applyAlignment="1">
      <alignment horizontal="center" vertical="center"/>
    </xf>
    <xf numFmtId="0" fontId="82" fillId="26" borderId="12" xfId="0" applyFont="1" applyFill="1" applyBorder="1"/>
    <xf numFmtId="0" fontId="52" fillId="0" borderId="0" xfId="0" applyFont="1" applyAlignment="1">
      <alignment vertical="top" wrapText="1"/>
    </xf>
    <xf numFmtId="0" fontId="106" fillId="0" borderId="0" xfId="0" applyFont="1"/>
    <xf numFmtId="0" fontId="46" fillId="17" borderId="12" xfId="9" applyFont="1" applyFill="1" applyBorder="1" applyAlignment="1">
      <alignment vertical="top"/>
    </xf>
    <xf numFmtId="0" fontId="47" fillId="17" borderId="12" xfId="9" applyFont="1" applyFill="1" applyBorder="1" applyAlignment="1">
      <alignment vertical="top" wrapText="1"/>
    </xf>
    <xf numFmtId="0" fontId="47" fillId="14" borderId="14" xfId="0" applyFont="1" applyFill="1" applyBorder="1" applyAlignment="1">
      <alignment vertical="top" wrapText="1"/>
    </xf>
    <xf numFmtId="0" fontId="47" fillId="11" borderId="12" xfId="0" applyFont="1" applyFill="1" applyBorder="1" applyAlignment="1">
      <alignment vertical="top"/>
    </xf>
    <xf numFmtId="0" fontId="54" fillId="27" borderId="12" xfId="0" applyFont="1" applyFill="1" applyBorder="1" applyAlignment="1">
      <alignment vertical="top" wrapText="1"/>
    </xf>
    <xf numFmtId="0" fontId="54" fillId="11" borderId="14" xfId="0" applyFont="1" applyFill="1" applyBorder="1" applyAlignment="1">
      <alignment vertical="top" wrapText="1"/>
    </xf>
    <xf numFmtId="0" fontId="108" fillId="0" borderId="12" xfId="0" applyFont="1" applyBorder="1" applyAlignment="1">
      <alignment vertical="top" wrapText="1"/>
    </xf>
    <xf numFmtId="0" fontId="109" fillId="0" borderId="12" xfId="0" applyFont="1" applyBorder="1"/>
    <xf numFmtId="0" fontId="47" fillId="0" borderId="13" xfId="0" applyFont="1" applyBorder="1" applyAlignment="1">
      <alignment vertical="top" wrapText="1"/>
    </xf>
    <xf numFmtId="0" fontId="110" fillId="0" borderId="12" xfId="0" applyFont="1" applyBorder="1" applyAlignment="1">
      <alignment vertical="top" wrapText="1"/>
    </xf>
    <xf numFmtId="0" fontId="73" fillId="14" borderId="12" xfId="0" applyFont="1" applyFill="1" applyBorder="1" applyAlignment="1">
      <alignment vertical="top" wrapText="1"/>
    </xf>
    <xf numFmtId="0" fontId="54" fillId="0" borderId="12" xfId="0" applyFont="1" applyBorder="1" applyAlignment="1">
      <alignment vertical="top" wrapText="1"/>
    </xf>
    <xf numFmtId="0" fontId="111" fillId="0" borderId="12" xfId="0" applyFont="1" applyBorder="1" applyAlignment="1">
      <alignment vertical="top"/>
    </xf>
    <xf numFmtId="0" fontId="0" fillId="0" borderId="0" xfId="0" applyAlignment="1">
      <alignment vertical="top"/>
    </xf>
    <xf numFmtId="0" fontId="47" fillId="0" borderId="15" xfId="0" applyFont="1" applyBorder="1" applyAlignment="1">
      <alignment vertical="top" wrapText="1"/>
    </xf>
    <xf numFmtId="0" fontId="109" fillId="0" borderId="0" xfId="0" applyFont="1"/>
    <xf numFmtId="0" fontId="108" fillId="0" borderId="12" xfId="0" applyFont="1" applyBorder="1" applyAlignment="1">
      <alignment horizontal="right" vertical="top" wrapText="1"/>
    </xf>
    <xf numFmtId="0" fontId="47" fillId="0" borderId="1" xfId="0" applyFont="1" applyBorder="1" applyAlignment="1">
      <alignment vertical="top" wrapText="1"/>
    </xf>
    <xf numFmtId="0" fontId="47" fillId="0" borderId="14" xfId="0" applyFont="1" applyBorder="1" applyAlignment="1">
      <alignment vertical="top" wrapText="1"/>
    </xf>
    <xf numFmtId="0" fontId="111" fillId="0" borderId="0" xfId="0" applyFont="1" applyAlignment="1">
      <alignment vertical="top"/>
    </xf>
    <xf numFmtId="0" fontId="47" fillId="0" borderId="23" xfId="0" applyFont="1" applyBorder="1" applyAlignment="1">
      <alignment vertical="top"/>
    </xf>
    <xf numFmtId="0" fontId="109" fillId="0" borderId="43" xfId="0" applyFont="1" applyBorder="1"/>
    <xf numFmtId="0" fontId="54" fillId="14" borderId="12" xfId="0" applyFont="1" applyFill="1" applyBorder="1" applyAlignment="1">
      <alignment vertical="top" wrapText="1"/>
    </xf>
    <xf numFmtId="0" fontId="109" fillId="0" borderId="44" xfId="0" applyFont="1" applyBorder="1"/>
    <xf numFmtId="0" fontId="109" fillId="0" borderId="1" xfId="0" applyFont="1" applyBorder="1"/>
    <xf numFmtId="0" fontId="54" fillId="8" borderId="14" xfId="0" applyFont="1" applyFill="1" applyBorder="1" applyAlignment="1">
      <alignment vertical="top" wrapText="1"/>
    </xf>
    <xf numFmtId="0" fontId="109" fillId="0" borderId="14" xfId="0" applyFont="1" applyBorder="1"/>
    <xf numFmtId="0" fontId="47" fillId="0" borderId="14" xfId="0" applyFont="1" applyBorder="1" applyAlignment="1">
      <alignment vertical="top"/>
    </xf>
    <xf numFmtId="0" fontId="47" fillId="0" borderId="14" xfId="0" applyFont="1" applyBorder="1" applyAlignment="1">
      <alignment horizontal="right" vertical="top" wrapText="1"/>
    </xf>
    <xf numFmtId="0" fontId="47" fillId="0" borderId="17" xfId="0" applyFont="1" applyBorder="1" applyAlignment="1">
      <alignment vertical="top" wrapText="1"/>
    </xf>
    <xf numFmtId="0" fontId="110" fillId="0" borderId="14" xfId="0" applyFont="1" applyBorder="1" applyAlignment="1">
      <alignment vertical="top" wrapText="1"/>
    </xf>
    <xf numFmtId="0" fontId="73" fillId="14" borderId="14" xfId="0" applyFont="1" applyFill="1" applyBorder="1" applyAlignment="1">
      <alignment vertical="top" wrapText="1"/>
    </xf>
    <xf numFmtId="0" fontId="0" fillId="0" borderId="12" xfId="0" applyBorder="1"/>
    <xf numFmtId="0" fontId="0" fillId="0" borderId="12" xfId="0" applyBorder="1" applyAlignment="1">
      <alignment vertical="top"/>
    </xf>
    <xf numFmtId="0" fontId="112" fillId="0" borderId="0" xfId="15" applyFont="1"/>
    <xf numFmtId="0" fontId="10" fillId="0" borderId="0" xfId="15"/>
    <xf numFmtId="0" fontId="10" fillId="0" borderId="12" xfId="15" applyBorder="1"/>
    <xf numFmtId="0" fontId="10" fillId="0" borderId="12" xfId="15" applyBorder="1" applyAlignment="1">
      <alignment wrapText="1"/>
    </xf>
    <xf numFmtId="15" fontId="10" fillId="0" borderId="12" xfId="15" applyNumberFormat="1" applyBorder="1" applyAlignment="1">
      <alignment horizontal="left"/>
    </xf>
    <xf numFmtId="0" fontId="114" fillId="0" borderId="0" xfId="15" applyFont="1" applyAlignment="1">
      <alignment wrapText="1"/>
    </xf>
    <xf numFmtId="0" fontId="10" fillId="0" borderId="0" xfId="15" applyAlignment="1">
      <alignment wrapText="1"/>
    </xf>
    <xf numFmtId="0" fontId="115" fillId="0" borderId="0" xfId="15" applyFont="1"/>
    <xf numFmtId="0" fontId="9" fillId="0" borderId="0" xfId="15" applyFont="1"/>
    <xf numFmtId="0" fontId="116" fillId="0" borderId="0" xfId="15" applyFont="1"/>
    <xf numFmtId="0" fontId="10" fillId="10" borderId="12" xfId="15" applyFill="1" applyBorder="1"/>
    <xf numFmtId="0" fontId="9" fillId="9" borderId="12" xfId="15" applyFont="1" applyFill="1" applyBorder="1"/>
    <xf numFmtId="0" fontId="10" fillId="7" borderId="12" xfId="15" applyFill="1" applyBorder="1"/>
    <xf numFmtId="0" fontId="10" fillId="9" borderId="12" xfId="15" applyFill="1" applyBorder="1"/>
    <xf numFmtId="2" fontId="46" fillId="0" borderId="3" xfId="0" applyNumberFormat="1" applyFont="1" applyBorder="1" applyAlignment="1">
      <alignment horizontal="left" vertical="top"/>
    </xf>
    <xf numFmtId="0" fontId="46" fillId="0" borderId="20" xfId="0" applyFont="1" applyBorder="1" applyAlignment="1">
      <alignment horizontal="left" vertical="top"/>
    </xf>
    <xf numFmtId="0" fontId="47" fillId="0" borderId="23" xfId="8" applyFont="1" applyBorder="1" applyAlignment="1">
      <alignment horizontal="center" vertical="center"/>
    </xf>
    <xf numFmtId="0" fontId="47" fillId="0" borderId="0" xfId="8" applyFont="1" applyAlignment="1">
      <alignment horizontal="center" vertical="top"/>
    </xf>
    <xf numFmtId="0" fontId="57" fillId="0" borderId="0" xfId="8" applyFont="1" applyAlignment="1">
      <alignment horizontal="center" vertical="center" wrapText="1"/>
    </xf>
    <xf numFmtId="0" fontId="46" fillId="0" borderId="0" xfId="8" applyFont="1" applyAlignment="1">
      <alignment vertical="top"/>
    </xf>
    <xf numFmtId="0" fontId="46" fillId="0" borderId="0" xfId="8" applyFont="1" applyAlignment="1">
      <alignment horizontal="left" vertical="top"/>
    </xf>
    <xf numFmtId="15" fontId="46" fillId="0" borderId="0" xfId="8" applyNumberFormat="1" applyFont="1" applyAlignment="1">
      <alignment horizontal="left" vertical="top"/>
    </xf>
    <xf numFmtId="0" fontId="47" fillId="0" borderId="0" xfId="8" applyFont="1"/>
    <xf numFmtId="0" fontId="50" fillId="0" borderId="12" xfId="7" applyFont="1" applyBorder="1" applyAlignment="1">
      <alignment horizontal="center" vertical="center" wrapText="1"/>
    </xf>
    <xf numFmtId="0" fontId="50" fillId="0" borderId="12" xfId="8" applyFont="1" applyBorder="1" applyAlignment="1">
      <alignment horizontal="center" vertical="center" wrapText="1"/>
    </xf>
    <xf numFmtId="9" fontId="102" fillId="0" borderId="12" xfId="8" applyNumberFormat="1" applyFont="1" applyBorder="1" applyAlignment="1">
      <alignment horizontal="left" vertical="top" wrapText="1"/>
    </xf>
    <xf numFmtId="0" fontId="102" fillId="0" borderId="12" xfId="8" applyFont="1" applyBorder="1" applyAlignment="1">
      <alignment vertical="top" wrapText="1"/>
    </xf>
    <xf numFmtId="0" fontId="102" fillId="0" borderId="12" xfId="8" applyFont="1" applyBorder="1" applyAlignment="1">
      <alignment horizontal="left" vertical="top" wrapText="1"/>
    </xf>
    <xf numFmtId="0" fontId="117" fillId="0" borderId="12" xfId="8" applyFont="1" applyBorder="1" applyAlignment="1">
      <alignment horizontal="left" vertical="top" wrapText="1"/>
    </xf>
    <xf numFmtId="0" fontId="51" fillId="0" borderId="0" xfId="8" applyFont="1" applyAlignment="1">
      <alignment horizontal="left" vertical="top" wrapText="1"/>
    </xf>
    <xf numFmtId="0" fontId="46" fillId="0" borderId="22" xfId="8" applyFont="1" applyBorder="1" applyAlignment="1">
      <alignment vertical="top"/>
    </xf>
    <xf numFmtId="0" fontId="46" fillId="0" borderId="17" xfId="8" applyFont="1" applyBorder="1" applyAlignment="1">
      <alignment vertical="top" wrapText="1"/>
    </xf>
    <xf numFmtId="14" fontId="47" fillId="0" borderId="21" xfId="8" applyNumberFormat="1" applyFont="1" applyBorder="1" applyAlignment="1">
      <alignment vertical="top"/>
    </xf>
    <xf numFmtId="15" fontId="46" fillId="0" borderId="20" xfId="8" applyNumberFormat="1" applyFont="1" applyBorder="1" applyAlignment="1">
      <alignment vertical="top" wrapText="1"/>
    </xf>
    <xf numFmtId="0" fontId="47" fillId="0" borderId="0" xfId="12" applyFont="1" applyAlignment="1">
      <alignment horizontal="left" vertical="top"/>
    </xf>
    <xf numFmtId="0" fontId="118" fillId="28" borderId="0" xfId="12" applyFont="1" applyFill="1" applyAlignment="1" applyProtection="1">
      <alignment horizontal="left" vertical="top"/>
      <protection locked="0"/>
    </xf>
    <xf numFmtId="0" fontId="89" fillId="28" borderId="0" xfId="12" applyFont="1" applyFill="1" applyAlignment="1" applyProtection="1">
      <alignment horizontal="left" vertical="top" wrapText="1"/>
      <protection locked="0"/>
    </xf>
    <xf numFmtId="0" fontId="56" fillId="28" borderId="0" xfId="12" applyFont="1" applyFill="1" applyAlignment="1" applyProtection="1">
      <alignment horizontal="left" vertical="top"/>
      <protection locked="0"/>
    </xf>
    <xf numFmtId="0" fontId="56" fillId="28" borderId="0" xfId="12" applyFont="1" applyFill="1" applyAlignment="1" applyProtection="1">
      <alignment horizontal="left" vertical="top" wrapText="1"/>
      <protection locked="0"/>
    </xf>
    <xf numFmtId="0" fontId="47" fillId="28" borderId="0" xfId="12" applyFont="1" applyFill="1" applyAlignment="1" applyProtection="1">
      <alignment horizontal="left" vertical="top"/>
      <protection locked="0"/>
    </xf>
    <xf numFmtId="0" fontId="46" fillId="0" borderId="0" xfId="12" applyFont="1" applyAlignment="1">
      <alignment horizontal="left" vertical="top"/>
    </xf>
    <xf numFmtId="0" fontId="50" fillId="0" borderId="0" xfId="12" applyFont="1" applyAlignment="1" applyProtection="1">
      <alignment horizontal="left" vertical="top"/>
      <protection locked="0"/>
    </xf>
    <xf numFmtId="49" fontId="50" fillId="0" borderId="0" xfId="12" applyNumberFormat="1" applyFont="1" applyAlignment="1" applyProtection="1">
      <alignment horizontal="left" vertical="top"/>
      <protection locked="0"/>
    </xf>
    <xf numFmtId="0" fontId="46" fillId="0" borderId="0" xfId="12" applyFont="1" applyAlignment="1" applyProtection="1">
      <alignment horizontal="left" vertical="top" wrapText="1"/>
      <protection locked="0"/>
    </xf>
    <xf numFmtId="0" fontId="55" fillId="0" borderId="0" xfId="12" applyFont="1" applyAlignment="1" applyProtection="1">
      <alignment horizontal="left" vertical="top" wrapText="1"/>
      <protection locked="0"/>
    </xf>
    <xf numFmtId="0" fontId="46" fillId="0" borderId="0" xfId="12" applyFont="1" applyAlignment="1" applyProtection="1">
      <alignment horizontal="left" vertical="top"/>
      <protection locked="0"/>
    </xf>
    <xf numFmtId="0" fontId="47" fillId="23" borderId="0" xfId="12" applyFont="1" applyFill="1" applyAlignment="1">
      <alignment horizontal="left" vertical="top"/>
    </xf>
    <xf numFmtId="0" fontId="54" fillId="23" borderId="45" xfId="13" applyFont="1" applyFill="1" applyBorder="1" applyAlignment="1" applyProtection="1">
      <alignment horizontal="left" vertical="top" wrapText="1"/>
      <protection locked="0"/>
    </xf>
    <xf numFmtId="0" fontId="54" fillId="0" borderId="0" xfId="13" applyFont="1" applyAlignment="1" applyProtection="1">
      <alignment horizontal="left" vertical="top" wrapText="1"/>
      <protection locked="0"/>
    </xf>
    <xf numFmtId="0" fontId="54" fillId="0" borderId="46" xfId="13" applyFont="1" applyBorder="1" applyAlignment="1" applyProtection="1">
      <alignment horizontal="left" vertical="top" wrapText="1"/>
      <protection locked="0"/>
    </xf>
    <xf numFmtId="0" fontId="54" fillId="23" borderId="46" xfId="13" applyFont="1" applyFill="1" applyBorder="1" applyAlignment="1" applyProtection="1">
      <alignment horizontal="left" vertical="top" wrapText="1"/>
      <protection locked="0"/>
    </xf>
    <xf numFmtId="17" fontId="54" fillId="0" borderId="46" xfId="13" applyNumberFormat="1" applyFont="1" applyBorder="1" applyAlignment="1" applyProtection="1">
      <alignment horizontal="left" vertical="top" wrapText="1"/>
      <protection locked="0"/>
    </xf>
    <xf numFmtId="17" fontId="54" fillId="0" borderId="0" xfId="13" applyNumberFormat="1" applyFont="1" applyAlignment="1" applyProtection="1">
      <alignment horizontal="left" vertical="top" wrapText="1"/>
      <protection locked="0"/>
    </xf>
    <xf numFmtId="0" fontId="54" fillId="0" borderId="47" xfId="13" applyFont="1" applyBorder="1" applyAlignment="1" applyProtection="1">
      <alignment horizontal="left" vertical="top" wrapText="1"/>
      <protection locked="0"/>
    </xf>
    <xf numFmtId="49" fontId="54" fillId="0" borderId="0" xfId="12" applyNumberFormat="1" applyFont="1" applyAlignment="1" applyProtection="1">
      <alignment horizontal="left" vertical="top" wrapText="1"/>
      <protection locked="0"/>
    </xf>
    <xf numFmtId="0" fontId="88" fillId="0" borderId="0" xfId="12" applyFont="1" applyAlignment="1" applyProtection="1">
      <alignment horizontal="left" vertical="top" wrapText="1"/>
      <protection locked="0"/>
    </xf>
    <xf numFmtId="0" fontId="87" fillId="0" borderId="0" xfId="12" applyFont="1" applyAlignment="1" applyProtection="1">
      <alignment horizontal="left" vertical="top" wrapText="1"/>
      <protection locked="0"/>
    </xf>
    <xf numFmtId="0" fontId="54" fillId="23" borderId="48" xfId="12" applyFont="1" applyFill="1" applyBorder="1" applyAlignment="1" applyProtection="1">
      <alignment horizontal="left" vertical="top" wrapText="1"/>
      <protection locked="0"/>
    </xf>
    <xf numFmtId="0" fontId="54" fillId="0" borderId="49" xfId="12" applyFont="1" applyBorder="1" applyAlignment="1" applyProtection="1">
      <alignment horizontal="left" vertical="top" wrapText="1"/>
      <protection locked="0"/>
    </xf>
    <xf numFmtId="0" fontId="87" fillId="0" borderId="23" xfId="12" applyFont="1" applyBorder="1" applyAlignment="1" applyProtection="1">
      <alignment vertical="top" wrapText="1"/>
      <protection locked="0"/>
    </xf>
    <xf numFmtId="0" fontId="47" fillId="0" borderId="13" xfId="12" applyFont="1" applyBorder="1" applyAlignment="1" applyProtection="1">
      <alignment vertical="top" wrapText="1"/>
      <protection locked="0"/>
    </xf>
    <xf numFmtId="0" fontId="87" fillId="0" borderId="12" xfId="12" applyFont="1" applyBorder="1" applyAlignment="1" applyProtection="1">
      <alignment vertical="top" wrapText="1"/>
      <protection locked="0"/>
    </xf>
    <xf numFmtId="0" fontId="47" fillId="0" borderId="12" xfId="12" applyFont="1" applyBorder="1" applyAlignment="1" applyProtection="1">
      <alignment vertical="top" wrapText="1"/>
      <protection locked="0"/>
    </xf>
    <xf numFmtId="0" fontId="54" fillId="0" borderId="50" xfId="12" applyFont="1" applyBorder="1" applyAlignment="1" applyProtection="1">
      <alignment horizontal="left" vertical="top" wrapText="1"/>
      <protection locked="0"/>
    </xf>
    <xf numFmtId="0" fontId="87" fillId="0" borderId="51" xfId="12" applyFont="1" applyBorder="1" applyAlignment="1" applyProtection="1">
      <alignment horizontal="left" vertical="top" wrapText="1"/>
      <protection locked="0"/>
    </xf>
    <xf numFmtId="0" fontId="47" fillId="0" borderId="52" xfId="12" applyFont="1" applyBorder="1" applyAlignment="1" applyProtection="1">
      <alignment horizontal="left" vertical="top" wrapText="1"/>
      <protection locked="0"/>
    </xf>
    <xf numFmtId="0" fontId="54" fillId="29" borderId="12" xfId="12" applyFont="1" applyFill="1" applyBorder="1" applyAlignment="1" applyProtection="1">
      <alignment horizontal="left" vertical="top"/>
      <protection locked="0"/>
    </xf>
    <xf numFmtId="0" fontId="54" fillId="29" borderId="12" xfId="12" applyFont="1" applyFill="1" applyBorder="1" applyAlignment="1" applyProtection="1">
      <alignment horizontal="left" vertical="top" wrapText="1"/>
      <protection locked="0"/>
    </xf>
    <xf numFmtId="0" fontId="88" fillId="29" borderId="12" xfId="12" applyFont="1" applyFill="1" applyBorder="1" applyAlignment="1" applyProtection="1">
      <alignment horizontal="left" vertical="top" wrapText="1"/>
      <protection locked="0"/>
    </xf>
    <xf numFmtId="0" fontId="87" fillId="29" borderId="12" xfId="12" applyFont="1" applyFill="1" applyBorder="1" applyAlignment="1" applyProtection="1">
      <alignment horizontal="left" vertical="top" wrapText="1"/>
      <protection locked="0"/>
    </xf>
    <xf numFmtId="0" fontId="47" fillId="29" borderId="12" xfId="12" applyFont="1" applyFill="1" applyBorder="1" applyAlignment="1" applyProtection="1">
      <alignment horizontal="left" vertical="top" wrapText="1"/>
      <protection locked="0"/>
    </xf>
    <xf numFmtId="49" fontId="56" fillId="0" borderId="12" xfId="0" applyNumberFormat="1" applyFont="1" applyBorder="1" applyAlignment="1" applyProtection="1">
      <alignment vertical="top" wrapText="1"/>
      <protection locked="0"/>
    </xf>
    <xf numFmtId="0" fontId="54" fillId="19" borderId="0" xfId="12" applyFont="1" applyFill="1" applyAlignment="1" applyProtection="1">
      <alignment horizontal="left" vertical="top"/>
      <protection locked="0"/>
    </xf>
    <xf numFmtId="0" fontId="118" fillId="19" borderId="0" xfId="13" applyFont="1" applyFill="1" applyAlignment="1" applyProtection="1">
      <alignment horizontal="left" vertical="top"/>
      <protection locked="0"/>
    </xf>
    <xf numFmtId="0" fontId="89" fillId="19" borderId="0" xfId="12" applyFont="1" applyFill="1" applyAlignment="1" applyProtection="1">
      <alignment horizontal="left" vertical="top" wrapText="1"/>
      <protection locked="0"/>
    </xf>
    <xf numFmtId="0" fontId="56" fillId="19" borderId="0" xfId="12" applyFont="1" applyFill="1" applyAlignment="1" applyProtection="1">
      <alignment horizontal="left" vertical="top" wrapText="1"/>
      <protection locked="0"/>
    </xf>
    <xf numFmtId="0" fontId="118" fillId="0" borderId="0" xfId="13" applyFont="1" applyAlignment="1" applyProtection="1">
      <alignment horizontal="left" vertical="top"/>
      <protection locked="0"/>
    </xf>
    <xf numFmtId="0" fontId="47" fillId="19" borderId="0" xfId="12" applyFont="1" applyFill="1" applyAlignment="1" applyProtection="1">
      <alignment horizontal="left" vertical="top"/>
      <protection locked="0"/>
    </xf>
    <xf numFmtId="0" fontId="50" fillId="8" borderId="0" xfId="12" applyFont="1" applyFill="1" applyAlignment="1" applyProtection="1">
      <alignment vertical="top" wrapText="1"/>
      <protection locked="0"/>
    </xf>
    <xf numFmtId="0" fontId="50" fillId="0" borderId="12" xfId="12" applyFont="1" applyBorder="1" applyAlignment="1" applyProtection="1">
      <alignment vertical="top" wrapText="1"/>
      <protection locked="0"/>
    </xf>
    <xf numFmtId="0" fontId="50" fillId="8" borderId="12" xfId="12" applyFont="1" applyFill="1" applyBorder="1" applyAlignment="1" applyProtection="1">
      <alignment vertical="top" wrapText="1"/>
      <protection locked="0"/>
    </xf>
    <xf numFmtId="0" fontId="46" fillId="12" borderId="12" xfId="12" applyFont="1" applyFill="1" applyBorder="1" applyAlignment="1" applyProtection="1">
      <alignment vertical="top" wrapText="1"/>
      <protection locked="0"/>
    </xf>
    <xf numFmtId="0" fontId="46" fillId="0" borderId="12" xfId="12" applyFont="1" applyBorder="1" applyAlignment="1" applyProtection="1">
      <alignment horizontal="left" vertical="top" wrapText="1"/>
      <protection locked="0"/>
    </xf>
    <xf numFmtId="49" fontId="50" fillId="9" borderId="0" xfId="12" applyNumberFormat="1" applyFont="1" applyFill="1" applyAlignment="1" applyProtection="1">
      <alignment vertical="top"/>
      <protection locked="0"/>
    </xf>
    <xf numFmtId="0" fontId="50" fillId="9" borderId="0" xfId="12" applyFont="1" applyFill="1" applyAlignment="1" applyProtection="1">
      <alignment horizontal="left" vertical="top"/>
      <protection locked="0"/>
    </xf>
    <xf numFmtId="0" fontId="50" fillId="9" borderId="0" xfId="12" applyFont="1" applyFill="1" applyAlignment="1" applyProtection="1">
      <alignment vertical="top" wrapText="1"/>
      <protection locked="0"/>
    </xf>
    <xf numFmtId="49" fontId="50" fillId="0" borderId="12" xfId="12" applyNumberFormat="1" applyFont="1" applyBorder="1" applyAlignment="1" applyProtection="1">
      <alignment vertical="top"/>
      <protection locked="0"/>
    </xf>
    <xf numFmtId="0" fontId="50" fillId="0" borderId="12" xfId="12" applyFont="1" applyBorder="1" applyAlignment="1" applyProtection="1">
      <alignment horizontal="left" vertical="top"/>
      <protection locked="0"/>
    </xf>
    <xf numFmtId="0" fontId="46" fillId="0" borderId="12" xfId="12" applyFont="1" applyBorder="1" applyAlignment="1" applyProtection="1">
      <alignment vertical="top" wrapText="1"/>
      <protection locked="0"/>
    </xf>
    <xf numFmtId="49" fontId="50" fillId="0" borderId="0" xfId="12" applyNumberFormat="1" applyFont="1" applyAlignment="1" applyProtection="1">
      <alignment vertical="top"/>
      <protection locked="0"/>
    </xf>
    <xf numFmtId="0" fontId="50" fillId="0" borderId="0" xfId="12" applyFont="1" applyAlignment="1" applyProtection="1">
      <alignment vertical="top" wrapText="1"/>
      <protection locked="0"/>
    </xf>
    <xf numFmtId="0" fontId="46" fillId="0" borderId="0" xfId="12" applyFont="1" applyAlignment="1" applyProtection="1">
      <alignment vertical="top" wrapText="1"/>
      <protection locked="0"/>
    </xf>
    <xf numFmtId="0" fontId="50" fillId="0" borderId="0" xfId="12" applyFont="1" applyAlignment="1">
      <alignment horizontal="left" vertical="top"/>
    </xf>
    <xf numFmtId="0" fontId="74" fillId="0" borderId="12" xfId="17" applyFont="1" applyBorder="1" applyAlignment="1" applyProtection="1">
      <alignment vertical="top" wrapText="1"/>
      <protection locked="0"/>
    </xf>
    <xf numFmtId="49" fontId="47" fillId="0" borderId="12" xfId="12" applyNumberFormat="1" applyFont="1" applyBorder="1" applyAlignment="1" applyProtection="1">
      <alignment horizontal="left" vertical="top"/>
      <protection locked="0"/>
    </xf>
    <xf numFmtId="0" fontId="54" fillId="12" borderId="23" xfId="12" applyFont="1" applyFill="1" applyBorder="1" applyAlignment="1" applyProtection="1">
      <alignment horizontal="left" vertical="top" wrapText="1"/>
      <protection locked="0"/>
    </xf>
    <xf numFmtId="0" fontId="102" fillId="0" borderId="12" xfId="17" applyFont="1" applyBorder="1" applyAlignment="1" applyProtection="1">
      <alignment vertical="top" wrapText="1"/>
      <protection locked="0"/>
    </xf>
    <xf numFmtId="0" fontId="56" fillId="0" borderId="0" xfId="12" applyFont="1" applyAlignment="1">
      <alignment horizontal="left" vertical="top"/>
    </xf>
    <xf numFmtId="49" fontId="56" fillId="0" borderId="0" xfId="12" applyNumberFormat="1" applyFont="1" applyAlignment="1" applyProtection="1">
      <alignment horizontal="left" vertical="top" wrapText="1"/>
      <protection locked="0"/>
    </xf>
    <xf numFmtId="0" fontId="1" fillId="0" borderId="0" xfId="0" applyFont="1" applyAlignment="1">
      <alignment vertical="top"/>
    </xf>
    <xf numFmtId="0" fontId="1" fillId="0" borderId="12" xfId="0" applyFont="1" applyBorder="1" applyAlignment="1">
      <alignment vertical="top"/>
    </xf>
    <xf numFmtId="0" fontId="1" fillId="0" borderId="14" xfId="0" applyFont="1" applyBorder="1" applyAlignment="1">
      <alignment vertical="top"/>
    </xf>
    <xf numFmtId="0" fontId="120" fillId="0" borderId="0" xfId="0" applyFont="1" applyProtection="1">
      <protection locked="0"/>
    </xf>
    <xf numFmtId="15" fontId="120" fillId="0" borderId="0" xfId="0" applyNumberFormat="1" applyFont="1" applyProtection="1">
      <protection locked="0"/>
    </xf>
    <xf numFmtId="0" fontId="21" fillId="0" borderId="12" xfId="0" applyFont="1" applyBorder="1" applyAlignment="1" applyProtection="1">
      <alignment wrapText="1"/>
      <protection locked="0"/>
    </xf>
    <xf numFmtId="0" fontId="21" fillId="0" borderId="13" xfId="0" applyFont="1" applyBorder="1" applyAlignment="1" applyProtection="1">
      <alignment wrapText="1"/>
      <protection locked="0"/>
    </xf>
    <xf numFmtId="0" fontId="21" fillId="0" borderId="15" xfId="0" applyFont="1" applyBorder="1" applyAlignment="1" applyProtection="1">
      <alignment wrapText="1"/>
      <protection locked="0"/>
    </xf>
    <xf numFmtId="0" fontId="21" fillId="0" borderId="20" xfId="0" applyFont="1" applyBorder="1" applyAlignment="1" applyProtection="1">
      <alignment wrapText="1"/>
      <protection locked="0"/>
    </xf>
    <xf numFmtId="0" fontId="122" fillId="0" borderId="22" xfId="0" applyFont="1" applyBorder="1" applyAlignment="1">
      <alignment wrapText="1"/>
    </xf>
    <xf numFmtId="0" fontId="122" fillId="0" borderId="0" xfId="0" applyFont="1" applyAlignment="1">
      <alignment wrapText="1"/>
    </xf>
    <xf numFmtId="0" fontId="122" fillId="0" borderId="0" xfId="0" quotePrefix="1" applyFont="1" applyAlignment="1">
      <alignment wrapText="1"/>
    </xf>
    <xf numFmtId="0" fontId="119" fillId="0" borderId="0" xfId="18" applyFill="1" applyBorder="1" applyAlignment="1">
      <alignment wrapText="1"/>
    </xf>
    <xf numFmtId="0" fontId="122" fillId="0" borderId="12" xfId="0" applyFont="1" applyBorder="1" applyAlignment="1">
      <alignment wrapText="1"/>
    </xf>
    <xf numFmtId="0" fontId="122" fillId="0" borderId="13" xfId="0" applyFont="1" applyBorder="1" applyAlignment="1">
      <alignment wrapText="1"/>
    </xf>
    <xf numFmtId="0" fontId="122" fillId="0" borderId="15" xfId="0" applyFont="1" applyBorder="1" applyAlignment="1">
      <alignment wrapText="1"/>
    </xf>
    <xf numFmtId="0" fontId="122" fillId="0" borderId="20" xfId="0" applyFont="1" applyBorder="1" applyAlignment="1">
      <alignment wrapText="1"/>
    </xf>
    <xf numFmtId="0" fontId="124" fillId="0" borderId="0" xfId="0" applyFont="1"/>
    <xf numFmtId="0" fontId="123" fillId="33" borderId="0" xfId="0" applyFont="1" applyFill="1" applyAlignment="1">
      <alignment wrapText="1"/>
    </xf>
    <xf numFmtId="0" fontId="21" fillId="0" borderId="0" xfId="0" applyFont="1"/>
    <xf numFmtId="0" fontId="21" fillId="34" borderId="12" xfId="0" applyFont="1" applyFill="1" applyBorder="1" applyAlignment="1">
      <alignment wrapText="1"/>
    </xf>
    <xf numFmtId="0" fontId="123" fillId="34" borderId="12" xfId="0" applyFont="1" applyFill="1" applyBorder="1" applyAlignment="1">
      <alignment wrapText="1"/>
    </xf>
    <xf numFmtId="0" fontId="21" fillId="0" borderId="0" xfId="0" applyFont="1" applyAlignment="1">
      <alignment wrapText="1"/>
    </xf>
    <xf numFmtId="0" fontId="21" fillId="35" borderId="12" xfId="0" applyFont="1" applyFill="1" applyBorder="1" applyAlignment="1">
      <alignment wrapText="1"/>
    </xf>
    <xf numFmtId="0" fontId="123" fillId="35" borderId="12" xfId="0" applyFont="1" applyFill="1" applyBorder="1" applyAlignment="1">
      <alignment wrapText="1"/>
    </xf>
    <xf numFmtId="0" fontId="21" fillId="0" borderId="15" xfId="0" applyFont="1" applyBorder="1" applyAlignment="1">
      <alignment wrapText="1"/>
    </xf>
    <xf numFmtId="0" fontId="21" fillId="0" borderId="20" xfId="0" applyFont="1" applyBorder="1" applyAlignment="1">
      <alignment wrapText="1"/>
    </xf>
    <xf numFmtId="0" fontId="21" fillId="0" borderId="13" xfId="0" applyFont="1" applyBorder="1" applyAlignment="1">
      <alignment wrapText="1"/>
    </xf>
    <xf numFmtId="0" fontId="123" fillId="0" borderId="20" xfId="0" applyFont="1" applyBorder="1" applyAlignment="1">
      <alignment wrapText="1"/>
    </xf>
    <xf numFmtId="0" fontId="37" fillId="32" borderId="0" xfId="0" applyFont="1" applyFill="1" applyAlignment="1">
      <alignment wrapText="1"/>
    </xf>
    <xf numFmtId="0" fontId="37" fillId="32" borderId="3" xfId="0" applyFont="1" applyFill="1" applyBorder="1" applyAlignment="1">
      <alignment wrapText="1"/>
    </xf>
    <xf numFmtId="0" fontId="125" fillId="0" borderId="0" xfId="0" applyFont="1" applyAlignment="1">
      <alignment wrapText="1"/>
    </xf>
    <xf numFmtId="0" fontId="21" fillId="0" borderId="3" xfId="0" applyFont="1" applyBorder="1" applyAlignment="1">
      <alignment wrapText="1"/>
    </xf>
    <xf numFmtId="0" fontId="126" fillId="0" borderId="14" xfId="0" applyFont="1" applyBorder="1" applyAlignment="1">
      <alignment vertical="top" wrapText="1"/>
    </xf>
    <xf numFmtId="0" fontId="126" fillId="0" borderId="1" xfId="0" applyFont="1" applyBorder="1" applyAlignment="1">
      <alignment vertical="top" wrapText="1"/>
    </xf>
    <xf numFmtId="0" fontId="126" fillId="0" borderId="0" xfId="0" applyFont="1" applyAlignment="1">
      <alignment vertical="top" wrapText="1"/>
    </xf>
    <xf numFmtId="0" fontId="38" fillId="0" borderId="43" xfId="0" applyFont="1" applyBorder="1" applyProtection="1">
      <protection locked="0"/>
    </xf>
    <xf numFmtId="0" fontId="21" fillId="0" borderId="19" xfId="0" applyFont="1" applyBorder="1" applyAlignment="1" applyProtection="1">
      <alignment wrapText="1"/>
      <protection locked="0"/>
    </xf>
    <xf numFmtId="0" fontId="108" fillId="31" borderId="54" xfId="0" applyFont="1" applyFill="1" applyBorder="1" applyAlignment="1" applyProtection="1">
      <alignment wrapText="1"/>
      <protection locked="0"/>
    </xf>
    <xf numFmtId="0" fontId="108" fillId="31" borderId="55" xfId="0" applyFont="1" applyFill="1" applyBorder="1" applyAlignment="1" applyProtection="1">
      <alignment wrapText="1"/>
      <protection locked="0"/>
    </xf>
    <xf numFmtId="0" fontId="21" fillId="0" borderId="17" xfId="0" applyFont="1" applyBorder="1" applyAlignment="1" applyProtection="1">
      <alignment wrapText="1"/>
      <protection locked="0"/>
    </xf>
    <xf numFmtId="15" fontId="46" fillId="0" borderId="15" xfId="6" applyNumberFormat="1" applyFont="1" applyBorder="1" applyAlignment="1" applyProtection="1">
      <alignment wrapText="1"/>
      <protection locked="0"/>
    </xf>
    <xf numFmtId="0" fontId="129" fillId="0" borderId="1" xfId="0" applyFont="1" applyBorder="1" applyAlignment="1">
      <alignment vertical="top" wrapText="1"/>
    </xf>
    <xf numFmtId="0" fontId="0" fillId="28" borderId="0" xfId="0" applyFill="1"/>
    <xf numFmtId="3" fontId="122" fillId="0" borderId="0" xfId="0" applyNumberFormat="1" applyFont="1" applyAlignment="1">
      <alignment wrapText="1"/>
    </xf>
    <xf numFmtId="3" fontId="129" fillId="0" borderId="0" xfId="0" applyNumberFormat="1" applyFont="1"/>
    <xf numFmtId="0" fontId="126" fillId="0" borderId="1" xfId="0" applyFont="1" applyBorder="1" applyAlignment="1">
      <alignment horizontal="left" vertical="top" wrapText="1"/>
    </xf>
    <xf numFmtId="0" fontId="21" fillId="0" borderId="43" xfId="0" applyFont="1" applyBorder="1" applyAlignment="1">
      <alignment wrapText="1"/>
    </xf>
    <xf numFmtId="0" fontId="21" fillId="0" borderId="21" xfId="0" applyFont="1" applyBorder="1" applyAlignment="1">
      <alignment wrapText="1"/>
    </xf>
    <xf numFmtId="0" fontId="21" fillId="34" borderId="14" xfId="0" applyFont="1" applyFill="1" applyBorder="1" applyAlignment="1">
      <alignment wrapText="1"/>
    </xf>
    <xf numFmtId="0" fontId="133" fillId="32" borderId="0" xfId="0" applyFont="1" applyFill="1" applyAlignment="1">
      <alignment wrapText="1"/>
    </xf>
    <xf numFmtId="0" fontId="134" fillId="0" borderId="0" xfId="0" applyFont="1"/>
    <xf numFmtId="0" fontId="46" fillId="0" borderId="43" xfId="0" applyFont="1" applyBorder="1" applyAlignment="1">
      <alignment vertical="top" wrapText="1"/>
    </xf>
    <xf numFmtId="0" fontId="54" fillId="36" borderId="12" xfId="12" applyFont="1" applyFill="1" applyBorder="1" applyAlignment="1" applyProtection="1">
      <alignment horizontal="center" vertical="top" wrapText="1"/>
      <protection locked="0"/>
    </xf>
    <xf numFmtId="0" fontId="56" fillId="36" borderId="0" xfId="12" applyFont="1" applyFill="1" applyAlignment="1" applyProtection="1">
      <alignment horizontal="center" vertical="top" wrapText="1"/>
      <protection locked="0"/>
    </xf>
    <xf numFmtId="49" fontId="90" fillId="0" borderId="43" xfId="12" applyNumberFormat="1" applyFont="1" applyBorder="1" applyAlignment="1" applyProtection="1">
      <alignment horizontal="left" vertical="top"/>
      <protection locked="0"/>
    </xf>
    <xf numFmtId="0" fontId="54" fillId="0" borderId="43" xfId="12" applyFont="1" applyBorder="1" applyAlignment="1" applyProtection="1">
      <alignment horizontal="left" vertical="top"/>
      <protection locked="0"/>
    </xf>
    <xf numFmtId="0" fontId="47" fillId="0" borderId="43" xfId="12" applyFont="1" applyBorder="1" applyAlignment="1" applyProtection="1">
      <alignment horizontal="left" vertical="top" wrapText="1"/>
      <protection locked="0"/>
    </xf>
    <xf numFmtId="49" fontId="54" fillId="0" borderId="43" xfId="12" applyNumberFormat="1" applyFont="1" applyBorder="1" applyAlignment="1" applyProtection="1">
      <alignment horizontal="left" vertical="top"/>
      <protection locked="0"/>
    </xf>
    <xf numFmtId="0" fontId="54" fillId="0" borderId="43" xfId="12" applyFont="1" applyBorder="1" applyAlignment="1" applyProtection="1">
      <alignment horizontal="left" vertical="top" wrapText="1"/>
      <protection locked="0"/>
    </xf>
    <xf numFmtId="49" fontId="90" fillId="0" borderId="14" xfId="12" applyNumberFormat="1" applyFont="1" applyBorder="1" applyAlignment="1" applyProtection="1">
      <alignment horizontal="left" vertical="top"/>
      <protection locked="0"/>
    </xf>
    <xf numFmtId="49" fontId="54" fillId="0" borderId="14" xfId="12" applyNumberFormat="1" applyFont="1" applyBorder="1" applyAlignment="1" applyProtection="1">
      <alignment horizontal="left" vertical="top"/>
      <protection locked="0"/>
    </xf>
    <xf numFmtId="49" fontId="54" fillId="0" borderId="15" xfId="12" applyNumberFormat="1" applyFont="1" applyBorder="1" applyAlignment="1" applyProtection="1">
      <alignment horizontal="left" vertical="top"/>
      <protection locked="0"/>
    </xf>
    <xf numFmtId="0" fontId="54" fillId="0" borderId="15" xfId="12" applyFont="1" applyBorder="1" applyAlignment="1" applyProtection="1">
      <alignment horizontal="left" vertical="top" wrapText="1"/>
      <protection locked="0"/>
    </xf>
    <xf numFmtId="0" fontId="54" fillId="23" borderId="15" xfId="12" applyFont="1" applyFill="1" applyBorder="1" applyAlignment="1" applyProtection="1">
      <alignment horizontal="left" vertical="top"/>
      <protection locked="0"/>
    </xf>
    <xf numFmtId="49" fontId="54" fillId="23" borderId="15" xfId="12" applyNumberFormat="1" applyFont="1" applyFill="1" applyBorder="1" applyAlignment="1" applyProtection="1">
      <alignment horizontal="left" vertical="top"/>
      <protection locked="0"/>
    </xf>
    <xf numFmtId="0" fontId="54" fillId="23" borderId="15" xfId="12" applyFont="1" applyFill="1" applyBorder="1" applyAlignment="1" applyProtection="1">
      <alignment horizontal="left" vertical="top" wrapText="1"/>
      <protection locked="0"/>
    </xf>
    <xf numFmtId="0" fontId="54" fillId="36" borderId="0" xfId="12" applyFont="1" applyFill="1" applyAlignment="1" applyProtection="1">
      <alignment horizontal="center" vertical="top" wrapText="1"/>
      <protection locked="0"/>
    </xf>
    <xf numFmtId="0" fontId="54" fillId="36" borderId="14" xfId="12" applyFont="1" applyFill="1" applyBorder="1" applyAlignment="1" applyProtection="1">
      <alignment horizontal="center" vertical="top" wrapText="1"/>
      <protection locked="0"/>
    </xf>
    <xf numFmtId="0" fontId="54" fillId="36" borderId="24" xfId="12" applyFont="1" applyFill="1" applyBorder="1" applyAlignment="1" applyProtection="1">
      <alignment horizontal="center" vertical="top" wrapText="1"/>
      <protection locked="0"/>
    </xf>
    <xf numFmtId="0" fontId="54" fillId="36" borderId="43" xfId="12" applyFont="1" applyFill="1" applyBorder="1" applyAlignment="1" applyProtection="1">
      <alignment horizontal="center" vertical="top" wrapText="1"/>
      <protection locked="0"/>
    </xf>
    <xf numFmtId="0" fontId="47" fillId="36" borderId="12" xfId="12" applyFont="1" applyFill="1" applyBorder="1" applyAlignment="1" applyProtection="1">
      <alignment horizontal="center" vertical="top" wrapText="1"/>
      <protection locked="0"/>
    </xf>
    <xf numFmtId="0" fontId="51" fillId="0" borderId="43" xfId="0" applyFont="1" applyBorder="1" applyAlignment="1">
      <alignment vertical="top" wrapText="1"/>
    </xf>
    <xf numFmtId="0" fontId="46" fillId="0" borderId="43" xfId="0" applyFont="1" applyBorder="1" applyAlignment="1">
      <alignment horizontal="left" vertical="top" wrapText="1"/>
    </xf>
    <xf numFmtId="49" fontId="135" fillId="0" borderId="43" xfId="0" applyNumberFormat="1" applyFont="1" applyBorder="1" applyAlignment="1">
      <alignment horizontal="left" vertical="center" wrapText="1"/>
    </xf>
    <xf numFmtId="0" fontId="145" fillId="0" borderId="43" xfId="0" applyFont="1" applyBorder="1" applyAlignment="1">
      <alignment wrapText="1"/>
    </xf>
    <xf numFmtId="0" fontId="133" fillId="32" borderId="43" xfId="0" applyFont="1" applyFill="1" applyBorder="1" applyAlignment="1">
      <alignment wrapText="1"/>
    </xf>
    <xf numFmtId="0" fontId="131" fillId="33" borderId="43" xfId="0" applyFont="1" applyFill="1" applyBorder="1" applyAlignment="1">
      <alignment wrapText="1"/>
    </xf>
    <xf numFmtId="0" fontId="46" fillId="0" borderId="44" xfId="0" applyFont="1" applyBorder="1" applyAlignment="1">
      <alignment vertical="top" wrapText="1"/>
    </xf>
    <xf numFmtId="0" fontId="51" fillId="0" borderId="44" xfId="0" applyFont="1" applyBorder="1" applyAlignment="1">
      <alignment vertical="top" wrapText="1"/>
    </xf>
    <xf numFmtId="0" fontId="149" fillId="0" borderId="44" xfId="0" applyFont="1" applyBorder="1" applyAlignment="1">
      <alignment vertical="top" wrapText="1"/>
    </xf>
    <xf numFmtId="0" fontId="46" fillId="0" borderId="44" xfId="0" applyFont="1" applyBorder="1" applyAlignment="1">
      <alignment horizontal="left" vertical="top" wrapText="1"/>
    </xf>
    <xf numFmtId="0" fontId="21" fillId="35" borderId="44" xfId="0" applyFont="1" applyFill="1" applyBorder="1" applyAlignment="1">
      <alignment wrapText="1"/>
    </xf>
    <xf numFmtId="49" fontId="54" fillId="25" borderId="43" xfId="12" applyNumberFormat="1" applyFont="1" applyFill="1" applyBorder="1" applyAlignment="1" applyProtection="1">
      <alignment horizontal="left" vertical="top"/>
      <protection locked="0"/>
    </xf>
    <xf numFmtId="0" fontId="54" fillId="25" borderId="43" xfId="12" applyFont="1" applyFill="1" applyBorder="1" applyAlignment="1" applyProtection="1">
      <alignment horizontal="left" vertical="top"/>
      <protection locked="0"/>
    </xf>
    <xf numFmtId="0" fontId="54" fillId="25" borderId="43" xfId="12" applyFont="1" applyFill="1" applyBorder="1" applyAlignment="1" applyProtection="1">
      <alignment horizontal="left" vertical="top" wrapText="1"/>
      <protection locked="0"/>
    </xf>
    <xf numFmtId="0" fontId="89" fillId="25" borderId="43" xfId="12" applyFont="1" applyFill="1" applyBorder="1" applyAlignment="1" applyProtection="1">
      <alignment horizontal="left" vertical="top" wrapText="1"/>
      <protection locked="0"/>
    </xf>
    <xf numFmtId="0" fontId="56" fillId="0" borderId="43" xfId="12" applyFont="1" applyBorder="1" applyAlignment="1" applyProtection="1">
      <alignment horizontal="left" vertical="top" wrapText="1"/>
      <protection locked="0"/>
    </xf>
    <xf numFmtId="0" fontId="89" fillId="0" borderId="43" xfId="12" applyFont="1" applyBorder="1" applyAlignment="1" applyProtection="1">
      <alignment horizontal="left" vertical="top" wrapText="1"/>
      <protection locked="0"/>
    </xf>
    <xf numFmtId="0" fontId="56" fillId="0" borderId="43" xfId="12" applyFont="1" applyBorder="1" applyAlignment="1" applyProtection="1">
      <alignment horizontal="left" vertical="top"/>
      <protection locked="0"/>
    </xf>
    <xf numFmtId="0" fontId="89" fillId="0" borderId="43" xfId="12" applyFont="1" applyBorder="1" applyAlignment="1" applyProtection="1">
      <alignment horizontal="left" vertical="top"/>
      <protection locked="0"/>
    </xf>
    <xf numFmtId="0" fontId="54" fillId="0" borderId="43" xfId="13" applyFont="1" applyBorder="1" applyAlignment="1" applyProtection="1">
      <alignment horizontal="right" vertical="top"/>
      <protection locked="0"/>
    </xf>
    <xf numFmtId="0" fontId="54" fillId="0" borderId="43" xfId="13" applyFont="1" applyBorder="1" applyAlignment="1" applyProtection="1">
      <alignment horizontal="left" vertical="top"/>
      <protection locked="0"/>
    </xf>
    <xf numFmtId="0" fontId="47" fillId="0" borderId="43" xfId="13" applyFont="1" applyBorder="1" applyAlignment="1" applyProtection="1">
      <alignment vertical="top" wrapText="1"/>
      <protection locked="0"/>
    </xf>
    <xf numFmtId="0" fontId="88" fillId="23" borderId="15" xfId="12" applyFont="1" applyFill="1" applyBorder="1" applyAlignment="1" applyProtection="1">
      <alignment horizontal="left" vertical="top" wrapText="1"/>
      <protection locked="0"/>
    </xf>
    <xf numFmtId="0" fontId="87" fillId="23" borderId="15" xfId="12" applyFont="1" applyFill="1" applyBorder="1" applyAlignment="1" applyProtection="1">
      <alignment horizontal="left" vertical="top" wrapText="1"/>
      <protection locked="0"/>
    </xf>
    <xf numFmtId="0" fontId="127" fillId="0" borderId="43" xfId="0" applyFont="1" applyBorder="1" applyAlignment="1" applyProtection="1">
      <alignment horizontal="left" vertical="top" wrapText="1"/>
      <protection locked="0"/>
    </xf>
    <xf numFmtId="0" fontId="38" fillId="0" borderId="43" xfId="0" applyFont="1" applyBorder="1" applyAlignment="1" applyProtection="1">
      <alignment vertical="center" wrapText="1"/>
      <protection locked="0"/>
    </xf>
    <xf numFmtId="0" fontId="137" fillId="0" borderId="43" xfId="0" applyFont="1" applyBorder="1" applyAlignment="1" applyProtection="1">
      <alignment horizontal="left" vertical="top" wrapText="1"/>
      <protection locked="0"/>
    </xf>
    <xf numFmtId="0" fontId="141" fillId="0" borderId="43" xfId="0" applyFont="1" applyBorder="1" applyAlignment="1" applyProtection="1">
      <alignment horizontal="left" vertical="top" wrapText="1"/>
      <protection locked="0"/>
    </xf>
    <xf numFmtId="0" fontId="47" fillId="12" borderId="43" xfId="12" applyFont="1" applyFill="1" applyBorder="1" applyAlignment="1" applyProtection="1">
      <alignment horizontal="left" vertical="top" wrapText="1"/>
      <protection locked="0"/>
    </xf>
    <xf numFmtId="0" fontId="139" fillId="12" borderId="43" xfId="0" applyFont="1" applyFill="1" applyBorder="1" applyAlignment="1" applyProtection="1">
      <alignment wrapText="1"/>
      <protection locked="0"/>
    </xf>
    <xf numFmtId="0" fontId="47" fillId="25" borderId="43" xfId="12" applyFont="1" applyFill="1" applyBorder="1" applyAlignment="1" applyProtection="1">
      <alignment horizontal="left" vertical="top" wrapText="1"/>
      <protection locked="0"/>
    </xf>
    <xf numFmtId="0" fontId="127" fillId="0" borderId="43" xfId="12" applyFont="1" applyBorder="1" applyAlignment="1" applyProtection="1">
      <alignment horizontal="left" vertical="top" wrapText="1"/>
      <protection locked="0"/>
    </xf>
    <xf numFmtId="0" fontId="141" fillId="0" borderId="43" xfId="0" applyFont="1" applyBorder="1" applyProtection="1">
      <protection locked="0"/>
    </xf>
    <xf numFmtId="0" fontId="138" fillId="0" borderId="43" xfId="0" applyFont="1" applyBorder="1" applyAlignment="1" applyProtection="1">
      <alignment horizontal="left" vertical="top" wrapText="1"/>
      <protection locked="0"/>
    </xf>
    <xf numFmtId="49" fontId="54" fillId="11" borderId="43" xfId="12" applyNumberFormat="1" applyFont="1" applyFill="1" applyBorder="1" applyAlignment="1" applyProtection="1">
      <alignment horizontal="left" vertical="top"/>
      <protection locked="0"/>
    </xf>
    <xf numFmtId="0" fontId="54" fillId="11" borderId="43" xfId="12" applyFont="1" applyFill="1" applyBorder="1" applyAlignment="1" applyProtection="1">
      <alignment horizontal="left" vertical="top"/>
      <protection locked="0"/>
    </xf>
    <xf numFmtId="0" fontId="54" fillId="11" borderId="43" xfId="12" applyFont="1" applyFill="1" applyBorder="1" applyAlignment="1" applyProtection="1">
      <alignment horizontal="left" vertical="top" wrapText="1"/>
      <protection locked="0"/>
    </xf>
    <xf numFmtId="0" fontId="89" fillId="11" borderId="43" xfId="12" applyFont="1" applyFill="1" applyBorder="1" applyAlignment="1" applyProtection="1">
      <alignment horizontal="left" vertical="top" wrapText="1"/>
      <protection locked="0"/>
    </xf>
    <xf numFmtId="0" fontId="50" fillId="25" borderId="43" xfId="13" applyFont="1" applyFill="1" applyBorder="1" applyAlignment="1" applyProtection="1">
      <alignment vertical="top" wrapText="1"/>
      <protection locked="0"/>
    </xf>
    <xf numFmtId="0" fontId="143" fillId="0" borderId="43" xfId="0" applyFont="1" applyBorder="1" applyAlignment="1" applyProtection="1">
      <alignment wrapText="1"/>
      <protection locked="0"/>
    </xf>
    <xf numFmtId="0" fontId="56" fillId="25" borderId="43" xfId="12" applyFont="1" applyFill="1" applyBorder="1" applyAlignment="1" applyProtection="1">
      <alignment horizontal="left" vertical="top" wrapText="1"/>
      <protection locked="0"/>
    </xf>
    <xf numFmtId="0" fontId="139" fillId="0" borderId="43" xfId="0" applyFont="1" applyBorder="1" applyAlignment="1" applyProtection="1">
      <alignment wrapText="1"/>
      <protection locked="0"/>
    </xf>
    <xf numFmtId="0" fontId="38" fillId="0" borderId="43" xfId="0" applyFont="1" applyBorder="1" applyAlignment="1" applyProtection="1">
      <alignment vertical="top" wrapText="1"/>
      <protection locked="0"/>
    </xf>
    <xf numFmtId="0" fontId="46" fillId="0" borderId="43" xfId="0" applyFont="1" applyBorder="1" applyAlignment="1" applyProtection="1">
      <alignment vertical="top" wrapText="1"/>
      <protection locked="0"/>
    </xf>
    <xf numFmtId="0" fontId="48" fillId="0" borderId="43" xfId="12" applyFont="1" applyBorder="1" applyAlignment="1" applyProtection="1">
      <alignment horizontal="left" vertical="top" wrapText="1"/>
      <protection locked="0"/>
    </xf>
    <xf numFmtId="0" fontId="54" fillId="0" borderId="1" xfId="12" applyFont="1" applyBorder="1" applyAlignment="1" applyProtection="1">
      <alignment horizontal="left" vertical="top"/>
      <protection locked="0"/>
    </xf>
    <xf numFmtId="49" fontId="54" fillId="0" borderId="1" xfId="12" applyNumberFormat="1" applyFont="1" applyBorder="1" applyAlignment="1" applyProtection="1">
      <alignment horizontal="left" vertical="top"/>
      <protection locked="0"/>
    </xf>
    <xf numFmtId="0" fontId="54" fillId="14" borderId="1" xfId="12" applyFont="1" applyFill="1" applyBorder="1" applyAlignment="1" applyProtection="1">
      <alignment horizontal="left" vertical="top" wrapText="1"/>
      <protection locked="0"/>
    </xf>
    <xf numFmtId="0" fontId="89" fillId="0" borderId="1" xfId="12" applyFont="1" applyBorder="1" applyAlignment="1" applyProtection="1">
      <alignment horizontal="left" vertical="top" wrapText="1"/>
      <protection locked="0"/>
    </xf>
    <xf numFmtId="0" fontId="56" fillId="0" borderId="1" xfId="12" applyFont="1" applyBorder="1" applyAlignment="1" applyProtection="1">
      <alignment horizontal="left" vertical="top" wrapText="1"/>
      <protection locked="0"/>
    </xf>
    <xf numFmtId="0" fontId="54" fillId="14" borderId="15" xfId="12" applyFont="1" applyFill="1" applyBorder="1" applyAlignment="1" applyProtection="1">
      <alignment horizontal="left" vertical="top" wrapText="1"/>
      <protection locked="0"/>
    </xf>
    <xf numFmtId="2" fontId="54" fillId="23" borderId="15" xfId="12" applyNumberFormat="1" applyFont="1" applyFill="1" applyBorder="1" applyAlignment="1" applyProtection="1">
      <alignment horizontal="left" vertical="top"/>
      <protection locked="0"/>
    </xf>
    <xf numFmtId="0" fontId="88" fillId="0" borderId="15" xfId="12" applyFont="1" applyBorder="1" applyAlignment="1" applyProtection="1">
      <alignment horizontal="left" vertical="top" wrapText="1"/>
      <protection locked="0"/>
    </xf>
    <xf numFmtId="0" fontId="87" fillId="0" borderId="15" xfId="12" applyFont="1" applyBorder="1" applyAlignment="1" applyProtection="1">
      <alignment horizontal="left" vertical="top" wrapText="1"/>
      <protection locked="0"/>
    </xf>
    <xf numFmtId="0" fontId="50" fillId="11" borderId="43" xfId="13" applyFont="1" applyFill="1" applyBorder="1" applyAlignment="1" applyProtection="1">
      <alignment vertical="top" wrapText="1"/>
      <protection locked="0"/>
    </xf>
    <xf numFmtId="0" fontId="56" fillId="11" borderId="43" xfId="12" applyFont="1" applyFill="1" applyBorder="1" applyAlignment="1" applyProtection="1">
      <alignment horizontal="left" vertical="top" wrapText="1"/>
      <protection locked="0"/>
    </xf>
    <xf numFmtId="0" fontId="38" fillId="0" borderId="43" xfId="0" applyFont="1" applyBorder="1" applyAlignment="1" applyProtection="1">
      <alignment wrapText="1"/>
      <protection locked="0"/>
    </xf>
    <xf numFmtId="0" fontId="50" fillId="0" borderId="43" xfId="13" applyFont="1" applyBorder="1" applyAlignment="1" applyProtection="1">
      <alignment vertical="top" wrapText="1"/>
      <protection locked="0"/>
    </xf>
    <xf numFmtId="0" fontId="46" fillId="0" borderId="43" xfId="13" applyFont="1" applyBorder="1" applyAlignment="1" applyProtection="1">
      <alignment vertical="top" wrapText="1"/>
      <protection locked="0"/>
    </xf>
    <xf numFmtId="0" fontId="100" fillId="0" borderId="43" xfId="13" applyFont="1" applyBorder="1" applyAlignment="1" applyProtection="1">
      <alignment vertical="top" wrapText="1"/>
      <protection locked="0"/>
    </xf>
    <xf numFmtId="0" fontId="74" fillId="0" borderId="43" xfId="17" applyFont="1" applyBorder="1" applyAlignment="1" applyProtection="1">
      <alignment vertical="top" wrapText="1"/>
      <protection locked="0"/>
    </xf>
    <xf numFmtId="0" fontId="21" fillId="0" borderId="43" xfId="13" applyFont="1" applyBorder="1" applyAlignment="1" applyProtection="1">
      <alignment vertical="top" wrapText="1"/>
      <protection locked="0"/>
    </xf>
    <xf numFmtId="0" fontId="21" fillId="0" borderId="43" xfId="0" applyFont="1" applyBorder="1" applyAlignment="1" applyProtection="1">
      <alignment vertical="top" wrapText="1"/>
      <protection locked="0"/>
    </xf>
    <xf numFmtId="0" fontId="89" fillId="23" borderId="15" xfId="12" applyFont="1" applyFill="1" applyBorder="1" applyAlignment="1" applyProtection="1">
      <alignment horizontal="left" vertical="top" wrapText="1"/>
      <protection locked="0"/>
    </xf>
    <xf numFmtId="0" fontId="56" fillId="23" borderId="15" xfId="12" applyFont="1" applyFill="1" applyBorder="1" applyAlignment="1" applyProtection="1">
      <alignment horizontal="left" vertical="top" wrapText="1"/>
      <protection locked="0"/>
    </xf>
    <xf numFmtId="49" fontId="90" fillId="12" borderId="43" xfId="12" applyNumberFormat="1" applyFont="1" applyFill="1" applyBorder="1" applyAlignment="1" applyProtection="1">
      <alignment horizontal="left" vertical="top"/>
      <protection locked="0"/>
    </xf>
    <xf numFmtId="0" fontId="47" fillId="36" borderId="43" xfId="12" applyFont="1" applyFill="1" applyBorder="1" applyAlignment="1" applyProtection="1">
      <alignment horizontal="center" vertical="top" wrapText="1"/>
      <protection locked="0"/>
    </xf>
    <xf numFmtId="0" fontId="46" fillId="0" borderId="43" xfId="0" applyFont="1" applyBorder="1" applyAlignment="1" applyProtection="1">
      <alignment horizontal="left" vertical="top" wrapText="1"/>
      <protection locked="0"/>
    </xf>
    <xf numFmtId="0" fontId="47" fillId="0" borderId="43" xfId="12" applyFont="1" applyBorder="1" applyAlignment="1" applyProtection="1">
      <alignment horizontal="left" vertical="top"/>
      <protection locked="0"/>
    </xf>
    <xf numFmtId="0" fontId="47" fillId="11" borderId="43" xfId="12" applyFont="1" applyFill="1" applyBorder="1" applyAlignment="1" applyProtection="1">
      <alignment horizontal="left" vertical="top" wrapText="1"/>
      <protection locked="0"/>
    </xf>
    <xf numFmtId="49" fontId="90" fillId="17" borderId="43" xfId="12" applyNumberFormat="1" applyFont="1" applyFill="1" applyBorder="1" applyAlignment="1" applyProtection="1">
      <alignment horizontal="left" vertical="top"/>
      <protection locked="0"/>
    </xf>
    <xf numFmtId="0" fontId="54" fillId="17" borderId="43" xfId="12" applyFont="1" applyFill="1" applyBorder="1" applyAlignment="1" applyProtection="1">
      <alignment horizontal="left" vertical="top"/>
      <protection locked="0"/>
    </xf>
    <xf numFmtId="0" fontId="46" fillId="17" borderId="43" xfId="16" applyFont="1" applyFill="1" applyBorder="1" applyAlignment="1" applyProtection="1">
      <alignment vertical="top" wrapText="1"/>
      <protection locked="0"/>
    </xf>
    <xf numFmtId="0" fontId="89" fillId="17" borderId="43" xfId="12" applyFont="1" applyFill="1" applyBorder="1" applyAlignment="1" applyProtection="1">
      <alignment horizontal="left" vertical="top" wrapText="1"/>
      <protection locked="0"/>
    </xf>
    <xf numFmtId="0" fontId="56" fillId="17" borderId="43" xfId="12" applyFont="1" applyFill="1" applyBorder="1" applyAlignment="1" applyProtection="1">
      <alignment horizontal="left" vertical="top" wrapText="1"/>
      <protection locked="0"/>
    </xf>
    <xf numFmtId="0" fontId="46" fillId="0" borderId="43" xfId="16" applyFont="1" applyBorder="1" applyAlignment="1" applyProtection="1">
      <alignment vertical="top" wrapText="1"/>
      <protection locked="0"/>
    </xf>
    <xf numFmtId="0" fontId="64" fillId="17" borderId="43" xfId="0" applyFont="1" applyFill="1" applyBorder="1" applyAlignment="1" applyProtection="1">
      <alignment vertical="top" wrapText="1"/>
      <protection locked="0"/>
    </xf>
    <xf numFmtId="49" fontId="139" fillId="0" borderId="43" xfId="0" applyNumberFormat="1" applyFont="1" applyBorder="1" applyAlignment="1" applyProtection="1">
      <alignment horizontal="left" vertical="center" wrapText="1"/>
      <protection locked="0"/>
    </xf>
    <xf numFmtId="0" fontId="54" fillId="23" borderId="14" xfId="12" applyFont="1" applyFill="1" applyBorder="1" applyAlignment="1" applyProtection="1">
      <alignment horizontal="left" vertical="top"/>
      <protection locked="0"/>
    </xf>
    <xf numFmtId="49" fontId="54" fillId="23" borderId="14" xfId="12" applyNumberFormat="1" applyFont="1" applyFill="1" applyBorder="1" applyAlignment="1" applyProtection="1">
      <alignment horizontal="left" vertical="top"/>
      <protection locked="0"/>
    </xf>
    <xf numFmtId="0" fontId="88" fillId="23" borderId="14" xfId="12" applyFont="1" applyFill="1" applyBorder="1" applyAlignment="1" applyProtection="1">
      <alignment horizontal="left" vertical="top" wrapText="1"/>
      <protection locked="0"/>
    </xf>
    <xf numFmtId="0" fontId="87" fillId="23" borderId="14" xfId="12" applyFont="1" applyFill="1" applyBorder="1" applyAlignment="1" applyProtection="1">
      <alignment horizontal="left" vertical="top" wrapText="1"/>
      <protection locked="0"/>
    </xf>
    <xf numFmtId="0" fontId="54" fillId="36" borderId="44" xfId="12" applyFont="1" applyFill="1" applyBorder="1" applyAlignment="1" applyProtection="1">
      <alignment horizontal="center" vertical="top" wrapText="1"/>
      <protection locked="0"/>
    </xf>
    <xf numFmtId="49" fontId="90" fillId="0" borderId="44" xfId="12" applyNumberFormat="1" applyFont="1" applyBorder="1" applyAlignment="1" applyProtection="1">
      <alignment horizontal="left" vertical="top"/>
      <protection locked="0"/>
    </xf>
    <xf numFmtId="0" fontId="54" fillId="0" borderId="44" xfId="12" applyFont="1" applyBorder="1" applyAlignment="1" applyProtection="1">
      <alignment horizontal="left" vertical="top"/>
      <protection locked="0"/>
    </xf>
    <xf numFmtId="0" fontId="47" fillId="0" borderId="44" xfId="12" applyFont="1" applyBorder="1" applyAlignment="1" applyProtection="1">
      <alignment horizontal="left" vertical="top" wrapText="1"/>
      <protection locked="0"/>
    </xf>
    <xf numFmtId="0" fontId="89" fillId="0" borderId="44" xfId="12" applyFont="1" applyBorder="1" applyAlignment="1" applyProtection="1">
      <alignment horizontal="left" vertical="top" wrapText="1"/>
      <protection locked="0"/>
    </xf>
    <xf numFmtId="0" fontId="56" fillId="0" borderId="44" xfId="12" applyFont="1" applyBorder="1" applyAlignment="1" applyProtection="1">
      <alignment horizontal="left" vertical="top" wrapText="1"/>
      <protection locked="0"/>
    </xf>
    <xf numFmtId="49" fontId="46" fillId="0" borderId="43" xfId="12" applyNumberFormat="1" applyFont="1" applyBorder="1" applyAlignment="1" applyProtection="1">
      <alignment wrapText="1"/>
      <protection locked="0"/>
    </xf>
    <xf numFmtId="0" fontId="59" fillId="19" borderId="14" xfId="13" applyFont="1" applyFill="1" applyBorder="1" applyAlignment="1" applyProtection="1">
      <alignment horizontal="left" vertical="top" wrapText="1"/>
      <protection locked="0"/>
    </xf>
    <xf numFmtId="0" fontId="59" fillId="19" borderId="14" xfId="13" applyFont="1" applyFill="1" applyBorder="1" applyAlignment="1" applyProtection="1">
      <alignment vertical="top" wrapText="1"/>
      <protection locked="0"/>
    </xf>
    <xf numFmtId="0" fontId="59" fillId="19" borderId="16" xfId="13" applyFont="1" applyFill="1" applyBorder="1" applyAlignment="1" applyProtection="1">
      <alignment vertical="top" wrapText="1"/>
      <protection locked="0"/>
    </xf>
    <xf numFmtId="49" fontId="89" fillId="0" borderId="15" xfId="12" applyNumberFormat="1" applyFont="1" applyBorder="1" applyAlignment="1" applyProtection="1">
      <alignment horizontal="left" vertical="top" wrapText="1"/>
      <protection locked="0"/>
    </xf>
    <xf numFmtId="0" fontId="94" fillId="0" borderId="15" xfId="12" applyFont="1" applyBorder="1" applyAlignment="1" applyProtection="1">
      <alignment wrapText="1"/>
      <protection locked="0"/>
    </xf>
    <xf numFmtId="0" fontId="95" fillId="0" borderId="15" xfId="12" applyFont="1" applyBorder="1" applyAlignment="1" applyProtection="1">
      <alignment horizontal="left" vertical="top" wrapText="1"/>
      <protection locked="0"/>
    </xf>
    <xf numFmtId="49" fontId="54" fillId="0" borderId="44" xfId="12" applyNumberFormat="1" applyFont="1" applyBorder="1" applyAlignment="1" applyProtection="1">
      <alignment horizontal="left" vertical="top"/>
      <protection locked="0"/>
    </xf>
    <xf numFmtId="0" fontId="54" fillId="0" borderId="44" xfId="12" applyFont="1" applyBorder="1" applyAlignment="1" applyProtection="1">
      <alignment horizontal="left" vertical="top" wrapText="1"/>
      <protection locked="0"/>
    </xf>
    <xf numFmtId="49" fontId="50" fillId="0" borderId="43" xfId="12" applyNumberFormat="1" applyFont="1" applyBorder="1" applyAlignment="1" applyProtection="1">
      <alignment vertical="top"/>
      <protection locked="0"/>
    </xf>
    <xf numFmtId="0" fontId="50" fillId="0" borderId="43" xfId="12" applyFont="1" applyBorder="1" applyAlignment="1" applyProtection="1">
      <alignment horizontal="left" vertical="top"/>
      <protection locked="0"/>
    </xf>
    <xf numFmtId="0" fontId="46" fillId="0" borderId="43" xfId="12" applyFont="1" applyBorder="1" applyAlignment="1" applyProtection="1">
      <alignment vertical="top" wrapText="1"/>
      <protection locked="0"/>
    </xf>
    <xf numFmtId="0" fontId="54" fillId="0" borderId="43" xfId="13" applyFont="1" applyBorder="1" applyAlignment="1" applyProtection="1">
      <alignment vertical="top"/>
      <protection locked="0"/>
    </xf>
    <xf numFmtId="0" fontId="50" fillId="0" borderId="43" xfId="13" applyFont="1" applyBorder="1" applyAlignment="1" applyProtection="1">
      <alignment horizontal="left" vertical="top"/>
      <protection locked="0"/>
    </xf>
    <xf numFmtId="0" fontId="54" fillId="0" borderId="43" xfId="13" applyFont="1" applyBorder="1" applyAlignment="1" applyProtection="1">
      <alignment vertical="top" wrapText="1"/>
      <protection locked="0"/>
    </xf>
    <xf numFmtId="0" fontId="54" fillId="0" borderId="15" xfId="13" applyFont="1" applyBorder="1" applyAlignment="1" applyProtection="1">
      <alignment horizontal="right" vertical="top"/>
      <protection locked="0"/>
    </xf>
    <xf numFmtId="0" fontId="54" fillId="0" borderId="15" xfId="13" applyFont="1" applyBorder="1" applyAlignment="1" applyProtection="1">
      <alignment horizontal="left" vertical="top"/>
      <protection locked="0"/>
    </xf>
    <xf numFmtId="0" fontId="47" fillId="0" borderId="15" xfId="13" applyFont="1" applyBorder="1" applyAlignment="1" applyProtection="1">
      <alignment vertical="top" wrapText="1"/>
      <protection locked="0"/>
    </xf>
    <xf numFmtId="0" fontId="47" fillId="0" borderId="19" xfId="13" applyFont="1" applyBorder="1" applyAlignment="1" applyProtection="1">
      <alignment vertical="top" wrapText="1"/>
      <protection locked="0"/>
    </xf>
    <xf numFmtId="0" fontId="50" fillId="36" borderId="0" xfId="12" applyFont="1" applyFill="1" applyAlignment="1" applyProtection="1">
      <alignment horizontal="left" vertical="top"/>
      <protection locked="0"/>
    </xf>
    <xf numFmtId="0" fontId="46" fillId="0" borderId="12" xfId="9" quotePrefix="1" applyFont="1" applyBorder="1" applyAlignment="1">
      <alignment vertical="top" wrapText="1"/>
    </xf>
    <xf numFmtId="14" fontId="46" fillId="0" borderId="44" xfId="0" applyNumberFormat="1" applyFont="1" applyBorder="1" applyAlignment="1">
      <alignment vertical="top" wrapText="1"/>
    </xf>
    <xf numFmtId="0" fontId="126" fillId="0" borderId="3" xfId="0" applyFont="1" applyBorder="1" applyAlignment="1">
      <alignment vertical="top" wrapText="1"/>
    </xf>
    <xf numFmtId="0" fontId="21" fillId="35" borderId="56" xfId="0" applyFont="1" applyFill="1" applyBorder="1" applyAlignment="1">
      <alignment wrapText="1"/>
    </xf>
    <xf numFmtId="0" fontId="122" fillId="0" borderId="1" xfId="0" applyFont="1" applyBorder="1" applyAlignment="1">
      <alignment vertical="top" wrapText="1"/>
    </xf>
    <xf numFmtId="14" fontId="51" fillId="0" borderId="20" xfId="8" applyNumberFormat="1" applyFont="1" applyBorder="1" applyAlignment="1">
      <alignment vertical="top" wrapText="1"/>
    </xf>
    <xf numFmtId="165" fontId="46" fillId="0" borderId="12" xfId="0" applyNumberFormat="1" applyFont="1" applyBorder="1"/>
    <xf numFmtId="0" fontId="21" fillId="37" borderId="15" xfId="0" applyFont="1" applyFill="1" applyBorder="1" applyAlignment="1">
      <alignment wrapText="1"/>
    </xf>
    <xf numFmtId="0" fontId="21" fillId="37" borderId="20" xfId="0" applyFont="1" applyFill="1" applyBorder="1" applyAlignment="1">
      <alignment wrapText="1"/>
    </xf>
    <xf numFmtId="0" fontId="38" fillId="37" borderId="0" xfId="0" applyFont="1" applyFill="1" applyAlignment="1">
      <alignment wrapText="1"/>
    </xf>
    <xf numFmtId="0" fontId="21" fillId="37" borderId="13" xfId="0" applyFont="1" applyFill="1" applyBorder="1" applyAlignment="1">
      <alignment wrapText="1"/>
    </xf>
    <xf numFmtId="0" fontId="129" fillId="37" borderId="20" xfId="0" applyFont="1" applyFill="1" applyBorder="1" applyAlignment="1">
      <alignment wrapText="1"/>
    </xf>
    <xf numFmtId="14" fontId="21" fillId="37" borderId="20" xfId="0" applyNumberFormat="1" applyFont="1" applyFill="1" applyBorder="1" applyAlignment="1">
      <alignment wrapText="1"/>
    </xf>
    <xf numFmtId="0" fontId="21" fillId="38" borderId="12" xfId="0" applyFont="1" applyFill="1" applyBorder="1" applyAlignment="1">
      <alignment wrapText="1"/>
    </xf>
    <xf numFmtId="0" fontId="123" fillId="38" borderId="12" xfId="0" applyFont="1" applyFill="1" applyBorder="1" applyAlignment="1">
      <alignment wrapText="1"/>
    </xf>
    <xf numFmtId="0" fontId="129" fillId="38" borderId="12" xfId="0" applyFont="1" applyFill="1" applyBorder="1" applyAlignment="1">
      <alignment wrapText="1"/>
    </xf>
    <xf numFmtId="14" fontId="21" fillId="38" borderId="12" xfId="0" applyNumberFormat="1" applyFont="1" applyFill="1" applyBorder="1" applyAlignment="1">
      <alignment wrapText="1"/>
    </xf>
    <xf numFmtId="14" fontId="46" fillId="0" borderId="20" xfId="0" applyNumberFormat="1" applyFont="1" applyBorder="1" applyAlignment="1">
      <alignment vertical="top" wrapText="1"/>
    </xf>
    <xf numFmtId="0" fontId="47" fillId="0" borderId="0" xfId="0" applyFont="1" applyAlignment="1">
      <alignment horizontal="center" vertical="center"/>
    </xf>
    <xf numFmtId="0" fontId="46" fillId="0" borderId="0" xfId="0" applyFont="1" applyAlignment="1">
      <alignment horizontal="center" vertical="center"/>
    </xf>
    <xf numFmtId="0" fontId="121" fillId="0" borderId="0" xfId="0" applyFont="1" applyAlignment="1" applyProtection="1">
      <alignment wrapText="1"/>
      <protection locked="0"/>
    </xf>
    <xf numFmtId="0" fontId="46" fillId="0" borderId="0" xfId="0" applyFont="1" applyAlignment="1">
      <alignment horizontal="center"/>
    </xf>
    <xf numFmtId="0" fontId="49" fillId="11" borderId="0" xfId="0" applyFont="1" applyFill="1" applyAlignment="1">
      <alignment wrapText="1"/>
    </xf>
    <xf numFmtId="0" fontId="46" fillId="11" borderId="0" xfId="0" applyFont="1" applyFill="1" applyAlignment="1">
      <alignment wrapText="1"/>
    </xf>
    <xf numFmtId="0" fontId="49" fillId="11" borderId="0" xfId="0" applyFont="1" applyFill="1" applyAlignment="1">
      <alignment vertical="top"/>
    </xf>
    <xf numFmtId="0" fontId="46" fillId="11" borderId="0" xfId="0" applyFont="1" applyFill="1" applyAlignment="1">
      <alignment vertical="top"/>
    </xf>
    <xf numFmtId="0" fontId="49" fillId="0" borderId="0" xfId="0" applyFont="1" applyAlignment="1">
      <alignment vertical="top"/>
    </xf>
    <xf numFmtId="0" fontId="46" fillId="0" borderId="0" xfId="0" applyFont="1" applyAlignment="1">
      <alignment vertical="top"/>
    </xf>
    <xf numFmtId="0" fontId="121" fillId="30" borderId="0" xfId="0" applyFont="1" applyFill="1" applyAlignment="1" applyProtection="1">
      <alignment wrapText="1"/>
      <protection locked="0"/>
    </xf>
    <xf numFmtId="0" fontId="46" fillId="0" borderId="0" xfId="0" applyFont="1" applyAlignment="1">
      <alignment horizontal="center" vertical="top"/>
    </xf>
    <xf numFmtId="0" fontId="46" fillId="0" borderId="0" xfId="0" applyFont="1"/>
    <xf numFmtId="0" fontId="56" fillId="0" borderId="0" xfId="0" applyFont="1" applyAlignment="1">
      <alignment horizontal="center" vertical="top"/>
    </xf>
    <xf numFmtId="0" fontId="47" fillId="0" borderId="0" xfId="0" applyFont="1" applyAlignment="1">
      <alignment horizontal="center" vertical="top"/>
    </xf>
    <xf numFmtId="0" fontId="46" fillId="0" borderId="40" xfId="0" applyFont="1" applyBorder="1" applyAlignment="1" applyProtection="1">
      <alignment horizontal="left" vertical="top"/>
      <protection locked="0"/>
    </xf>
    <xf numFmtId="0" fontId="46" fillId="0" borderId="41" xfId="0" applyFont="1" applyBorder="1" applyAlignment="1" applyProtection="1">
      <alignment horizontal="left" vertical="top"/>
      <protection locked="0"/>
    </xf>
    <xf numFmtId="0" fontId="46" fillId="0" borderId="42" xfId="0" applyFont="1" applyBorder="1" applyAlignment="1" applyProtection="1">
      <alignment horizontal="left" vertical="top"/>
      <protection locked="0"/>
    </xf>
    <xf numFmtId="0" fontId="46" fillId="0" borderId="40" xfId="0" applyFont="1" applyBorder="1" applyAlignment="1" applyProtection="1">
      <alignment horizontal="left" vertical="top" wrapText="1"/>
      <protection locked="0"/>
    </xf>
    <xf numFmtId="0" fontId="46" fillId="0" borderId="42" xfId="0" applyFont="1" applyBorder="1" applyAlignment="1" applyProtection="1">
      <alignment horizontal="left" vertical="top" wrapText="1"/>
      <protection locked="0"/>
    </xf>
    <xf numFmtId="0" fontId="50"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0" fontId="133" fillId="32" borderId="22" xfId="0" applyFont="1" applyFill="1" applyBorder="1"/>
    <xf numFmtId="0" fontId="133" fillId="32" borderId="43" xfId="0" applyFont="1" applyFill="1" applyBorder="1"/>
    <xf numFmtId="0" fontId="37" fillId="32" borderId="22" xfId="0" applyFont="1" applyFill="1" applyBorder="1"/>
    <xf numFmtId="0" fontId="46" fillId="14" borderId="0" xfId="0" applyFont="1" applyFill="1" applyAlignment="1">
      <alignment horizontal="left" vertical="top" wrapText="1"/>
    </xf>
    <xf numFmtId="0" fontId="59" fillId="15" borderId="23" xfId="0" applyFont="1" applyFill="1" applyBorder="1" applyAlignment="1">
      <alignment horizontal="left" vertical="center" wrapText="1"/>
    </xf>
    <xf numFmtId="0" fontId="59" fillId="15" borderId="24" xfId="0" applyFont="1" applyFill="1" applyBorder="1" applyAlignment="1">
      <alignment horizontal="left" vertical="center" wrapText="1"/>
    </xf>
    <xf numFmtId="0" fontId="59" fillId="15" borderId="13" xfId="0" applyFont="1" applyFill="1" applyBorder="1" applyAlignment="1">
      <alignment horizontal="left" vertical="center" wrapText="1"/>
    </xf>
    <xf numFmtId="0" fontId="50" fillId="15" borderId="23" xfId="0" applyFont="1" applyFill="1" applyBorder="1" applyAlignment="1">
      <alignment vertical="top" wrapText="1"/>
    </xf>
    <xf numFmtId="0" fontId="50" fillId="15" borderId="24" xfId="0" applyFont="1" applyFill="1" applyBorder="1" applyAlignment="1">
      <alignment vertical="top" wrapText="1"/>
    </xf>
    <xf numFmtId="0" fontId="50" fillId="15" borderId="13" xfId="0" applyFont="1" applyFill="1" applyBorder="1" applyAlignment="1">
      <alignment vertical="top" wrapText="1"/>
    </xf>
    <xf numFmtId="0" fontId="82" fillId="0" borderId="24" xfId="0" applyFont="1" applyBorder="1" applyAlignment="1">
      <alignment horizontal="center" vertical="top" wrapText="1"/>
    </xf>
    <xf numFmtId="0" fontId="37" fillId="32" borderId="23" xfId="0" applyFont="1" applyFill="1" applyBorder="1" applyAlignment="1">
      <alignment wrapText="1"/>
    </xf>
    <xf numFmtId="0" fontId="37" fillId="32" borderId="24" xfId="0" applyFont="1" applyFill="1" applyBorder="1" applyAlignment="1">
      <alignment wrapText="1"/>
    </xf>
    <xf numFmtId="0" fontId="37" fillId="32" borderId="53" xfId="0" applyFont="1" applyFill="1" applyBorder="1" applyAlignment="1">
      <alignment wrapText="1"/>
    </xf>
    <xf numFmtId="0" fontId="46" fillId="0" borderId="0" xfId="0" applyFont="1" applyAlignment="1">
      <alignment horizontal="center" wrapText="1"/>
    </xf>
    <xf numFmtId="0" fontId="50" fillId="16" borderId="16" xfId="9" applyFont="1" applyFill="1" applyBorder="1" applyAlignment="1">
      <alignment horizontal="left" vertical="top"/>
    </xf>
    <xf numFmtId="0" fontId="50" fillId="16" borderId="18" xfId="9" applyFont="1" applyFill="1" applyBorder="1" applyAlignment="1">
      <alignment horizontal="left" vertical="top"/>
    </xf>
    <xf numFmtId="0" fontId="50" fillId="16" borderId="19" xfId="9" applyFont="1" applyFill="1" applyBorder="1" applyAlignment="1">
      <alignment horizontal="left" vertical="top"/>
    </xf>
    <xf numFmtId="0" fontId="83" fillId="16" borderId="21" xfId="0" applyFont="1" applyFill="1" applyBorder="1" applyAlignment="1">
      <alignment horizontal="center" vertical="top" wrapText="1"/>
    </xf>
    <xf numFmtId="0" fontId="46" fillId="16" borderId="21" xfId="0" applyFont="1" applyFill="1" applyBorder="1" applyAlignment="1">
      <alignment horizontal="center" vertical="top" wrapText="1"/>
    </xf>
    <xf numFmtId="0" fontId="54" fillId="21" borderId="25" xfId="0" applyFont="1" applyFill="1" applyBorder="1" applyAlignment="1">
      <alignment horizontal="left" vertical="top" wrapText="1"/>
    </xf>
    <xf numFmtId="0" fontId="54" fillId="21" borderId="32" xfId="0" applyFont="1" applyFill="1" applyBorder="1" applyAlignment="1">
      <alignment horizontal="left" vertical="top" wrapText="1"/>
    </xf>
    <xf numFmtId="0" fontId="54" fillId="21" borderId="28" xfId="0" applyFont="1" applyFill="1" applyBorder="1" applyAlignment="1">
      <alignment horizontal="left" vertical="top" wrapText="1"/>
    </xf>
    <xf numFmtId="0" fontId="47" fillId="27" borderId="23" xfId="0" applyFont="1" applyFill="1" applyBorder="1" applyAlignment="1">
      <alignment horizontal="center" vertical="top" wrapText="1"/>
    </xf>
    <xf numFmtId="0" fontId="47" fillId="27" borderId="24" xfId="0" applyFont="1" applyFill="1" applyBorder="1" applyAlignment="1">
      <alignment horizontal="center" vertical="top"/>
    </xf>
    <xf numFmtId="0" fontId="47" fillId="27" borderId="13" xfId="0" applyFont="1" applyFill="1" applyBorder="1" applyAlignment="1">
      <alignment horizontal="center" vertical="top"/>
    </xf>
    <xf numFmtId="0" fontId="10" fillId="0" borderId="0" xfId="15" applyAlignment="1">
      <alignment horizontal="left" vertical="top" wrapText="1"/>
    </xf>
    <xf numFmtId="0" fontId="114" fillId="0" borderId="0" xfId="15" applyFont="1" applyAlignment="1">
      <alignment horizontal="left" wrapText="1"/>
    </xf>
    <xf numFmtId="0" fontId="9" fillId="0" borderId="0" xfId="15" applyFont="1" applyAlignment="1">
      <alignment horizontal="left" wrapText="1"/>
    </xf>
    <xf numFmtId="0" fontId="9" fillId="10" borderId="23" xfId="15" applyFont="1" applyFill="1" applyBorder="1"/>
    <xf numFmtId="0" fontId="10" fillId="10" borderId="13" xfId="15" applyFill="1" applyBorder="1"/>
    <xf numFmtId="0" fontId="46" fillId="0" borderId="18" xfId="0" applyFont="1" applyBorder="1" applyAlignment="1">
      <alignment vertical="top" wrapText="1"/>
    </xf>
    <xf numFmtId="0" fontId="46" fillId="0" borderId="18" xfId="0" applyFont="1" applyBorder="1" applyAlignment="1">
      <alignment vertical="top"/>
    </xf>
    <xf numFmtId="0" fontId="56" fillId="0" borderId="0" xfId="0" applyFont="1" applyAlignment="1">
      <alignment horizontal="center" vertical="top" wrapText="1"/>
    </xf>
    <xf numFmtId="0" fontId="56" fillId="0" borderId="0" xfId="8" applyFont="1" applyAlignment="1">
      <alignment horizontal="center" vertical="top"/>
    </xf>
    <xf numFmtId="0" fontId="56" fillId="0" borderId="0" xfId="8" applyFont="1" applyAlignment="1">
      <alignment horizontal="center" vertical="top" wrapText="1"/>
    </xf>
    <xf numFmtId="0" fontId="45" fillId="0" borderId="24" xfId="8" applyFont="1" applyBorder="1" applyAlignment="1" applyProtection="1">
      <alignment horizontal="center" vertical="center" wrapText="1"/>
      <protection locked="0"/>
    </xf>
    <xf numFmtId="0" fontId="47" fillId="0" borderId="0" xfId="7" applyFont="1" applyAlignment="1">
      <alignment horizontal="left" vertical="top" wrapText="1"/>
    </xf>
    <xf numFmtId="0" fontId="50" fillId="0" borderId="0" xfId="8" applyFont="1" applyAlignment="1">
      <alignment horizontal="left" vertical="top"/>
    </xf>
    <xf numFmtId="0" fontId="46" fillId="0" borderId="0" xfId="8" applyFont="1" applyAlignment="1">
      <alignment horizontal="left" vertical="top"/>
    </xf>
    <xf numFmtId="0" fontId="46" fillId="0" borderId="18" xfId="8" applyFont="1" applyBorder="1" applyAlignment="1">
      <alignment horizontal="left" vertical="top"/>
    </xf>
    <xf numFmtId="0" fontId="46" fillId="0" borderId="0" xfId="8" applyFont="1" applyAlignment="1">
      <alignment horizontal="left" vertical="top" wrapText="1"/>
    </xf>
    <xf numFmtId="0" fontId="46" fillId="0" borderId="3" xfId="8" applyFont="1" applyBorder="1" applyAlignment="1">
      <alignment horizontal="left" vertical="top" wrapText="1"/>
    </xf>
    <xf numFmtId="0" fontId="47" fillId="0" borderId="0" xfId="8" applyFont="1" applyAlignment="1">
      <alignment horizontal="center" vertical="top"/>
    </xf>
    <xf numFmtId="0" fontId="47" fillId="0" borderId="3" xfId="8" applyFont="1" applyBorder="1" applyAlignment="1">
      <alignment horizontal="center" vertical="top"/>
    </xf>
    <xf numFmtId="0" fontId="46" fillId="0" borderId="19" xfId="8" applyFont="1" applyBorder="1" applyAlignment="1">
      <alignment horizontal="left" vertical="top"/>
    </xf>
    <xf numFmtId="0" fontId="46" fillId="0" borderId="21" xfId="8" applyFont="1" applyBorder="1" applyAlignment="1">
      <alignment horizontal="left" vertical="top"/>
    </xf>
    <xf numFmtId="0" fontId="20" fillId="4" borderId="33" xfId="0" applyFont="1" applyFill="1" applyBorder="1" applyAlignment="1">
      <alignment vertical="top" wrapText="1"/>
    </xf>
    <xf numFmtId="0" fontId="20" fillId="4" borderId="5" xfId="0" applyFont="1" applyFill="1" applyBorder="1" applyAlignment="1">
      <alignment vertical="top" wrapText="1"/>
    </xf>
    <xf numFmtId="49" fontId="14" fillId="3" borderId="34" xfId="0" applyNumberFormat="1" applyFont="1" applyFill="1" applyBorder="1" applyAlignment="1">
      <alignment wrapText="1"/>
    </xf>
    <xf numFmtId="49" fontId="14" fillId="3" borderId="2" xfId="0" applyNumberFormat="1" applyFont="1" applyFill="1" applyBorder="1" applyAlignment="1">
      <alignment wrapText="1"/>
    </xf>
    <xf numFmtId="0" fontId="14" fillId="3" borderId="0" xfId="0" applyFont="1" applyFill="1" applyAlignment="1">
      <alignment horizontal="left" vertical="top" wrapText="1"/>
    </xf>
    <xf numFmtId="0" fontId="14" fillId="3" borderId="4" xfId="0" applyFont="1" applyFill="1" applyBorder="1" applyAlignment="1">
      <alignment horizontal="left" vertical="top" wrapText="1"/>
    </xf>
    <xf numFmtId="0" fontId="17" fillId="4" borderId="33" xfId="0" applyFont="1" applyFill="1" applyBorder="1" applyAlignment="1">
      <alignment vertical="top" wrapText="1"/>
    </xf>
    <xf numFmtId="0" fontId="17" fillId="4" borderId="35" xfId="0" applyFont="1" applyFill="1" applyBorder="1" applyAlignment="1">
      <alignment vertical="top" wrapText="1"/>
    </xf>
    <xf numFmtId="0" fontId="17" fillId="4" borderId="36" xfId="0" applyFont="1" applyFill="1" applyBorder="1" applyAlignment="1">
      <alignment vertical="top" wrapText="1"/>
    </xf>
    <xf numFmtId="0" fontId="19" fillId="0" borderId="25" xfId="0" applyFont="1" applyBorder="1" applyAlignment="1">
      <alignment horizontal="center" vertical="top" wrapText="1"/>
    </xf>
    <xf numFmtId="0" fontId="19" fillId="0" borderId="32" xfId="0" applyFont="1" applyBorder="1" applyAlignment="1">
      <alignment horizontal="center" vertical="top" wrapText="1"/>
    </xf>
    <xf numFmtId="0" fontId="19" fillId="0" borderId="28" xfId="0" applyFont="1" applyBorder="1" applyAlignment="1">
      <alignment horizontal="center" vertical="top" wrapText="1"/>
    </xf>
    <xf numFmtId="0" fontId="19" fillId="0" borderId="37" xfId="0" applyFont="1" applyBorder="1" applyAlignment="1">
      <alignment horizontal="center" vertical="top" wrapText="1"/>
    </xf>
    <xf numFmtId="0" fontId="19" fillId="0" borderId="0" xfId="0" applyFont="1" applyAlignment="1">
      <alignment horizontal="center" vertical="top" wrapText="1"/>
    </xf>
    <xf numFmtId="0" fontId="18" fillId="0" borderId="25" xfId="0" applyFont="1" applyBorder="1" applyAlignment="1">
      <alignment horizontal="left" vertical="top" wrapText="1"/>
    </xf>
    <xf numFmtId="0" fontId="18" fillId="0" borderId="32" xfId="0" applyFont="1" applyBorder="1" applyAlignment="1">
      <alignment horizontal="left" vertical="top" wrapText="1"/>
    </xf>
    <xf numFmtId="0" fontId="18" fillId="0" borderId="28" xfId="0" applyFont="1" applyBorder="1" applyAlignment="1">
      <alignment horizontal="left" vertical="top" wrapText="1"/>
    </xf>
  </cellXfs>
  <cellStyles count="19">
    <cellStyle name="Hyperlink" xfId="18" builtinId="8"/>
    <cellStyle name="Normal" xfId="0" builtinId="0"/>
    <cellStyle name="Normal 2" xfId="1" xr:uid="{340D28B2-1760-428E-A2E6-C45E6EB7BAB9}"/>
    <cellStyle name="Normal 2 2" xfId="2" xr:uid="{AE8F8B3E-99AF-43B7-9C0A-F6A436483ED9}"/>
    <cellStyle name="Normal 2 2 2" xfId="10" xr:uid="{42930EF5-7F7B-45AD-87AB-2124EF53C70D}"/>
    <cellStyle name="Normal 2 2 2 2" xfId="13" xr:uid="{39A297C4-8B26-4919-B28E-0D678C4A95AA}"/>
    <cellStyle name="Normal 2 2 3 2 2" xfId="14" xr:uid="{2EF96423-00E3-4437-85E4-D7D6D1DE2D01}"/>
    <cellStyle name="Normal 2 2 3 2 2 2" xfId="17" xr:uid="{A0353A56-54E9-4333-A752-A2ABB702C576}"/>
    <cellStyle name="Normal 2 3" xfId="15" xr:uid="{23657164-763F-4576-8A32-C48F9F2381A0}"/>
    <cellStyle name="Normal 4" xfId="11" xr:uid="{6B9E0A97-D6F1-4B91-92CA-8A9CB2C882BB}"/>
    <cellStyle name="Normal 5" xfId="3" xr:uid="{EE577D2E-B504-4144-9007-BED309D7C5BD}"/>
    <cellStyle name="Normal 5 2" xfId="4" xr:uid="{40760552-CF73-4A17-A5B2-0BA788F4EE1E}"/>
    <cellStyle name="Normal 6" xfId="12" xr:uid="{79CF91F1-C3ED-403E-9DC8-2BDE0C1B7117}"/>
    <cellStyle name="Normal_2011 RA Coilte SHC Summary v10 - no names" xfId="5" xr:uid="{0E366A77-6211-44CD-B23D-A65A6D92EE2F}"/>
    <cellStyle name="Normal_RT-COC-001-13 Report spreadsheet" xfId="6" xr:uid="{C1C07C46-5B8A-4963-8FEF-3AC24F623F70}"/>
    <cellStyle name="Normal_RT-COC-001-18 Report spreadsheet" xfId="7" xr:uid="{4F18E74C-C223-4B40-8AA7-A96ED283DECD}"/>
    <cellStyle name="Normal_RT-FM-001-03 Forest cert report template" xfId="8" xr:uid="{252188A5-120D-4DF8-A986-415E92CF8BAE}"/>
    <cellStyle name="Normal_T&amp;M RA report 2005 draft 2" xfId="9" xr:uid="{86E738E2-9C85-4120-AB68-0BA10FEE95E3}"/>
    <cellStyle name="Normal_T&amp;M RA report 2005 draft 2 2" xfId="16" xr:uid="{211258AE-444F-493F-A7F1-CBB6A41E22FC}"/>
  </cellStyles>
  <dxfs count="27">
    <dxf>
      <font>
        <color rgb="FF9C0006"/>
      </font>
      <fill>
        <patternFill>
          <bgColor rgb="FFFFC7CE"/>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311150</xdr:colOff>
      <xdr:row>0</xdr:row>
      <xdr:rowOff>158750</xdr:rowOff>
    </xdr:from>
    <xdr:to>
      <xdr:col>0</xdr:col>
      <xdr:colOff>279400</xdr:colOff>
      <xdr:row>0</xdr:row>
      <xdr:rowOff>1225550</xdr:rowOff>
    </xdr:to>
    <xdr:pic>
      <xdr:nvPicPr>
        <xdr:cNvPr id="8755" name="Picture 1">
          <a:extLst>
            <a:ext uri="{FF2B5EF4-FFF2-40B4-BE49-F238E27FC236}">
              <a16:creationId xmlns:a16="http://schemas.microsoft.com/office/drawing/2014/main" id="{D7BECF1B-FC8E-0478-297D-AEF6360214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150" y="158750"/>
          <a:ext cx="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355600</xdr:rowOff>
    </xdr:from>
    <xdr:to>
      <xdr:col>2</xdr:col>
      <xdr:colOff>501650</xdr:colOff>
      <xdr:row>0</xdr:row>
      <xdr:rowOff>1130300</xdr:rowOff>
    </xdr:to>
    <xdr:pic>
      <xdr:nvPicPr>
        <xdr:cNvPr id="8756" name="Picture 2">
          <a:extLst>
            <a:ext uri="{FF2B5EF4-FFF2-40B4-BE49-F238E27FC236}">
              <a16:creationId xmlns:a16="http://schemas.microsoft.com/office/drawing/2014/main" id="{6E13BDE1-4FFF-092B-3CB8-E28F503253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355600"/>
          <a:ext cx="16891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298450</xdr:colOff>
      <xdr:row>0</xdr:row>
      <xdr:rowOff>190500</xdr:rowOff>
    </xdr:from>
    <xdr:to>
      <xdr:col>5</xdr:col>
      <xdr:colOff>533400</xdr:colOff>
      <xdr:row>0</xdr:row>
      <xdr:rowOff>1238250</xdr:rowOff>
    </xdr:to>
    <xdr:pic>
      <xdr:nvPicPr>
        <xdr:cNvPr id="8757" name="Picture 2">
          <a:extLst>
            <a:ext uri="{FF2B5EF4-FFF2-40B4-BE49-F238E27FC236}">
              <a16:creationId xmlns:a16="http://schemas.microsoft.com/office/drawing/2014/main" id="{4ECE935E-AC42-6AEF-F08A-597FEABA1DD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59350" y="190500"/>
          <a:ext cx="126365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400050</xdr:colOff>
      <xdr:row>0</xdr:row>
      <xdr:rowOff>349250</xdr:rowOff>
    </xdr:from>
    <xdr:to>
      <xdr:col>0</xdr:col>
      <xdr:colOff>1492250</xdr:colOff>
      <xdr:row>0</xdr:row>
      <xdr:rowOff>1016000</xdr:rowOff>
    </xdr:to>
    <xdr:pic>
      <xdr:nvPicPr>
        <xdr:cNvPr id="21767" name="Picture 4">
          <a:extLst>
            <a:ext uri="{FF2B5EF4-FFF2-40B4-BE49-F238E27FC236}">
              <a16:creationId xmlns:a16="http://schemas.microsoft.com/office/drawing/2014/main" id="{C935343C-87A3-DB00-7FCF-DDF97325FF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49250"/>
          <a:ext cx="109220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146050</xdr:colOff>
      <xdr:row>0</xdr:row>
      <xdr:rowOff>120650</xdr:rowOff>
    </xdr:from>
    <xdr:to>
      <xdr:col>3</xdr:col>
      <xdr:colOff>895350</xdr:colOff>
      <xdr:row>0</xdr:row>
      <xdr:rowOff>1047750</xdr:rowOff>
    </xdr:to>
    <xdr:pic>
      <xdr:nvPicPr>
        <xdr:cNvPr id="31092" name="Picture 3">
          <a:extLst>
            <a:ext uri="{FF2B5EF4-FFF2-40B4-BE49-F238E27FC236}">
              <a16:creationId xmlns:a16="http://schemas.microsoft.com/office/drawing/2014/main" id="{5642CCCC-5801-2B11-0BB7-A1D8FC45DB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0" y="120650"/>
          <a:ext cx="7493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241300</xdr:rowOff>
    </xdr:from>
    <xdr:to>
      <xdr:col>1</xdr:col>
      <xdr:colOff>0</xdr:colOff>
      <xdr:row>0</xdr:row>
      <xdr:rowOff>914400</xdr:rowOff>
    </xdr:to>
    <xdr:pic>
      <xdr:nvPicPr>
        <xdr:cNvPr id="31093" name="Picture 4">
          <a:extLst>
            <a:ext uri="{FF2B5EF4-FFF2-40B4-BE49-F238E27FC236}">
              <a16:creationId xmlns:a16="http://schemas.microsoft.com/office/drawing/2014/main" id="{F5A2BBEF-754B-EA81-BBCF-3EBFD4CC9AD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41300"/>
          <a:ext cx="163830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BRS003\Work\Users\ghellier.DOMAIN\Documents\Woodmark\CLIENT%20FILES\0706%20Coillte\2005-10\S4%202009\Coillte%20FM%20S4%20report%20%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nion\Work\Forestry\Masters\Certification%20Records\CURRENT%20LICENSEES\0706%20Coillte\S2%202007\Coillte%20FM%20S2%202007%20report%20draft%201.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W:\Forestry\Masters\Certification%20Records\CURRENT%20LICENSEES\013526%20IForUT\2023%20S2\FSC%20DAR%20FM%20Template%20v1.3.7%20013526%20IForUT%202023%20S2%20d3%20AS.xlsx" TargetMode="External"/><Relationship Id="rId1" Type="http://schemas.openxmlformats.org/officeDocument/2006/relationships/externalLinkPath" Target="file:///W:\Forestry\Masters\Certification%20Records\CURRENT%20LICENSEES\013526%20IForUT\2023%20S2\FSC%20DAR%20FM%20Template%20v1.3.7%20013526%20IForUT%202023%20S2%20d3%20AS.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W:\Forestry\Masters\Certification%20Records\CURRENT%20LICENSEES\013526%20IForUT\2023%20S2\FSC%20DAR%20FM%20Template%20v1.3.7%20013526%20IForUT%202023%20S2%20d2.xlsx" TargetMode="External"/><Relationship Id="rId1" Type="http://schemas.openxmlformats.org/officeDocument/2006/relationships/externalLinkPath" Target="file:///W:\Forestry\Masters\Certification%20Records\CURRENT%20LICENSEES\013526%20IForUT\2023%20S2\FSC%20DAR%20FM%20Template%20v1.3.7%20013526%20IForUT%202023%20S2%20d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arol%20Robertson/Documents/Irish%20Forestry%20Unit%20Trust/2024%20Audit/FSC%20DAR%20FM%20Template%20v1.3.7%20013526%20IForUT%202023%20S2%20d2.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Robin%20Walter\Documents\Robin\Forestry\Soil%20Association\IForUT%2024\FM%20evaluation%20report_%20013526_IForUT_2024_S3%20D5%20RW.xlsx" TargetMode="External"/><Relationship Id="rId1" Type="http://schemas.openxmlformats.org/officeDocument/2006/relationships/externalLinkPath" Target="/Users/becky/Downloads/FM%20evaluation%20report_%20013526_IForUT_2024_S3%20D5%20RW.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W:\Forestry\Masters\Certification%20Records\CURRENT%20LICENSEES\013526%20IForUT\2023%20S2\Report%20Templates\RT-FM-001a-06.1%20PEFC%20Forest%20cert%20IForUT%20013526%202023%20S2%20FINAL.xlsx" TargetMode="External"/><Relationship Id="rId1" Type="http://schemas.openxmlformats.org/officeDocument/2006/relationships/externalLinkPath" Target="file:///W:\Forestry\Masters\Certification%20Records\CURRENT%20LICENSEES\013526%20IForUT\2023%20S2\Report%20Templates\RT-FM-001a-06.1%20PEFC%20Forest%20cert%20IForUT%20013526%202023%20S2%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 Basic Info"/>
      <sheetName val="2 CARs"/>
      <sheetName val="3 Cert process"/>
      <sheetName val="5 Forest"/>
      <sheetName val="6 S1"/>
      <sheetName val="7 S2"/>
      <sheetName val="8 S3"/>
      <sheetName val="9 S4"/>
      <sheetName val="A1 Checklist"/>
      <sheetName val="A2 Stakeholders MA"/>
      <sheetName val="A2a Stakeholder Issues MA"/>
      <sheetName val="A2b Stakeholders S1"/>
      <sheetName val="A2c Stakeholder issues S1"/>
      <sheetName val="A2d Stakeholders S2"/>
      <sheetName val="A2e Stakeholder issues S2"/>
      <sheetName val="A2f Stakeholders S3"/>
      <sheetName val="A2g Stakeholder issues S3"/>
      <sheetName val="A2h Stakeholders S4"/>
      <sheetName val="A21 Stakeholder issues S4"/>
      <sheetName val="A3 Species list"/>
      <sheetName val="A4 additional info"/>
      <sheetName val="A5 Multi site standard"/>
      <sheetName val="A6 Group members"/>
      <sheetName val="A7 Group sampling"/>
      <sheetName val="Review of previous CARs"/>
      <sheetName val="Legislation"/>
      <sheetName val="Certification Recommendation"/>
      <sheetName val="4 Admin "/>
      <sheetName val="1_Basic_Info"/>
      <sheetName val="2_CARs"/>
      <sheetName val="3_Cert_process"/>
      <sheetName val="5_Forest"/>
      <sheetName val="6_S1"/>
      <sheetName val="7_S2"/>
      <sheetName val="8_S3"/>
      <sheetName val="9_S4"/>
      <sheetName val="A1_Checklist"/>
      <sheetName val="A2_Stakeholders_MA"/>
      <sheetName val="A2a_Stakeholder_Issues_MA"/>
      <sheetName val="A2b_Stakeholders_S1"/>
      <sheetName val="A2c_Stakeholder_issues_S1"/>
      <sheetName val="A2d_Stakeholders_S2"/>
      <sheetName val="A2e_Stakeholder_issues_S2"/>
      <sheetName val="A2f_Stakeholders_S3"/>
      <sheetName val="A2g_Stakeholder_issues_S3"/>
      <sheetName val="A2h_Stakeholders_S4"/>
      <sheetName val="A21_Stakeholder_issues_S4"/>
      <sheetName val="A3_Species_list"/>
      <sheetName val="A4_additional_info"/>
      <sheetName val="A5_Multi_site_standard"/>
      <sheetName val="A6_Group_members"/>
      <sheetName val="A7_Group_sampling"/>
      <sheetName val="Review_of_previous_CARs"/>
      <sheetName val="Certification_Recommendation"/>
      <sheetName val="4_Admin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 Basic Info"/>
      <sheetName val="2 CARs"/>
      <sheetName val="3 Cert process"/>
      <sheetName val="4 Admin "/>
      <sheetName val="5 Forest"/>
      <sheetName val="6 S1"/>
      <sheetName val="7 S2"/>
      <sheetName val="8 S3"/>
      <sheetName val="9 S4"/>
      <sheetName val="A1 Checklist"/>
      <sheetName val="A2 Stakeholders MA"/>
      <sheetName val="A2a Stakeholder Issues MA"/>
      <sheetName val="A2b Stakeholders S1"/>
      <sheetName val="A2c Stakeholder issues S1"/>
      <sheetName val="A3 Species list"/>
      <sheetName val="A4 additional info"/>
      <sheetName val="A5 Multi site standard"/>
      <sheetName val="A6 Group members"/>
      <sheetName val="A7 Group sampling"/>
      <sheetName val="Review of previous CARs"/>
      <sheetName val="Legislation"/>
      <sheetName val="Certification Recommendation"/>
      <sheetName val="6 Surveillance 1"/>
      <sheetName val="1_Basic_Info"/>
      <sheetName val="2_CARs"/>
      <sheetName val="3_Cert_process"/>
      <sheetName val="4_Admin_"/>
      <sheetName val="5_Forest"/>
      <sheetName val="6_S1"/>
      <sheetName val="7_S2"/>
      <sheetName val="8_S3"/>
      <sheetName val="9_S4"/>
      <sheetName val="A1_Checklist"/>
      <sheetName val="A2_Stakeholders_MA"/>
      <sheetName val="A2a_Stakeholder_Issues_MA"/>
      <sheetName val="A2b_Stakeholders_S1"/>
      <sheetName val="A2c_Stakeholder_issues_S1"/>
      <sheetName val="A3_Species_list"/>
      <sheetName val="A4_additional_info"/>
      <sheetName val="A5_Multi_site_standard"/>
      <sheetName val="A6_Group_members"/>
      <sheetName val="A7_Group_sampling"/>
      <sheetName val="Review_of_previous_CARs"/>
      <sheetName val="Certification_Recommendation"/>
      <sheetName val="6_Surveillance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uestions"/>
      <sheetName val="Data Vocab ML"/>
      <sheetName val="Data Vocab SL"/>
      <sheetName val="Data Vocab Pesticides"/>
      <sheetName val="Conversion"/>
      <sheetName val="Changes Log"/>
      <sheetName val="SA Guidance"/>
      <sheetName val="Index"/>
      <sheetName val="0 Cover"/>
      <sheetName val="1 CH, CB"/>
      <sheetName val="2 Eval"/>
      <sheetName val="3 Team"/>
      <sheetName val="4 Itinerary"/>
      <sheetName val="5 FME"/>
      <sheetName val="6 Group"/>
      <sheetName val="7 MUs"/>
      <sheetName val="10 Pesticides"/>
      <sheetName val="8 Spp"/>
      <sheetName val="9 NTFPs"/>
      <sheetName val="11 Plan"/>
      <sheetName val="12 Comments"/>
      <sheetName val="13 Complaints"/>
      <sheetName val="14 CARs"/>
      <sheetName val="15 Review"/>
      <sheetName val="16 ES Impacts"/>
      <sheetName val="17 ES Sponsors"/>
      <sheetName val="18 P&amp;C"/>
      <sheetName val="19 NFSS Indicators"/>
      <sheetName val="20 Annexes"/>
      <sheetName val="21 Errors"/>
      <sheetName val="22 Translations"/>
      <sheetName val="ESRI_MAPINFO_SHEE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uestions"/>
      <sheetName val="Data Vocab ML"/>
      <sheetName val="Data Vocab SL"/>
      <sheetName val="Data Vocab Pesticides"/>
      <sheetName val="Conversion"/>
      <sheetName val="Changes Log"/>
      <sheetName val="SA Guidance"/>
      <sheetName val="Index"/>
      <sheetName val="0 Cover"/>
      <sheetName val="1 CH, CB"/>
      <sheetName val="2 Eval"/>
      <sheetName val="3 Team"/>
      <sheetName val="4 Itinerary"/>
      <sheetName val="5 FME"/>
      <sheetName val="6 Group"/>
      <sheetName val="7 MUs"/>
      <sheetName val="10 Pesticides"/>
      <sheetName val="8 Spp"/>
      <sheetName val="9 NTFPs"/>
      <sheetName val="11 Plan"/>
      <sheetName val="12 Comments"/>
      <sheetName val="13 Complaints"/>
      <sheetName val="14 CARs"/>
      <sheetName val="15 Review"/>
      <sheetName val="16 ES Impacts"/>
      <sheetName val="17 ES Sponsors"/>
      <sheetName val="18 P&amp;C"/>
      <sheetName val="19 NFSS Indicators"/>
      <sheetName val="20 Annexes"/>
      <sheetName val="21 Errors"/>
      <sheetName val="22 Translations"/>
      <sheetName val="ESRI_MAPINFO_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stions"/>
      <sheetName val="Data Vocab ML"/>
      <sheetName val="Data Vocab SL"/>
      <sheetName val="Data Vocab Pesticides"/>
      <sheetName val="Conversion"/>
      <sheetName val="Changes Log"/>
      <sheetName val="SA Guidance"/>
      <sheetName val="Index"/>
      <sheetName val="0 Cover"/>
      <sheetName val="1 CH, CB"/>
      <sheetName val="2 Eval"/>
      <sheetName val="3 Team"/>
      <sheetName val="4 Itinerary"/>
      <sheetName val="5 FME"/>
      <sheetName val="6 Group"/>
      <sheetName val="7 MUs"/>
      <sheetName val="10 Pesticides"/>
      <sheetName val="8 Spp"/>
      <sheetName val="9 NTFPs"/>
      <sheetName val="11 Plan"/>
      <sheetName val="12 Comments"/>
      <sheetName val="13 Complaints"/>
      <sheetName val="14 CARs"/>
      <sheetName val="15 Review"/>
      <sheetName val="16 ES Impacts"/>
      <sheetName val="17 ES Sponsors"/>
      <sheetName val="18 P&amp;C"/>
      <sheetName val="19 NFSS Indicators"/>
      <sheetName val="20 Annexes"/>
      <sheetName val="21 Errors"/>
      <sheetName val="22 Translations"/>
      <sheetName val="ESRI_MAPINFO_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uestions"/>
      <sheetName val="Data Vocab ML"/>
      <sheetName val="Data Vocab SL"/>
      <sheetName val="Data Vocab Pesticides"/>
      <sheetName val="Conversion"/>
      <sheetName val="Changes Log"/>
      <sheetName val="Index"/>
      <sheetName val="0 Cover"/>
      <sheetName val="1 CH, CB"/>
      <sheetName val="2 Eval"/>
      <sheetName val="3 Team"/>
      <sheetName val="4 Itinerary"/>
      <sheetName val="5 FME"/>
      <sheetName val="6 Group"/>
      <sheetName val="7 MUs"/>
      <sheetName val="8 Spp"/>
      <sheetName val="9 NTFPs"/>
      <sheetName val="10 Pesticides"/>
      <sheetName val="11 Plan"/>
      <sheetName val="12 Comments"/>
      <sheetName val="13 Complaints"/>
      <sheetName val="15 Review"/>
      <sheetName val="16 ES Impacts"/>
      <sheetName val="17 ES Sponsors"/>
      <sheetName val="18 P&amp;C"/>
      <sheetName val="19 NFSS Indicators"/>
      <sheetName val="20 Annexes"/>
      <sheetName val="21 Errors"/>
      <sheetName val="22 Translations"/>
      <sheetName val="14 CARs"/>
      <sheetName val="A0 SA Cert Cover"/>
      <sheetName val="A1 FM checklist"/>
      <sheetName val="A1a FM Checklist(OLD STD) "/>
      <sheetName val="A1 FM Checklist(New)"/>
      <sheetName val=" A1.1 Pesticides"/>
      <sheetName val="A1.2 IFL "/>
      <sheetName val="A1.3 Conversion"/>
      <sheetName val="A2 Sampling"/>
      <sheetName val="A3 Group checklist"/>
      <sheetName val="A4 ES checklist"/>
      <sheetName val="A5 NTFP checklist"/>
      <sheetName val="A6 SLIMF &amp; CF Remote"/>
      <sheetName val="A7 Remote audits"/>
      <sheetName val="A8 Glossary"/>
      <sheetName val="A9 ILO conventions"/>
      <sheetName val="A10 Opening &amp; Closing"/>
      <sheetName val="A11 Guidance"/>
      <sheetName val="A12a Product schedule"/>
      <sheetName val="A12b ES schedule "/>
      <sheetName val="ESRI_MAPINFO_SHEET"/>
    </sheetNames>
    <sheetDataSet>
      <sheetData sheetId="0"/>
      <sheetData sheetId="1"/>
      <sheetData sheetId="2"/>
      <sheetData sheetId="3"/>
      <sheetData sheetId="4"/>
      <sheetData sheetId="5"/>
      <sheetData sheetId="6">
        <row r="12">
          <cell r="E12">
            <v>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1 Basic info"/>
      <sheetName val="2 Findings"/>
      <sheetName val="3 MA Cert process"/>
      <sheetName val="5 MA Org Structure+Management"/>
      <sheetName val="6 S1"/>
      <sheetName val="7 S2"/>
      <sheetName val="8 S3"/>
      <sheetName val="9 S4"/>
      <sheetName val="A1 FM Checklist "/>
      <sheetName val="Audit Programme"/>
      <sheetName val="A2 Stakeholder Summary"/>
      <sheetName val="A3 Species list"/>
      <sheetName val="A6a Multisite PEFC checklist"/>
      <sheetName val="A7 Members &amp; FMUs"/>
      <sheetName val="PEFC Ireland sampling"/>
      <sheetName val="A11a Cert Decsn"/>
      <sheetName val="A12a Product schedule"/>
      <sheetName val="A14a Product Codes"/>
      <sheetName val="A15 Opening and Closing Meeting"/>
    </sheetNames>
    <sheetDataSet>
      <sheetData sheetId="0">
        <row r="8">
          <cell r="D8" t="str">
            <v>SA-PEFC-FM-013526</v>
          </cell>
        </row>
        <row r="10">
          <cell r="D10">
            <v>44965</v>
          </cell>
        </row>
        <row r="11">
          <cell r="D11">
            <v>46424</v>
          </cell>
        </row>
      </sheetData>
      <sheetData sheetId="1">
        <row r="11">
          <cell r="C11" t="str">
            <v>IForUT</v>
          </cell>
        </row>
        <row r="15">
          <cell r="C15" t="str">
            <v>Unit 5, Woodford Court, Woodford Business Park, Santry, Dublin</v>
          </cell>
        </row>
        <row r="25">
          <cell r="C25" t="str">
            <v>Single</v>
          </cell>
        </row>
        <row r="30">
          <cell r="C30">
            <v>82</v>
          </cell>
        </row>
        <row r="57">
          <cell r="C57">
            <v>16773.5</v>
          </cell>
        </row>
      </sheetData>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ow r="3">
          <cell r="B3" t="str">
            <v>IForUT</v>
          </cell>
        </row>
      </sheetData>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laire.howlin@iforut.ie" TargetMode="External"/><Relationship Id="rId1" Type="http://schemas.openxmlformats.org/officeDocument/2006/relationships/hyperlink" Target="https://iforut.ie/"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2E9F6-8CE4-4CC6-BD28-A38C88A6A4ED}">
  <dimension ref="A1:H32"/>
  <sheetViews>
    <sheetView tabSelected="1" view="pageBreakPreview" zoomScaleNormal="75" zoomScaleSheetLayoutView="100" workbookViewId="0">
      <selection activeCell="D8" sqref="D8:E8"/>
    </sheetView>
  </sheetViews>
  <sheetFormatPr defaultColWidth="9" defaultRowHeight="12.5"/>
  <cols>
    <col min="1" max="1" width="6" style="37" customWidth="1"/>
    <col min="2" max="2" width="12.54296875" style="37" customWidth="1"/>
    <col min="3" max="3" width="19.1796875" style="37" customWidth="1"/>
    <col min="4" max="4" width="29" style="37" customWidth="1"/>
    <col min="5" max="5" width="14.81640625" style="37" customWidth="1"/>
    <col min="6" max="6" width="16.1796875" style="37" customWidth="1"/>
    <col min="7" max="7" width="15.453125" style="37" customWidth="1"/>
    <col min="8" max="16384" width="9" style="37"/>
  </cols>
  <sheetData>
    <row r="1" spans="1:8" ht="163.5" customHeight="1">
      <c r="A1" s="868"/>
      <c r="B1" s="869"/>
      <c r="C1" s="869"/>
      <c r="D1" s="35" t="s">
        <v>0</v>
      </c>
      <c r="E1" s="871"/>
      <c r="F1" s="871"/>
      <c r="G1" s="36"/>
    </row>
    <row r="2" spans="1:8">
      <c r="H2" s="38"/>
    </row>
    <row r="3" spans="1:8" ht="39.75" customHeight="1">
      <c r="A3" s="872" t="s">
        <v>1</v>
      </c>
      <c r="B3" s="873"/>
      <c r="C3" s="873"/>
      <c r="D3" s="673" t="s">
        <v>2</v>
      </c>
      <c r="E3" s="400"/>
      <c r="F3" s="400"/>
      <c r="H3" s="40"/>
    </row>
    <row r="4" spans="1:8" ht="17.5">
      <c r="A4" s="41"/>
      <c r="B4" s="42"/>
      <c r="D4" s="39"/>
      <c r="H4" s="40"/>
    </row>
    <row r="5" spans="1:8" s="43" customFormat="1" ht="17.5">
      <c r="A5" s="874" t="s">
        <v>3</v>
      </c>
      <c r="B5" s="875"/>
      <c r="C5" s="875"/>
      <c r="D5" s="673" t="s">
        <v>4</v>
      </c>
      <c r="E5" s="397"/>
      <c r="F5" s="397"/>
      <c r="H5" s="44"/>
    </row>
    <row r="6" spans="1:8" s="43" customFormat="1" ht="17.5">
      <c r="A6" s="45" t="s">
        <v>5</v>
      </c>
      <c r="B6" s="46"/>
      <c r="D6" s="396"/>
      <c r="E6" s="397"/>
      <c r="F6" s="397"/>
      <c r="H6" s="44"/>
    </row>
    <row r="7" spans="1:8" s="43" customFormat="1" ht="109.5" customHeight="1">
      <c r="A7" s="876" t="s">
        <v>6</v>
      </c>
      <c r="B7" s="877"/>
      <c r="C7" s="877"/>
      <c r="D7" s="878" t="s">
        <v>7</v>
      </c>
      <c r="E7" s="878"/>
      <c r="F7" s="878"/>
      <c r="H7" s="44"/>
    </row>
    <row r="8" spans="1:8" s="43" customFormat="1" ht="37.5" customHeight="1">
      <c r="A8" s="45" t="s">
        <v>8</v>
      </c>
      <c r="D8" s="870" t="s">
        <v>9</v>
      </c>
      <c r="E8" s="870"/>
      <c r="F8" s="397"/>
      <c r="H8" s="44"/>
    </row>
    <row r="9" spans="1:8" s="43" customFormat="1" ht="37.5" customHeight="1">
      <c r="A9" s="263" t="s">
        <v>10</v>
      </c>
      <c r="B9" s="232"/>
      <c r="C9" s="232"/>
      <c r="D9" s="398" t="s">
        <v>2469</v>
      </c>
      <c r="E9" s="399"/>
      <c r="F9" s="397"/>
      <c r="H9" s="44"/>
    </row>
    <row r="10" spans="1:8" s="43" customFormat="1" ht="17.5">
      <c r="A10" s="45" t="s">
        <v>11</v>
      </c>
      <c r="B10" s="46"/>
      <c r="D10" s="674">
        <v>44965</v>
      </c>
      <c r="E10" s="397"/>
      <c r="F10" s="397"/>
      <c r="H10" s="44"/>
    </row>
    <row r="11" spans="1:8" s="43" customFormat="1" ht="17.5">
      <c r="A11" s="876" t="s">
        <v>12</v>
      </c>
      <c r="B11" s="877"/>
      <c r="C11" s="877"/>
      <c r="D11" s="674">
        <v>46424</v>
      </c>
      <c r="E11" s="397"/>
      <c r="F11" s="397"/>
      <c r="H11" s="44"/>
    </row>
    <row r="12" spans="1:8" s="43" customFormat="1" ht="17.5">
      <c r="A12" s="45"/>
      <c r="B12" s="46"/>
    </row>
    <row r="13" spans="1:8" s="43" customFormat="1" ht="17.5">
      <c r="B13" s="46"/>
    </row>
    <row r="14" spans="1:8" s="43" customFormat="1" ht="28">
      <c r="A14" s="47"/>
      <c r="B14" s="48" t="s">
        <v>13</v>
      </c>
      <c r="C14" s="48" t="s">
        <v>14</v>
      </c>
      <c r="D14" s="48" t="s">
        <v>15</v>
      </c>
      <c r="E14" s="48" t="s">
        <v>16</v>
      </c>
      <c r="F14" s="49" t="s">
        <v>17</v>
      </c>
      <c r="G14" s="50"/>
    </row>
    <row r="15" spans="1:8" s="43" customFormat="1" ht="14">
      <c r="A15" s="401" t="s">
        <v>18</v>
      </c>
      <c r="B15" s="393"/>
      <c r="C15" s="393"/>
      <c r="D15" s="393"/>
      <c r="E15" s="393"/>
      <c r="F15" s="394"/>
      <c r="G15" s="50"/>
    </row>
    <row r="16" spans="1:8" s="43" customFormat="1" ht="42">
      <c r="A16" s="402" t="s">
        <v>19</v>
      </c>
      <c r="B16" s="675" t="s">
        <v>20</v>
      </c>
      <c r="C16" s="710" t="s">
        <v>21</v>
      </c>
      <c r="D16" s="676" t="s">
        <v>22</v>
      </c>
      <c r="E16" s="676" t="s">
        <v>23</v>
      </c>
      <c r="F16" s="676" t="s">
        <v>24</v>
      </c>
      <c r="G16" s="51"/>
    </row>
    <row r="17" spans="1:7" s="43" customFormat="1" ht="14">
      <c r="A17" s="402" t="s">
        <v>25</v>
      </c>
      <c r="B17" s="707" t="s">
        <v>26</v>
      </c>
      <c r="C17" s="706"/>
      <c r="D17" s="678" t="s">
        <v>26</v>
      </c>
      <c r="E17" s="678" t="s">
        <v>26</v>
      </c>
      <c r="F17" s="678" t="s">
        <v>26</v>
      </c>
      <c r="G17" s="51"/>
    </row>
    <row r="18" spans="1:7" s="43" customFormat="1" ht="56">
      <c r="A18" s="402" t="s">
        <v>27</v>
      </c>
      <c r="B18" s="708" t="s">
        <v>28</v>
      </c>
      <c r="C18" s="706" t="s">
        <v>29</v>
      </c>
      <c r="D18" s="709" t="s">
        <v>30</v>
      </c>
      <c r="E18" s="677" t="s">
        <v>31</v>
      </c>
      <c r="F18" s="678" t="s">
        <v>24</v>
      </c>
      <c r="G18" s="51"/>
    </row>
    <row r="19" spans="1:7" s="43" customFormat="1" ht="28">
      <c r="A19" s="402" t="s">
        <v>32</v>
      </c>
      <c r="B19" s="395" t="s">
        <v>33</v>
      </c>
      <c r="C19" s="711">
        <v>45632</v>
      </c>
      <c r="D19" s="395" t="s">
        <v>34</v>
      </c>
      <c r="E19" s="395" t="s">
        <v>23</v>
      </c>
      <c r="F19" s="395" t="s">
        <v>24</v>
      </c>
      <c r="G19" s="51"/>
    </row>
    <row r="20" spans="1:7" s="43" customFormat="1" ht="14">
      <c r="A20" s="402" t="s">
        <v>35</v>
      </c>
      <c r="B20" s="395"/>
      <c r="C20" s="395"/>
      <c r="D20" s="395"/>
      <c r="E20" s="395"/>
      <c r="F20" s="395"/>
      <c r="G20" s="51"/>
    </row>
    <row r="21" spans="1:7" s="43" customFormat="1" ht="17.5">
      <c r="B21" s="46"/>
    </row>
    <row r="22" spans="1:7" s="43" customFormat="1" ht="18" customHeight="1">
      <c r="A22" s="882" t="s">
        <v>36</v>
      </c>
      <c r="B22" s="882"/>
      <c r="C22" s="882"/>
      <c r="D22" s="882"/>
      <c r="E22" s="882"/>
      <c r="F22" s="882"/>
    </row>
    <row r="23" spans="1:7" ht="14">
      <c r="A23" s="879" t="s">
        <v>37</v>
      </c>
      <c r="B23" s="880"/>
      <c r="C23" s="880"/>
      <c r="D23" s="880"/>
      <c r="E23" s="880"/>
      <c r="F23" s="880"/>
      <c r="G23" s="36"/>
    </row>
    <row r="24" spans="1:7" ht="14">
      <c r="A24" s="52"/>
      <c r="B24" s="52"/>
    </row>
    <row r="25" spans="1:7" ht="14">
      <c r="A25" s="879" t="s">
        <v>38</v>
      </c>
      <c r="B25" s="880"/>
      <c r="C25" s="880"/>
      <c r="D25" s="880"/>
      <c r="E25" s="880"/>
      <c r="F25" s="880"/>
      <c r="G25" s="36"/>
    </row>
    <row r="26" spans="1:7" ht="14">
      <c r="A26" s="879" t="s">
        <v>39</v>
      </c>
      <c r="B26" s="880"/>
      <c r="C26" s="880"/>
      <c r="D26" s="880"/>
      <c r="E26" s="880"/>
      <c r="F26" s="880"/>
      <c r="G26" s="36"/>
    </row>
    <row r="27" spans="1:7" ht="14">
      <c r="A27" s="879" t="s">
        <v>40</v>
      </c>
      <c r="B27" s="880"/>
      <c r="C27" s="880"/>
      <c r="D27" s="880"/>
      <c r="E27" s="880"/>
      <c r="F27" s="880"/>
      <c r="G27" s="36"/>
    </row>
    <row r="28" spans="1:7" ht="14">
      <c r="A28" s="53"/>
      <c r="B28" s="53"/>
    </row>
    <row r="29" spans="1:7" ht="14">
      <c r="A29" s="881" t="s">
        <v>41</v>
      </c>
      <c r="B29" s="880"/>
      <c r="C29" s="880"/>
      <c r="D29" s="880"/>
      <c r="E29" s="880"/>
      <c r="F29" s="880"/>
      <c r="G29" s="36"/>
    </row>
    <row r="30" spans="1:7" ht="14">
      <c r="A30" s="881" t="s">
        <v>42</v>
      </c>
      <c r="B30" s="880"/>
      <c r="C30" s="880"/>
      <c r="D30" s="880"/>
      <c r="E30" s="880"/>
      <c r="F30" s="880"/>
      <c r="G30" s="36"/>
    </row>
    <row r="31" spans="1:7" ht="13.5" customHeight="1"/>
    <row r="32" spans="1:7">
      <c r="A32" s="37" t="s">
        <v>43</v>
      </c>
    </row>
  </sheetData>
  <sheetProtection password="CD46"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7" type="noConversion"/>
  <pageMargins left="0.75" right="0.75" top="1" bottom="1" header="0.5" footer="0.5"/>
  <pageSetup paperSize="9" scale="78"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9A871-9A6D-45D9-9CAB-6B9796CE4943}">
  <sheetPr filterMode="1">
    <tabColor rgb="FF92D050"/>
  </sheetPr>
  <dimension ref="A1:J2002"/>
  <sheetViews>
    <sheetView view="pageBreakPreview" zoomScaleNormal="100" zoomScaleSheetLayoutView="100" workbookViewId="0">
      <pane ySplit="3" topLeftCell="A39" activePane="bottomLeft" state="frozen"/>
      <selection activeCell="D5" sqref="D5"/>
      <selection pane="bottomLeft" activeCell="D5" sqref="D5"/>
    </sheetView>
  </sheetViews>
  <sheetFormatPr defaultColWidth="9" defaultRowHeight="12.5"/>
  <cols>
    <col min="1" max="1" width="6.54296875" style="605" customWidth="1"/>
    <col min="2" max="2" width="9" style="605"/>
    <col min="3" max="3" width="7.81640625" style="737" customWidth="1"/>
    <col min="4" max="4" width="6.54296875" style="413" customWidth="1"/>
    <col min="5" max="5" width="5.54296875" style="409" customWidth="1"/>
    <col min="6" max="6" width="79.453125" style="417" customWidth="1"/>
    <col min="7" max="7" width="41" style="418" customWidth="1"/>
    <col min="8" max="8" width="35.453125" style="412" customWidth="1"/>
    <col min="9" max="9" width="9.453125" style="419" customWidth="1"/>
    <col min="10" max="10" width="37.54296875" style="471" customWidth="1"/>
    <col min="11" max="16384" width="9" style="605"/>
  </cols>
  <sheetData>
    <row r="1" spans="1:10" ht="37.5" customHeight="1">
      <c r="A1" s="605">
        <v>1</v>
      </c>
      <c r="F1" s="606" t="s">
        <v>562</v>
      </c>
      <c r="G1" s="607"/>
      <c r="H1" s="608"/>
      <c r="I1" s="609"/>
      <c r="J1" s="610"/>
    </row>
    <row r="2" spans="1:10" s="611" customFormat="1" ht="35.25" customHeight="1">
      <c r="A2" s="611">
        <v>2</v>
      </c>
      <c r="C2" s="849" t="s">
        <v>563</v>
      </c>
      <c r="D2" s="613"/>
      <c r="E2" s="409"/>
      <c r="F2" s="614"/>
      <c r="G2" s="615"/>
      <c r="H2" s="616"/>
      <c r="I2" s="614"/>
      <c r="J2" s="614"/>
    </row>
    <row r="3" spans="1:10" s="617" customFormat="1" ht="25">
      <c r="A3" s="611">
        <v>3</v>
      </c>
      <c r="B3" s="617" t="s">
        <v>66</v>
      </c>
      <c r="C3" s="723" t="s">
        <v>564</v>
      </c>
      <c r="D3" s="526" t="s">
        <v>565</v>
      </c>
      <c r="E3" s="423" t="s">
        <v>566</v>
      </c>
      <c r="F3" s="425" t="s">
        <v>567</v>
      </c>
      <c r="G3" s="425" t="s">
        <v>568</v>
      </c>
      <c r="H3" s="425" t="s">
        <v>569</v>
      </c>
      <c r="I3" s="425" t="s">
        <v>570</v>
      </c>
      <c r="J3" s="471"/>
    </row>
    <row r="4" spans="1:10" ht="14" hidden="1">
      <c r="A4" s="611">
        <v>4</v>
      </c>
      <c r="B4" s="605" t="s">
        <v>66</v>
      </c>
      <c r="C4" s="409"/>
    </row>
    <row r="5" spans="1:10" hidden="1">
      <c r="A5" s="605">
        <v>5</v>
      </c>
      <c r="B5" s="605" t="s">
        <v>66</v>
      </c>
      <c r="C5" s="409"/>
      <c r="F5" s="618" t="s">
        <v>571</v>
      </c>
      <c r="J5" s="619"/>
    </row>
    <row r="6" spans="1:10" ht="14" hidden="1">
      <c r="A6" s="611">
        <v>6</v>
      </c>
      <c r="B6" s="605" t="s">
        <v>66</v>
      </c>
      <c r="C6" s="409"/>
      <c r="F6" s="620"/>
      <c r="J6" s="619"/>
    </row>
    <row r="7" spans="1:10" ht="14" hidden="1">
      <c r="A7" s="611">
        <v>7</v>
      </c>
      <c r="B7" s="605" t="s">
        <v>66</v>
      </c>
      <c r="C7" s="409"/>
      <c r="F7" s="621" t="s">
        <v>572</v>
      </c>
      <c r="J7" s="619"/>
    </row>
    <row r="8" spans="1:10" ht="14" hidden="1">
      <c r="A8" s="611">
        <v>8</v>
      </c>
      <c r="B8" s="605" t="s">
        <v>66</v>
      </c>
      <c r="C8" s="409"/>
      <c r="F8" s="622"/>
      <c r="J8" s="623"/>
    </row>
    <row r="9" spans="1:10" hidden="1">
      <c r="A9" s="605">
        <v>9</v>
      </c>
      <c r="B9" s="605" t="s">
        <v>66</v>
      </c>
      <c r="C9" s="409"/>
      <c r="F9" s="621" t="s">
        <v>573</v>
      </c>
      <c r="J9" s="619"/>
    </row>
    <row r="10" spans="1:10" ht="30" hidden="1" customHeight="1" thickBot="1">
      <c r="A10" s="611">
        <v>10</v>
      </c>
      <c r="B10" s="605" t="s">
        <v>66</v>
      </c>
      <c r="C10" s="409"/>
      <c r="F10" s="624"/>
      <c r="J10" s="619"/>
    </row>
    <row r="11" spans="1:10" ht="14" hidden="1">
      <c r="A11" s="611">
        <v>11</v>
      </c>
      <c r="B11" s="605" t="s">
        <v>66</v>
      </c>
      <c r="C11" s="408"/>
      <c r="D11" s="625"/>
      <c r="F11" s="408"/>
      <c r="G11" s="626"/>
      <c r="I11" s="627"/>
      <c r="J11" s="408"/>
    </row>
    <row r="12" spans="1:10" ht="14" hidden="1">
      <c r="A12" s="611">
        <v>12</v>
      </c>
      <c r="B12" s="605" t="s">
        <v>66</v>
      </c>
      <c r="C12" s="408"/>
      <c r="D12" s="625"/>
      <c r="F12" s="628" t="s">
        <v>574</v>
      </c>
      <c r="G12" s="628"/>
      <c r="H12" s="628"/>
      <c r="I12" s="627"/>
      <c r="J12" s="408"/>
    </row>
    <row r="13" spans="1:10" ht="78.75" hidden="1" customHeight="1">
      <c r="A13" s="605">
        <v>13</v>
      </c>
      <c r="B13" s="605" t="s">
        <v>66</v>
      </c>
      <c r="C13" s="408"/>
      <c r="D13" s="625"/>
      <c r="F13" s="629" t="s">
        <v>575</v>
      </c>
      <c r="G13" s="630" t="s">
        <v>576</v>
      </c>
      <c r="H13" s="631"/>
      <c r="I13" s="627"/>
      <c r="J13" s="408"/>
    </row>
    <row r="14" spans="1:10" ht="48" hidden="1" customHeight="1">
      <c r="A14" s="611">
        <v>14</v>
      </c>
      <c r="B14" s="605" t="s">
        <v>66</v>
      </c>
      <c r="C14" s="408"/>
      <c r="D14" s="625"/>
      <c r="F14" s="629" t="s">
        <v>577</v>
      </c>
      <c r="G14" s="632" t="s">
        <v>578</v>
      </c>
      <c r="H14" s="633"/>
      <c r="I14" s="627"/>
      <c r="J14" s="408"/>
    </row>
    <row r="15" spans="1:10" ht="58.5" hidden="1" customHeight="1">
      <c r="A15" s="611">
        <v>15</v>
      </c>
      <c r="B15" s="605" t="s">
        <v>66</v>
      </c>
      <c r="C15" s="408"/>
      <c r="D15" s="625"/>
      <c r="F15" s="629" t="s">
        <v>579</v>
      </c>
      <c r="G15" s="632" t="s">
        <v>580</v>
      </c>
      <c r="H15" s="633"/>
      <c r="I15" s="627"/>
      <c r="J15" s="408"/>
    </row>
    <row r="16" spans="1:10" ht="58.5" hidden="1" customHeight="1">
      <c r="A16" s="611">
        <v>16</v>
      </c>
      <c r="B16" s="605" t="s">
        <v>66</v>
      </c>
      <c r="C16" s="408"/>
      <c r="D16" s="625"/>
      <c r="F16" s="629" t="s">
        <v>581</v>
      </c>
      <c r="G16" s="410" t="s">
        <v>582</v>
      </c>
      <c r="H16" s="411"/>
      <c r="I16" s="627"/>
      <c r="J16" s="408"/>
    </row>
    <row r="17" spans="1:10" ht="37.5" hidden="1" customHeight="1">
      <c r="A17" s="605">
        <v>17</v>
      </c>
      <c r="B17" s="605" t="s">
        <v>66</v>
      </c>
      <c r="C17" s="408"/>
      <c r="D17" s="625"/>
      <c r="F17" s="629" t="s">
        <v>583</v>
      </c>
      <c r="G17" s="410" t="s">
        <v>584</v>
      </c>
      <c r="H17" s="411"/>
      <c r="I17" s="627"/>
      <c r="J17" s="408"/>
    </row>
    <row r="18" spans="1:10" ht="34.5" hidden="1" customHeight="1">
      <c r="A18" s="611">
        <v>18</v>
      </c>
      <c r="B18" s="605" t="s">
        <v>66</v>
      </c>
      <c r="C18" s="408"/>
      <c r="D18" s="625"/>
      <c r="F18" s="629" t="s">
        <v>585</v>
      </c>
      <c r="G18" s="410" t="s">
        <v>586</v>
      </c>
      <c r="H18" s="411">
        <v>2</v>
      </c>
      <c r="I18" s="627"/>
      <c r="J18" s="408"/>
    </row>
    <row r="19" spans="1:10" ht="36" hidden="1" customHeight="1">
      <c r="A19" s="611">
        <v>19</v>
      </c>
      <c r="B19" s="605" t="s">
        <v>66</v>
      </c>
      <c r="C19" s="408"/>
      <c r="D19" s="625"/>
      <c r="F19" s="629" t="s">
        <v>587</v>
      </c>
      <c r="G19" s="410" t="s">
        <v>588</v>
      </c>
      <c r="H19" s="411"/>
      <c r="I19" s="627"/>
      <c r="J19" s="408"/>
    </row>
    <row r="20" spans="1:10" ht="45" hidden="1" customHeight="1">
      <c r="A20" s="611">
        <v>20</v>
      </c>
      <c r="B20" s="605" t="s">
        <v>66</v>
      </c>
      <c r="C20" s="408"/>
      <c r="D20" s="625"/>
      <c r="F20" s="629" t="s">
        <v>589</v>
      </c>
      <c r="G20" s="410" t="s">
        <v>590</v>
      </c>
      <c r="H20" s="411"/>
      <c r="I20" s="627"/>
      <c r="J20" s="408"/>
    </row>
    <row r="21" spans="1:10" ht="36" hidden="1" customHeight="1">
      <c r="A21" s="605">
        <v>21</v>
      </c>
      <c r="B21" s="605" t="s">
        <v>66</v>
      </c>
      <c r="C21" s="408"/>
      <c r="D21" s="625"/>
      <c r="F21" s="629" t="s">
        <v>591</v>
      </c>
      <c r="G21" s="410" t="s">
        <v>592</v>
      </c>
      <c r="H21" s="411"/>
      <c r="I21" s="627"/>
      <c r="J21" s="408"/>
    </row>
    <row r="22" spans="1:10" ht="67.5" hidden="1" customHeight="1" thickBot="1">
      <c r="A22" s="611">
        <v>22</v>
      </c>
      <c r="B22" s="605" t="s">
        <v>66</v>
      </c>
      <c r="C22" s="408"/>
      <c r="D22" s="625"/>
      <c r="F22" s="634" t="s">
        <v>593</v>
      </c>
      <c r="G22" s="635" t="s">
        <v>594</v>
      </c>
      <c r="H22" s="636"/>
      <c r="I22" s="627"/>
      <c r="J22" s="408"/>
    </row>
    <row r="23" spans="1:10" ht="14" hidden="1">
      <c r="A23" s="611">
        <v>23</v>
      </c>
      <c r="B23" s="605" t="s">
        <v>66</v>
      </c>
      <c r="C23" s="408"/>
      <c r="D23" s="625"/>
      <c r="F23" s="408"/>
      <c r="G23" s="626"/>
      <c r="I23" s="627"/>
    </row>
    <row r="24" spans="1:10" ht="15.75" hidden="1" customHeight="1">
      <c r="A24" s="611">
        <v>24</v>
      </c>
      <c r="B24" s="605" t="s">
        <v>66</v>
      </c>
      <c r="C24" s="409"/>
      <c r="E24" s="637"/>
      <c r="F24" s="638" t="s">
        <v>595</v>
      </c>
      <c r="G24" s="639"/>
      <c r="H24" s="639"/>
      <c r="I24" s="640"/>
    </row>
    <row r="25" spans="1:10" ht="28.5" hidden="1" customHeight="1">
      <c r="A25" s="605">
        <v>25</v>
      </c>
      <c r="B25" s="605" t="s">
        <v>66</v>
      </c>
      <c r="C25" s="409"/>
      <c r="E25" s="637"/>
      <c r="F25" s="641" t="s">
        <v>596</v>
      </c>
      <c r="G25" s="639"/>
      <c r="H25" s="639"/>
      <c r="I25" s="640"/>
    </row>
    <row r="26" spans="1:10" ht="16.5" hidden="1" customHeight="1">
      <c r="A26" s="611">
        <v>26</v>
      </c>
      <c r="B26" s="605" t="s">
        <v>66</v>
      </c>
      <c r="C26" s="409"/>
      <c r="E26" s="637"/>
      <c r="F26" s="638" t="s">
        <v>597</v>
      </c>
      <c r="G26" s="639"/>
      <c r="H26" s="639"/>
      <c r="I26" s="640"/>
    </row>
    <row r="27" spans="1:10" ht="31.5" hidden="1">
      <c r="A27" s="611">
        <v>27</v>
      </c>
      <c r="B27" s="605" t="s">
        <v>66</v>
      </c>
      <c r="C27" s="409"/>
      <c r="E27" s="414" t="str">
        <f>E$77</f>
        <v>MA</v>
      </c>
      <c r="F27" s="411" t="s">
        <v>598</v>
      </c>
      <c r="G27" s="415" t="s">
        <v>599</v>
      </c>
      <c r="H27" s="415"/>
      <c r="I27" s="416"/>
    </row>
    <row r="28" spans="1:10" ht="14" hidden="1">
      <c r="A28" s="611">
        <v>28</v>
      </c>
      <c r="B28" s="605" t="s">
        <v>66</v>
      </c>
      <c r="C28" s="409"/>
      <c r="E28" s="414" t="str">
        <f>E$78</f>
        <v>S1</v>
      </c>
      <c r="F28" s="411" t="s">
        <v>598</v>
      </c>
      <c r="G28" s="415"/>
      <c r="H28" s="415" t="s">
        <v>600</v>
      </c>
      <c r="I28" s="416" t="s">
        <v>600</v>
      </c>
    </row>
    <row r="29" spans="1:10" hidden="1">
      <c r="A29" s="605">
        <v>29</v>
      </c>
      <c r="B29" s="605" t="s">
        <v>66</v>
      </c>
      <c r="C29" s="409"/>
      <c r="E29" s="414" t="str">
        <f>E$79</f>
        <v>S2</v>
      </c>
      <c r="F29" s="411" t="s">
        <v>598</v>
      </c>
      <c r="G29" s="415"/>
      <c r="H29" s="415" t="s">
        <v>600</v>
      </c>
      <c r="I29" s="416" t="s">
        <v>600</v>
      </c>
    </row>
    <row r="30" spans="1:10" ht="14" hidden="1">
      <c r="A30" s="611">
        <v>30</v>
      </c>
      <c r="B30" s="605" t="s">
        <v>66</v>
      </c>
      <c r="C30" s="409"/>
      <c r="E30" s="414" t="str">
        <f>E$80</f>
        <v>S3</v>
      </c>
      <c r="F30" s="411"/>
      <c r="G30" s="415"/>
      <c r="H30" s="415"/>
      <c r="I30" s="416"/>
    </row>
    <row r="31" spans="1:10" ht="14" hidden="1">
      <c r="A31" s="611">
        <v>31</v>
      </c>
      <c r="B31" s="605" t="s">
        <v>66</v>
      </c>
      <c r="C31" s="409"/>
      <c r="E31" s="414" t="str">
        <f>E$81</f>
        <v>S4</v>
      </c>
      <c r="F31" s="411"/>
      <c r="G31" s="415"/>
      <c r="H31" s="415"/>
      <c r="I31" s="416"/>
    </row>
    <row r="32" spans="1:10" ht="14" hidden="1">
      <c r="A32" s="611">
        <v>32</v>
      </c>
      <c r="B32" s="605" t="s">
        <v>66</v>
      </c>
      <c r="C32" s="409"/>
    </row>
    <row r="33" spans="1:10" ht="13.5" hidden="1" customHeight="1">
      <c r="A33" s="605">
        <v>33</v>
      </c>
      <c r="B33" s="605" t="s">
        <v>66</v>
      </c>
      <c r="C33" s="409"/>
      <c r="E33" s="637"/>
      <c r="F33" s="638" t="s">
        <v>601</v>
      </c>
      <c r="G33" s="639"/>
      <c r="H33" s="639"/>
      <c r="I33" s="640"/>
    </row>
    <row r="34" spans="1:10" ht="31.5" hidden="1">
      <c r="A34" s="611">
        <v>34</v>
      </c>
      <c r="B34" s="605" t="s">
        <v>66</v>
      </c>
      <c r="C34" s="409"/>
      <c r="E34" s="414" t="str">
        <f>E$77</f>
        <v>MA</v>
      </c>
      <c r="F34" s="411" t="s">
        <v>598</v>
      </c>
      <c r="G34" s="415" t="s">
        <v>599</v>
      </c>
      <c r="H34" s="415"/>
      <c r="I34" s="416"/>
    </row>
    <row r="35" spans="1:10" ht="37.5" hidden="1">
      <c r="A35" s="611">
        <v>35</v>
      </c>
      <c r="B35" s="605" t="s">
        <v>66</v>
      </c>
      <c r="C35" s="642"/>
      <c r="E35" s="414" t="str">
        <f>E$78</f>
        <v>S1</v>
      </c>
      <c r="F35" s="411" t="s">
        <v>602</v>
      </c>
      <c r="G35" s="415"/>
      <c r="H35" s="415" t="s">
        <v>603</v>
      </c>
      <c r="I35" s="416" t="s">
        <v>603</v>
      </c>
    </row>
    <row r="36" spans="1:10" ht="14" hidden="1">
      <c r="A36" s="611">
        <v>36</v>
      </c>
      <c r="B36" s="605" t="s">
        <v>66</v>
      </c>
      <c r="C36" s="409"/>
      <c r="E36" s="414" t="str">
        <f>E$79</f>
        <v>S2</v>
      </c>
      <c r="F36" s="411" t="s">
        <v>604</v>
      </c>
      <c r="G36" s="415"/>
      <c r="H36" s="415"/>
      <c r="I36" s="416"/>
    </row>
    <row r="37" spans="1:10" hidden="1">
      <c r="A37" s="605">
        <v>37</v>
      </c>
      <c r="B37" s="605" t="s">
        <v>66</v>
      </c>
      <c r="C37" s="409"/>
      <c r="E37" s="414" t="str">
        <f>E$80</f>
        <v>S3</v>
      </c>
      <c r="F37" s="411"/>
      <c r="G37" s="415"/>
      <c r="H37" s="415"/>
      <c r="I37" s="416"/>
    </row>
    <row r="38" spans="1:10" ht="14" hidden="1">
      <c r="A38" s="611">
        <v>38</v>
      </c>
      <c r="B38" s="605" t="s">
        <v>66</v>
      </c>
      <c r="C38" s="409"/>
      <c r="E38" s="414" t="str">
        <f>E$81</f>
        <v>S4</v>
      </c>
      <c r="F38" s="411"/>
      <c r="G38" s="415"/>
      <c r="H38" s="415"/>
      <c r="I38" s="416"/>
    </row>
    <row r="39" spans="1:10" ht="17.5">
      <c r="A39" s="611">
        <v>40</v>
      </c>
      <c r="B39" s="605" t="s">
        <v>60</v>
      </c>
      <c r="D39" s="420" t="s">
        <v>605</v>
      </c>
      <c r="E39" s="643"/>
      <c r="F39" s="644" t="s">
        <v>606</v>
      </c>
      <c r="G39" s="645"/>
      <c r="H39" s="645"/>
      <c r="I39" s="646"/>
    </row>
    <row r="40" spans="1:10" ht="17.5">
      <c r="A40" s="605">
        <v>41</v>
      </c>
      <c r="B40" s="605" t="s">
        <v>60</v>
      </c>
      <c r="D40" s="420">
        <v>0</v>
      </c>
      <c r="F40" s="647"/>
      <c r="H40" s="418"/>
      <c r="J40" s="648"/>
    </row>
    <row r="41" spans="1:10" ht="14">
      <c r="A41" s="611">
        <v>42</v>
      </c>
      <c r="B41" s="605" t="s">
        <v>60</v>
      </c>
      <c r="D41" s="420">
        <v>0</v>
      </c>
      <c r="F41" s="649" t="s">
        <v>607</v>
      </c>
      <c r="H41" s="418"/>
    </row>
    <row r="42" spans="1:10" ht="28">
      <c r="A42" s="611">
        <v>43</v>
      </c>
      <c r="B42" s="605" t="s">
        <v>60</v>
      </c>
      <c r="D42" s="420">
        <v>0</v>
      </c>
      <c r="F42" s="650" t="s">
        <v>608</v>
      </c>
      <c r="H42" s="418"/>
    </row>
    <row r="43" spans="1:10" ht="14">
      <c r="A43" s="611">
        <v>44</v>
      </c>
      <c r="B43" s="605" t="s">
        <v>60</v>
      </c>
      <c r="D43" s="420">
        <v>0</v>
      </c>
      <c r="F43" s="651" t="s">
        <v>609</v>
      </c>
      <c r="H43" s="418"/>
    </row>
    <row r="44" spans="1:10" ht="14">
      <c r="A44" s="605">
        <v>45</v>
      </c>
      <c r="B44" s="605" t="s">
        <v>60</v>
      </c>
      <c r="D44" s="420">
        <v>0</v>
      </c>
      <c r="F44" s="650" t="s">
        <v>610</v>
      </c>
      <c r="H44" s="418"/>
    </row>
    <row r="45" spans="1:10" ht="14">
      <c r="A45" s="611">
        <v>46</v>
      </c>
      <c r="B45" s="605" t="s">
        <v>60</v>
      </c>
      <c r="D45" s="420">
        <v>0</v>
      </c>
      <c r="F45" s="651" t="s">
        <v>611</v>
      </c>
      <c r="H45" s="418"/>
    </row>
    <row r="46" spans="1:10" ht="14">
      <c r="A46" s="611">
        <v>47</v>
      </c>
      <c r="B46" s="605" t="s">
        <v>60</v>
      </c>
      <c r="D46" s="420">
        <v>0</v>
      </c>
      <c r="F46" s="652"/>
      <c r="H46" s="418"/>
    </row>
    <row r="47" spans="1:10" ht="56">
      <c r="A47" s="611">
        <v>48</v>
      </c>
      <c r="B47" s="605" t="s">
        <v>60</v>
      </c>
      <c r="D47" s="420">
        <v>0</v>
      </c>
      <c r="F47" s="653" t="s">
        <v>612</v>
      </c>
      <c r="H47" s="418"/>
    </row>
    <row r="48" spans="1:10">
      <c r="A48" s="605">
        <v>49</v>
      </c>
      <c r="B48" s="605" t="s">
        <v>60</v>
      </c>
      <c r="D48" s="420">
        <v>0</v>
      </c>
      <c r="F48" s="411"/>
      <c r="H48" s="418"/>
    </row>
    <row r="49" spans="1:8" ht="56">
      <c r="A49" s="611">
        <v>50</v>
      </c>
      <c r="B49" s="605" t="s">
        <v>60</v>
      </c>
      <c r="D49" s="420">
        <v>0</v>
      </c>
      <c r="E49" s="654" t="s">
        <v>613</v>
      </c>
      <c r="F49" s="655"/>
      <c r="G49" s="656" t="s">
        <v>614</v>
      </c>
      <c r="H49" s="656" t="s">
        <v>615</v>
      </c>
    </row>
    <row r="50" spans="1:8" ht="56">
      <c r="A50" s="611">
        <v>51</v>
      </c>
      <c r="B50" s="605" t="s">
        <v>60</v>
      </c>
      <c r="D50" s="420">
        <v>0</v>
      </c>
      <c r="E50" s="657" t="s">
        <v>616</v>
      </c>
      <c r="F50" s="658"/>
      <c r="G50" s="650" t="s">
        <v>617</v>
      </c>
      <c r="H50" s="659"/>
    </row>
    <row r="51" spans="1:8" ht="14">
      <c r="A51" s="611">
        <v>52</v>
      </c>
      <c r="B51" s="605" t="s">
        <v>60</v>
      </c>
      <c r="D51" s="420">
        <v>0</v>
      </c>
      <c r="E51" s="657"/>
      <c r="F51" s="658" t="s">
        <v>19</v>
      </c>
      <c r="G51" s="659" t="s">
        <v>598</v>
      </c>
      <c r="H51" s="659" t="s">
        <v>600</v>
      </c>
    </row>
    <row r="52" spans="1:8" ht="14">
      <c r="A52" s="605">
        <v>53</v>
      </c>
      <c r="B52" s="605" t="s">
        <v>60</v>
      </c>
      <c r="D52" s="420">
        <v>0</v>
      </c>
      <c r="E52" s="657"/>
      <c r="F52" s="658" t="s">
        <v>25</v>
      </c>
      <c r="G52" s="659"/>
      <c r="H52" s="659"/>
    </row>
    <row r="53" spans="1:8" ht="14">
      <c r="A53" s="611">
        <v>54</v>
      </c>
      <c r="B53" s="605" t="s">
        <v>60</v>
      </c>
      <c r="D53" s="420">
        <v>0</v>
      </c>
      <c r="E53" s="657"/>
      <c r="F53" s="658" t="s">
        <v>27</v>
      </c>
      <c r="G53" s="659" t="s">
        <v>598</v>
      </c>
      <c r="H53" s="659" t="s">
        <v>600</v>
      </c>
    </row>
    <row r="54" spans="1:8" ht="14">
      <c r="A54" s="611">
        <v>55</v>
      </c>
      <c r="B54" s="605" t="s">
        <v>60</v>
      </c>
      <c r="D54" s="420">
        <v>0</v>
      </c>
      <c r="E54" s="657"/>
      <c r="F54" s="658" t="s">
        <v>32</v>
      </c>
      <c r="G54" s="659" t="s">
        <v>598</v>
      </c>
      <c r="H54" s="659" t="s">
        <v>600</v>
      </c>
    </row>
    <row r="55" spans="1:8" ht="14">
      <c r="A55" s="611">
        <v>56</v>
      </c>
      <c r="B55" s="605" t="s">
        <v>60</v>
      </c>
      <c r="D55" s="420">
        <v>0</v>
      </c>
      <c r="E55" s="657"/>
      <c r="F55" s="658" t="s">
        <v>35</v>
      </c>
      <c r="G55" s="659"/>
      <c r="H55" s="659"/>
    </row>
    <row r="56" spans="1:8" ht="14">
      <c r="A56" s="605">
        <v>57</v>
      </c>
      <c r="B56" s="605" t="s">
        <v>60</v>
      </c>
      <c r="D56" s="420">
        <v>0</v>
      </c>
      <c r="E56" s="657"/>
      <c r="F56" s="658"/>
      <c r="G56" s="659"/>
      <c r="H56" s="659"/>
    </row>
    <row r="57" spans="1:8" ht="56">
      <c r="A57" s="611">
        <v>58</v>
      </c>
      <c r="B57" s="605" t="s">
        <v>60</v>
      </c>
      <c r="D57" s="420">
        <v>0</v>
      </c>
      <c r="E57" s="660" t="s">
        <v>618</v>
      </c>
      <c r="F57" s="612"/>
      <c r="G57" s="661" t="s">
        <v>619</v>
      </c>
      <c r="H57" s="662"/>
    </row>
    <row r="58" spans="1:8" ht="14">
      <c r="A58" s="611">
        <v>59</v>
      </c>
      <c r="B58" s="605" t="s">
        <v>60</v>
      </c>
      <c r="D58" s="420">
        <v>0</v>
      </c>
      <c r="E58" s="839"/>
      <c r="F58" s="840" t="s">
        <v>19</v>
      </c>
      <c r="G58" s="841" t="s">
        <v>598</v>
      </c>
      <c r="H58" s="841" t="s">
        <v>600</v>
      </c>
    </row>
    <row r="59" spans="1:8" ht="14">
      <c r="A59" s="611">
        <v>60</v>
      </c>
      <c r="B59" s="605" t="s">
        <v>60</v>
      </c>
      <c r="D59" s="420">
        <v>0</v>
      </c>
      <c r="E59" s="839"/>
      <c r="F59" s="840" t="s">
        <v>25</v>
      </c>
      <c r="G59" s="841"/>
      <c r="H59" s="841"/>
    </row>
    <row r="60" spans="1:8" ht="14">
      <c r="A60" s="605">
        <v>61</v>
      </c>
      <c r="B60" s="605" t="s">
        <v>60</v>
      </c>
      <c r="D60" s="420">
        <v>0</v>
      </c>
      <c r="E60" s="839"/>
      <c r="F60" s="840" t="s">
        <v>27</v>
      </c>
      <c r="G60" s="841" t="s">
        <v>598</v>
      </c>
      <c r="H60" s="841" t="s">
        <v>600</v>
      </c>
    </row>
    <row r="61" spans="1:8" ht="14">
      <c r="A61" s="611">
        <v>62</v>
      </c>
      <c r="B61" s="605" t="s">
        <v>60</v>
      </c>
      <c r="D61" s="420">
        <v>0</v>
      </c>
      <c r="E61" s="839"/>
      <c r="F61" s="840" t="s">
        <v>32</v>
      </c>
      <c r="G61" s="841" t="s">
        <v>598</v>
      </c>
      <c r="H61" s="841" t="s">
        <v>600</v>
      </c>
    </row>
    <row r="62" spans="1:8" ht="14">
      <c r="A62" s="611">
        <v>63</v>
      </c>
      <c r="B62" s="605" t="s">
        <v>60</v>
      </c>
      <c r="D62" s="420">
        <v>0</v>
      </c>
      <c r="E62" s="839"/>
      <c r="F62" s="840" t="s">
        <v>35</v>
      </c>
      <c r="G62" s="841"/>
      <c r="H62" s="841"/>
    </row>
    <row r="63" spans="1:8" ht="50">
      <c r="A63" s="611">
        <v>64</v>
      </c>
      <c r="B63" s="605" t="s">
        <v>60</v>
      </c>
      <c r="D63" s="420">
        <v>0</v>
      </c>
      <c r="E63" s="842" t="s">
        <v>620</v>
      </c>
      <c r="F63" s="843"/>
      <c r="G63" s="844" t="s">
        <v>621</v>
      </c>
      <c r="H63" s="763"/>
    </row>
    <row r="64" spans="1:8">
      <c r="A64" s="605">
        <v>65</v>
      </c>
      <c r="B64" s="605" t="s">
        <v>60</v>
      </c>
      <c r="D64" s="420">
        <v>0</v>
      </c>
      <c r="E64" s="761"/>
      <c r="F64" s="762" t="s">
        <v>19</v>
      </c>
      <c r="G64" s="763" t="s">
        <v>622</v>
      </c>
      <c r="H64" s="763" t="s">
        <v>600</v>
      </c>
    </row>
    <row r="65" spans="1:10" ht="14">
      <c r="A65" s="611">
        <v>66</v>
      </c>
      <c r="B65" s="605" t="s">
        <v>60</v>
      </c>
      <c r="D65" s="420">
        <v>0</v>
      </c>
      <c r="E65" s="761"/>
      <c r="F65" s="762" t="s">
        <v>25</v>
      </c>
      <c r="G65" s="763"/>
      <c r="H65" s="763"/>
    </row>
    <row r="66" spans="1:10" ht="14">
      <c r="A66" s="611">
        <v>67</v>
      </c>
      <c r="B66" s="605" t="s">
        <v>60</v>
      </c>
      <c r="D66" s="420">
        <v>0</v>
      </c>
      <c r="E66" s="761"/>
      <c r="F66" s="762" t="s">
        <v>27</v>
      </c>
      <c r="G66" s="841" t="s">
        <v>598</v>
      </c>
      <c r="H66" s="841" t="s">
        <v>600</v>
      </c>
    </row>
    <row r="67" spans="1:10" ht="28">
      <c r="A67" s="611">
        <v>68</v>
      </c>
      <c r="B67" s="605" t="s">
        <v>60</v>
      </c>
      <c r="D67" s="420">
        <v>0</v>
      </c>
      <c r="E67" s="761"/>
      <c r="F67" s="762" t="s">
        <v>32</v>
      </c>
      <c r="G67" s="841" t="s">
        <v>623</v>
      </c>
      <c r="H67" s="841" t="s">
        <v>624</v>
      </c>
    </row>
    <row r="68" spans="1:10">
      <c r="A68" s="605">
        <v>69</v>
      </c>
      <c r="B68" s="605" t="s">
        <v>60</v>
      </c>
      <c r="D68" s="420">
        <v>0</v>
      </c>
      <c r="E68" s="845"/>
      <c r="F68" s="846" t="s">
        <v>35</v>
      </c>
      <c r="G68" s="847"/>
      <c r="H68" s="848"/>
    </row>
    <row r="69" spans="1:10" ht="30">
      <c r="A69" s="611">
        <v>71</v>
      </c>
      <c r="B69" s="605" t="s">
        <v>60</v>
      </c>
      <c r="D69" s="420">
        <v>0</v>
      </c>
      <c r="E69" s="831" t="s">
        <v>566</v>
      </c>
      <c r="F69" s="832" t="s">
        <v>625</v>
      </c>
      <c r="G69" s="832" t="s">
        <v>626</v>
      </c>
      <c r="H69" s="833" t="s">
        <v>627</v>
      </c>
      <c r="I69" s="422" t="s">
        <v>570</v>
      </c>
    </row>
    <row r="70" spans="1:10" ht="25">
      <c r="A70" s="611">
        <v>82</v>
      </c>
      <c r="B70" s="605" t="s">
        <v>60</v>
      </c>
      <c r="C70" s="740"/>
      <c r="D70" s="776" t="s">
        <v>628</v>
      </c>
      <c r="E70" s="778"/>
      <c r="F70" s="778" t="s">
        <v>629</v>
      </c>
      <c r="G70" s="779"/>
      <c r="H70" s="779"/>
      <c r="I70" s="779"/>
    </row>
    <row r="71" spans="1:10" ht="14">
      <c r="A71" s="611">
        <v>83</v>
      </c>
      <c r="B71" s="605" t="s">
        <v>60</v>
      </c>
      <c r="C71" s="740"/>
      <c r="D71" s="753" t="s">
        <v>630</v>
      </c>
      <c r="E71" s="755"/>
      <c r="F71" s="755" t="s">
        <v>631</v>
      </c>
      <c r="G71" s="756"/>
      <c r="H71" s="756"/>
      <c r="I71" s="756"/>
    </row>
    <row r="72" spans="1:10" ht="136.5">
      <c r="A72" s="611">
        <v>84</v>
      </c>
      <c r="B72" s="605" t="s">
        <v>60</v>
      </c>
      <c r="C72" s="740"/>
      <c r="D72" s="728" t="s">
        <v>50</v>
      </c>
      <c r="E72" s="729"/>
      <c r="F72" s="729" t="s">
        <v>632</v>
      </c>
      <c r="G72" s="758" t="s">
        <v>633</v>
      </c>
      <c r="H72" s="758" t="s">
        <v>634</v>
      </c>
      <c r="I72" s="757"/>
    </row>
    <row r="73" spans="1:10" s="617" customFormat="1" ht="50" hidden="1">
      <c r="A73" s="605">
        <v>73</v>
      </c>
      <c r="B73" s="605" t="s">
        <v>66</v>
      </c>
      <c r="C73" s="734">
        <v>1</v>
      </c>
      <c r="D73" s="735"/>
      <c r="E73" s="734"/>
      <c r="F73" s="736" t="s">
        <v>635</v>
      </c>
      <c r="G73" s="765"/>
      <c r="H73" s="765"/>
      <c r="I73" s="765"/>
      <c r="J73" s="471"/>
    </row>
    <row r="74" spans="1:10" s="617" customFormat="1" ht="37.5" hidden="1">
      <c r="A74" s="611">
        <v>74</v>
      </c>
      <c r="B74" s="605" t="s">
        <v>66</v>
      </c>
      <c r="C74" s="423" t="s">
        <v>636</v>
      </c>
      <c r="D74" s="424"/>
      <c r="E74" s="423"/>
      <c r="F74" s="425" t="s">
        <v>637</v>
      </c>
      <c r="G74" s="427"/>
      <c r="H74" s="427"/>
      <c r="I74" s="428"/>
      <c r="J74" s="471"/>
    </row>
    <row r="75" spans="1:10" ht="62.5" hidden="1">
      <c r="A75" s="611">
        <v>75</v>
      </c>
      <c r="B75" s="605" t="s">
        <v>66</v>
      </c>
      <c r="C75" s="414" t="s">
        <v>50</v>
      </c>
      <c r="D75" s="429"/>
      <c r="E75" s="414"/>
      <c r="F75" s="430" t="s">
        <v>638</v>
      </c>
      <c r="G75" s="431" t="s">
        <v>639</v>
      </c>
      <c r="H75" s="415" t="s">
        <v>640</v>
      </c>
      <c r="I75" s="416"/>
    </row>
    <row r="76" spans="1:10" ht="14" hidden="1">
      <c r="A76" s="611">
        <v>76</v>
      </c>
      <c r="B76" s="605" t="s">
        <v>66</v>
      </c>
      <c r="C76" s="414"/>
      <c r="D76" s="429"/>
      <c r="E76" s="414" t="s">
        <v>18</v>
      </c>
      <c r="F76" s="430"/>
      <c r="G76" s="415"/>
      <c r="H76" s="415"/>
      <c r="I76" s="416"/>
    </row>
    <row r="77" spans="1:10" hidden="1">
      <c r="A77" s="605">
        <v>77</v>
      </c>
      <c r="B77" s="605" t="s">
        <v>66</v>
      </c>
      <c r="C77" s="414"/>
      <c r="D77" s="429"/>
      <c r="E77" s="430" t="s">
        <v>19</v>
      </c>
      <c r="F77" s="411"/>
      <c r="G77" s="412"/>
      <c r="H77" s="415"/>
      <c r="I77" s="416"/>
    </row>
    <row r="78" spans="1:10" ht="50" hidden="1">
      <c r="A78" s="611">
        <v>78</v>
      </c>
      <c r="B78" s="605" t="s">
        <v>66</v>
      </c>
      <c r="C78" s="414"/>
      <c r="D78" s="429"/>
      <c r="E78" s="430" t="s">
        <v>25</v>
      </c>
      <c r="F78" s="411" t="s">
        <v>641</v>
      </c>
      <c r="G78" s="415"/>
      <c r="H78" s="415"/>
      <c r="I78" s="416" t="s">
        <v>603</v>
      </c>
    </row>
    <row r="79" spans="1:10" ht="350" hidden="1">
      <c r="A79" s="611">
        <v>79</v>
      </c>
      <c r="B79" s="605" t="s">
        <v>66</v>
      </c>
      <c r="C79" s="432"/>
      <c r="D79" s="433"/>
      <c r="E79" s="434" t="s">
        <v>27</v>
      </c>
      <c r="F79" s="435" t="s">
        <v>642</v>
      </c>
      <c r="G79" s="436"/>
      <c r="H79" s="436"/>
      <c r="I79" s="437" t="s">
        <v>643</v>
      </c>
    </row>
    <row r="80" spans="1:10" ht="14" hidden="1">
      <c r="A80" s="611">
        <v>80</v>
      </c>
      <c r="B80" s="605" t="s">
        <v>66</v>
      </c>
      <c r="C80" s="414"/>
      <c r="D80" s="429"/>
      <c r="E80" s="430" t="s">
        <v>32</v>
      </c>
      <c r="F80" s="411"/>
      <c r="G80" s="415"/>
      <c r="H80" s="415"/>
      <c r="I80" s="416"/>
    </row>
    <row r="81" spans="1:9" hidden="1">
      <c r="A81" s="605">
        <v>81</v>
      </c>
      <c r="B81" s="605" t="s">
        <v>66</v>
      </c>
      <c r="C81" s="453"/>
      <c r="D81" s="731"/>
      <c r="E81" s="454" t="s">
        <v>35</v>
      </c>
      <c r="F81" s="455"/>
      <c r="G81" s="456"/>
      <c r="H81" s="456"/>
      <c r="I81" s="457"/>
    </row>
    <row r="82" spans="1:9">
      <c r="A82" s="605">
        <v>85</v>
      </c>
      <c r="B82" s="605" t="s">
        <v>60</v>
      </c>
      <c r="C82" s="740"/>
      <c r="D82" s="725" t="s">
        <v>50</v>
      </c>
      <c r="E82" s="726" t="s">
        <v>18</v>
      </c>
      <c r="F82" s="727"/>
      <c r="G82" s="758"/>
      <c r="H82" s="758"/>
      <c r="I82" s="757"/>
    </row>
    <row r="83" spans="1:9" ht="37.5">
      <c r="A83" s="611">
        <v>86</v>
      </c>
      <c r="B83" s="605" t="s">
        <v>60</v>
      </c>
      <c r="C83" s="740"/>
      <c r="D83" s="725" t="s">
        <v>50</v>
      </c>
      <c r="E83" s="729" t="s">
        <v>19</v>
      </c>
      <c r="F83" s="727" t="s">
        <v>644</v>
      </c>
      <c r="G83" s="758"/>
      <c r="H83" s="758" t="s">
        <v>603</v>
      </c>
      <c r="I83" s="757" t="s">
        <v>603</v>
      </c>
    </row>
    <row r="84" spans="1:9" ht="14">
      <c r="A84" s="611">
        <v>87</v>
      </c>
      <c r="B84" s="605" t="s">
        <v>60</v>
      </c>
      <c r="C84" s="740"/>
      <c r="D84" s="725" t="s">
        <v>50</v>
      </c>
      <c r="E84" s="729" t="s">
        <v>25</v>
      </c>
      <c r="F84" s="727"/>
      <c r="G84" s="758"/>
      <c r="H84" s="759"/>
      <c r="I84" s="758"/>
    </row>
    <row r="85" spans="1:9" ht="409.5">
      <c r="A85" s="611">
        <v>88</v>
      </c>
      <c r="B85" s="605" t="s">
        <v>60</v>
      </c>
      <c r="C85" s="740"/>
      <c r="D85" s="725" t="s">
        <v>50</v>
      </c>
      <c r="E85" s="729" t="s">
        <v>27</v>
      </c>
      <c r="F85" s="773" t="s">
        <v>645</v>
      </c>
      <c r="G85" s="758"/>
      <c r="H85" s="758"/>
      <c r="I85" s="757" t="s">
        <v>646</v>
      </c>
    </row>
    <row r="86" spans="1:9">
      <c r="A86" s="605">
        <v>89</v>
      </c>
      <c r="B86" s="605" t="s">
        <v>60</v>
      </c>
      <c r="C86" s="740"/>
      <c r="D86" s="725" t="s">
        <v>50</v>
      </c>
      <c r="E86" s="729" t="s">
        <v>32</v>
      </c>
      <c r="F86" s="727"/>
      <c r="G86" s="758"/>
      <c r="H86" s="758"/>
      <c r="I86" s="757"/>
    </row>
    <row r="87" spans="1:9" ht="14">
      <c r="A87" s="611">
        <v>90</v>
      </c>
      <c r="B87" s="605" t="s">
        <v>60</v>
      </c>
      <c r="C87" s="740"/>
      <c r="D87" s="725" t="s">
        <v>50</v>
      </c>
      <c r="E87" s="729" t="s">
        <v>35</v>
      </c>
      <c r="F87" s="727"/>
      <c r="G87" s="758"/>
      <c r="H87" s="758"/>
      <c r="I87" s="757"/>
    </row>
    <row r="88" spans="1:9" ht="157.5">
      <c r="A88" s="605">
        <v>117</v>
      </c>
      <c r="B88" s="605" t="s">
        <v>60</v>
      </c>
      <c r="C88" s="740"/>
      <c r="D88" s="728" t="s">
        <v>54</v>
      </c>
      <c r="E88" s="726"/>
      <c r="F88" s="729" t="s">
        <v>647</v>
      </c>
      <c r="G88" s="758" t="s">
        <v>648</v>
      </c>
      <c r="H88" s="758" t="s">
        <v>649</v>
      </c>
      <c r="I88" s="757"/>
    </row>
    <row r="89" spans="1:9" ht="14">
      <c r="A89" s="611">
        <v>118</v>
      </c>
      <c r="B89" s="605" t="s">
        <v>60</v>
      </c>
      <c r="C89" s="740"/>
      <c r="D89" s="725" t="s">
        <v>54</v>
      </c>
      <c r="E89" s="726" t="s">
        <v>18</v>
      </c>
      <c r="F89" s="729"/>
      <c r="G89" s="758"/>
      <c r="H89" s="758"/>
      <c r="I89" s="757"/>
    </row>
    <row r="90" spans="1:9" ht="200">
      <c r="A90" s="611">
        <v>119</v>
      </c>
      <c r="B90" s="605" t="s">
        <v>60</v>
      </c>
      <c r="C90" s="740"/>
      <c r="D90" s="725" t="s">
        <v>54</v>
      </c>
      <c r="E90" s="726" t="str">
        <f>E$77</f>
        <v>MA</v>
      </c>
      <c r="F90" s="770" t="s">
        <v>650</v>
      </c>
      <c r="G90" s="758"/>
      <c r="H90" s="758" t="s">
        <v>603</v>
      </c>
      <c r="I90" s="757" t="s">
        <v>603</v>
      </c>
    </row>
    <row r="91" spans="1:9" ht="14">
      <c r="A91" s="611">
        <v>120</v>
      </c>
      <c r="B91" s="605" t="s">
        <v>60</v>
      </c>
      <c r="C91" s="740"/>
      <c r="D91" s="725" t="s">
        <v>54</v>
      </c>
      <c r="E91" s="726" t="str">
        <f>E$78</f>
        <v>S1</v>
      </c>
      <c r="F91" s="727"/>
      <c r="G91" s="758"/>
      <c r="H91" s="758"/>
      <c r="I91" s="757"/>
    </row>
    <row r="92" spans="1:9" ht="50" hidden="1">
      <c r="A92" s="611">
        <v>92</v>
      </c>
      <c r="B92" s="605" t="s">
        <v>66</v>
      </c>
      <c r="C92" s="459" t="s">
        <v>651</v>
      </c>
      <c r="D92" s="732"/>
      <c r="E92" s="459"/>
      <c r="F92" s="733" t="s">
        <v>652</v>
      </c>
      <c r="G92" s="834" t="s">
        <v>653</v>
      </c>
      <c r="H92" s="521"/>
      <c r="I92" s="524"/>
    </row>
    <row r="93" spans="1:9" hidden="1">
      <c r="A93" s="605">
        <v>93</v>
      </c>
      <c r="B93" s="605" t="s">
        <v>66</v>
      </c>
      <c r="C93" s="414"/>
      <c r="D93" s="429"/>
      <c r="E93" s="414" t="s">
        <v>18</v>
      </c>
      <c r="F93" s="430"/>
      <c r="G93" s="415"/>
      <c r="H93" s="415"/>
      <c r="I93" s="416"/>
    </row>
    <row r="94" spans="1:9" ht="14" hidden="1">
      <c r="A94" s="611">
        <v>94</v>
      </c>
      <c r="B94" s="605" t="s">
        <v>66</v>
      </c>
      <c r="C94" s="414"/>
      <c r="D94" s="429"/>
      <c r="E94" s="414" t="str">
        <f>E$77</f>
        <v>MA</v>
      </c>
      <c r="F94" s="411"/>
      <c r="G94" s="415"/>
      <c r="H94" s="415"/>
      <c r="I94" s="416"/>
    </row>
    <row r="95" spans="1:9" ht="37.5" hidden="1">
      <c r="A95" s="611">
        <v>95</v>
      </c>
      <c r="B95" s="605" t="s">
        <v>66</v>
      </c>
      <c r="C95" s="414"/>
      <c r="D95" s="429"/>
      <c r="E95" s="414" t="str">
        <f>E$78</f>
        <v>S1</v>
      </c>
      <c r="F95" s="411" t="s">
        <v>654</v>
      </c>
      <c r="G95" s="415"/>
      <c r="H95" s="415" t="s">
        <v>603</v>
      </c>
      <c r="I95" s="416" t="s">
        <v>603</v>
      </c>
    </row>
    <row r="96" spans="1:9" ht="14" hidden="1">
      <c r="A96" s="611">
        <v>96</v>
      </c>
      <c r="B96" s="605" t="s">
        <v>66</v>
      </c>
      <c r="C96" s="414"/>
      <c r="D96" s="429"/>
      <c r="E96" s="414" t="str">
        <f>E$79</f>
        <v>S2</v>
      </c>
      <c r="F96" s="411"/>
      <c r="G96" s="415"/>
      <c r="H96" s="415"/>
      <c r="I96" s="416"/>
    </row>
    <row r="97" spans="1:9" hidden="1">
      <c r="A97" s="605">
        <v>97</v>
      </c>
      <c r="B97" s="605" t="s">
        <v>66</v>
      </c>
      <c r="C97" s="414"/>
      <c r="D97" s="429"/>
      <c r="E97" s="414" t="str">
        <f>E$80</f>
        <v>S3</v>
      </c>
      <c r="F97" s="411"/>
      <c r="G97" s="415"/>
      <c r="H97" s="415"/>
      <c r="I97" s="416"/>
    </row>
    <row r="98" spans="1:9" ht="14" hidden="1">
      <c r="A98" s="611">
        <v>98</v>
      </c>
      <c r="B98" s="605" t="s">
        <v>66</v>
      </c>
      <c r="C98" s="453"/>
      <c r="D98" s="731"/>
      <c r="E98" s="453" t="str">
        <f>E$81</f>
        <v>S4</v>
      </c>
      <c r="F98" s="455"/>
      <c r="G98" s="456"/>
      <c r="H98" s="456"/>
      <c r="I98" s="457"/>
    </row>
    <row r="99" spans="1:9">
      <c r="A99" s="605">
        <v>121</v>
      </c>
      <c r="B99" s="605" t="s">
        <v>60</v>
      </c>
      <c r="C99" s="740"/>
      <c r="D99" s="725" t="s">
        <v>54</v>
      </c>
      <c r="E99" s="726" t="str">
        <f>E$79</f>
        <v>S2</v>
      </c>
      <c r="F99" s="727"/>
      <c r="G99" s="758"/>
      <c r="H99" s="758"/>
      <c r="I99" s="757"/>
    </row>
    <row r="100" spans="1:9" ht="14" hidden="1">
      <c r="A100" s="611">
        <v>100</v>
      </c>
      <c r="B100" s="605" t="s">
        <v>66</v>
      </c>
      <c r="C100" s="734" t="s">
        <v>655</v>
      </c>
      <c r="D100" s="735"/>
      <c r="E100" s="734"/>
      <c r="F100" s="736" t="s">
        <v>656</v>
      </c>
      <c r="G100" s="805"/>
      <c r="H100" s="805"/>
      <c r="I100" s="806"/>
    </row>
    <row r="101" spans="1:9" ht="37.5" hidden="1" customHeight="1">
      <c r="A101" s="605">
        <v>101</v>
      </c>
      <c r="B101" s="605" t="s">
        <v>66</v>
      </c>
      <c r="C101" s="414" t="s">
        <v>71</v>
      </c>
      <c r="D101" s="429"/>
      <c r="E101" s="414"/>
      <c r="F101" s="430" t="s">
        <v>657</v>
      </c>
      <c r="G101" s="415" t="s">
        <v>658</v>
      </c>
      <c r="H101" s="415" t="s">
        <v>659</v>
      </c>
      <c r="I101" s="416"/>
    </row>
    <row r="102" spans="1:9" ht="14" hidden="1">
      <c r="A102" s="611">
        <v>102</v>
      </c>
      <c r="B102" s="605" t="s">
        <v>66</v>
      </c>
      <c r="C102" s="414"/>
      <c r="D102" s="429"/>
      <c r="E102" s="414" t="s">
        <v>18</v>
      </c>
      <c r="F102" s="430"/>
      <c r="G102" s="415"/>
      <c r="H102" s="415"/>
      <c r="I102" s="416"/>
    </row>
    <row r="103" spans="1:9" ht="14" hidden="1">
      <c r="A103" s="611">
        <v>103</v>
      </c>
      <c r="B103" s="605" t="s">
        <v>66</v>
      </c>
      <c r="C103" s="414"/>
      <c r="D103" s="429"/>
      <c r="E103" s="414" t="str">
        <f>E$77</f>
        <v>MA</v>
      </c>
      <c r="F103" s="411"/>
      <c r="G103" s="415"/>
      <c r="H103" s="415"/>
      <c r="I103" s="416"/>
    </row>
    <row r="104" spans="1:9" ht="25" hidden="1">
      <c r="A104" s="611">
        <v>104</v>
      </c>
      <c r="B104" s="605" t="s">
        <v>66</v>
      </c>
      <c r="C104" s="414"/>
      <c r="D104" s="429"/>
      <c r="E104" s="414" t="str">
        <f>E$78</f>
        <v>S1</v>
      </c>
      <c r="F104" s="411" t="s">
        <v>660</v>
      </c>
      <c r="G104" s="415"/>
      <c r="H104" s="415" t="s">
        <v>603</v>
      </c>
      <c r="I104" s="416" t="s">
        <v>603</v>
      </c>
    </row>
    <row r="105" spans="1:9" hidden="1">
      <c r="A105" s="605">
        <v>105</v>
      </c>
      <c r="B105" s="605" t="s">
        <v>66</v>
      </c>
      <c r="C105" s="414"/>
      <c r="D105" s="429"/>
      <c r="E105" s="414" t="str">
        <f>E$79</f>
        <v>S2</v>
      </c>
      <c r="F105" s="411"/>
      <c r="G105" s="415"/>
      <c r="H105" s="415"/>
      <c r="I105" s="416"/>
    </row>
    <row r="106" spans="1:9" ht="14" hidden="1">
      <c r="A106" s="611">
        <v>106</v>
      </c>
      <c r="B106" s="605" t="s">
        <v>66</v>
      </c>
      <c r="C106" s="414"/>
      <c r="D106" s="429"/>
      <c r="E106" s="414" t="str">
        <f>E$80</f>
        <v>S3</v>
      </c>
      <c r="F106" s="411"/>
      <c r="G106" s="415"/>
      <c r="H106" s="415"/>
      <c r="I106" s="416"/>
    </row>
    <row r="107" spans="1:9" ht="14" hidden="1">
      <c r="A107" s="611">
        <v>107</v>
      </c>
      <c r="B107" s="605" t="s">
        <v>66</v>
      </c>
      <c r="C107" s="453"/>
      <c r="D107" s="731"/>
      <c r="E107" s="453" t="str">
        <f>E$81</f>
        <v>S4</v>
      </c>
      <c r="F107" s="455"/>
      <c r="G107" s="456"/>
      <c r="H107" s="456"/>
      <c r="I107" s="457"/>
    </row>
    <row r="108" spans="1:9" ht="14">
      <c r="A108" s="611">
        <v>122</v>
      </c>
      <c r="B108" s="605" t="s">
        <v>60</v>
      </c>
      <c r="C108" s="740"/>
      <c r="D108" s="725" t="s">
        <v>54</v>
      </c>
      <c r="E108" s="726" t="str">
        <f>E$80</f>
        <v>S3</v>
      </c>
      <c r="F108" s="727"/>
      <c r="G108" s="758"/>
      <c r="H108" s="758"/>
      <c r="I108" s="757"/>
    </row>
    <row r="109" spans="1:9" ht="25" hidden="1">
      <c r="A109" s="605">
        <v>109</v>
      </c>
      <c r="B109" s="605" t="s">
        <v>66</v>
      </c>
      <c r="C109" s="734">
        <v>1.3</v>
      </c>
      <c r="D109" s="735"/>
      <c r="E109" s="734"/>
      <c r="F109" s="736" t="s">
        <v>661</v>
      </c>
      <c r="G109" s="805"/>
      <c r="H109" s="805"/>
      <c r="I109" s="806"/>
    </row>
    <row r="110" spans="1:9" ht="51.75" hidden="1" customHeight="1">
      <c r="A110" s="611">
        <v>110</v>
      </c>
      <c r="B110" s="605" t="s">
        <v>66</v>
      </c>
      <c r="C110" s="414" t="s">
        <v>112</v>
      </c>
      <c r="D110" s="429"/>
      <c r="E110" s="414"/>
      <c r="F110" s="430" t="s">
        <v>662</v>
      </c>
      <c r="G110" s="415" t="s">
        <v>663</v>
      </c>
      <c r="H110" s="415" t="s">
        <v>664</v>
      </c>
      <c r="I110" s="416"/>
    </row>
    <row r="111" spans="1:9" ht="14" hidden="1">
      <c r="A111" s="611">
        <v>111</v>
      </c>
      <c r="B111" s="605" t="s">
        <v>66</v>
      </c>
      <c r="C111" s="414"/>
      <c r="D111" s="429"/>
      <c r="E111" s="414" t="s">
        <v>18</v>
      </c>
      <c r="F111" s="430"/>
      <c r="G111" s="415"/>
      <c r="H111" s="415"/>
      <c r="I111" s="416"/>
    </row>
    <row r="112" spans="1:9" ht="14" hidden="1">
      <c r="A112" s="611">
        <v>112</v>
      </c>
      <c r="B112" s="605" t="s">
        <v>66</v>
      </c>
      <c r="C112" s="414"/>
      <c r="D112" s="429"/>
      <c r="E112" s="414" t="str">
        <f>E$77</f>
        <v>MA</v>
      </c>
      <c r="F112" s="411"/>
      <c r="G112" s="415"/>
      <c r="H112" s="415"/>
      <c r="I112" s="416"/>
    </row>
    <row r="113" spans="1:9" ht="25" hidden="1">
      <c r="A113" s="605">
        <v>113</v>
      </c>
      <c r="B113" s="605" t="s">
        <v>66</v>
      </c>
      <c r="C113" s="414"/>
      <c r="D113" s="429"/>
      <c r="E113" s="414" t="str">
        <f>E$78</f>
        <v>S1</v>
      </c>
      <c r="F113" s="411" t="s">
        <v>665</v>
      </c>
      <c r="G113" s="415"/>
      <c r="H113" s="415" t="s">
        <v>603</v>
      </c>
      <c r="I113" s="416" t="s">
        <v>603</v>
      </c>
    </row>
    <row r="114" spans="1:9" ht="14" hidden="1">
      <c r="A114" s="611">
        <v>114</v>
      </c>
      <c r="B114" s="605" t="s">
        <v>66</v>
      </c>
      <c r="C114" s="414"/>
      <c r="D114" s="429"/>
      <c r="E114" s="414" t="str">
        <f>E$79</f>
        <v>S2</v>
      </c>
      <c r="F114" s="411"/>
      <c r="G114" s="415"/>
      <c r="H114" s="415"/>
      <c r="I114" s="416"/>
    </row>
    <row r="115" spans="1:9" ht="14" hidden="1">
      <c r="A115" s="611">
        <v>115</v>
      </c>
      <c r="B115" s="605" t="s">
        <v>66</v>
      </c>
      <c r="C115" s="414"/>
      <c r="D115" s="429"/>
      <c r="E115" s="414" t="str">
        <f>E$80</f>
        <v>S3</v>
      </c>
      <c r="F115" s="411"/>
      <c r="G115" s="415"/>
      <c r="H115" s="415"/>
      <c r="I115" s="416"/>
    </row>
    <row r="116" spans="1:9" ht="14" hidden="1">
      <c r="A116" s="611">
        <v>116</v>
      </c>
      <c r="B116" s="605" t="s">
        <v>66</v>
      </c>
      <c r="C116" s="453"/>
      <c r="D116" s="731"/>
      <c r="E116" s="453" t="str">
        <f>E$81</f>
        <v>S4</v>
      </c>
      <c r="F116" s="455"/>
      <c r="G116" s="456"/>
      <c r="H116" s="456"/>
      <c r="I116" s="457"/>
    </row>
    <row r="117" spans="1:9" ht="51.75" customHeight="1">
      <c r="A117" s="611">
        <v>123</v>
      </c>
      <c r="B117" s="605" t="s">
        <v>60</v>
      </c>
      <c r="C117" s="740"/>
      <c r="D117" s="725" t="s">
        <v>54</v>
      </c>
      <c r="E117" s="726" t="str">
        <f>E$81</f>
        <v>S4</v>
      </c>
      <c r="F117" s="727"/>
      <c r="G117" s="758"/>
      <c r="H117" s="758"/>
      <c r="I117" s="757"/>
    </row>
    <row r="118" spans="1:9" ht="42">
      <c r="A118" s="611">
        <v>200</v>
      </c>
      <c r="B118" s="605" t="s">
        <v>60</v>
      </c>
      <c r="C118" s="740"/>
      <c r="D118" s="728" t="s">
        <v>63</v>
      </c>
      <c r="E118" s="726"/>
      <c r="F118" s="729" t="s">
        <v>666</v>
      </c>
      <c r="G118" s="758" t="s">
        <v>667</v>
      </c>
      <c r="H118" s="758" t="s">
        <v>668</v>
      </c>
      <c r="I118" s="757"/>
    </row>
    <row r="119" spans="1:9">
      <c r="A119" s="605">
        <v>201</v>
      </c>
      <c r="B119" s="605" t="s">
        <v>60</v>
      </c>
      <c r="C119" s="740"/>
      <c r="D119" s="725" t="s">
        <v>63</v>
      </c>
      <c r="E119" s="726" t="s">
        <v>18</v>
      </c>
      <c r="F119" s="729"/>
      <c r="G119" s="758"/>
      <c r="H119" s="758"/>
      <c r="I119" s="757"/>
    </row>
    <row r="120" spans="1:9" ht="25">
      <c r="A120" s="611">
        <v>202</v>
      </c>
      <c r="B120" s="605" t="s">
        <v>60</v>
      </c>
      <c r="C120" s="740"/>
      <c r="D120" s="725" t="s">
        <v>63</v>
      </c>
      <c r="E120" s="726" t="str">
        <f>E$77</f>
        <v>MA</v>
      </c>
      <c r="F120" s="727" t="s">
        <v>669</v>
      </c>
      <c r="G120" s="758"/>
      <c r="H120" s="758" t="s">
        <v>603</v>
      </c>
      <c r="I120" s="757" t="s">
        <v>603</v>
      </c>
    </row>
    <row r="121" spans="1:9" ht="14">
      <c r="A121" s="611">
        <v>203</v>
      </c>
      <c r="B121" s="605" t="s">
        <v>60</v>
      </c>
      <c r="C121" s="740"/>
      <c r="D121" s="725" t="s">
        <v>63</v>
      </c>
      <c r="E121" s="726" t="str">
        <f>E$78</f>
        <v>S1</v>
      </c>
      <c r="F121" s="727"/>
      <c r="G121" s="758"/>
      <c r="H121" s="758"/>
      <c r="I121" s="757"/>
    </row>
    <row r="122" spans="1:9" ht="14">
      <c r="A122" s="611">
        <v>204</v>
      </c>
      <c r="B122" s="605" t="s">
        <v>60</v>
      </c>
      <c r="C122" s="740"/>
      <c r="D122" s="725" t="s">
        <v>63</v>
      </c>
      <c r="E122" s="726" t="str">
        <f>E$79</f>
        <v>S2</v>
      </c>
      <c r="F122" s="727" t="s">
        <v>670</v>
      </c>
      <c r="G122" s="758"/>
      <c r="H122" s="758"/>
      <c r="I122" s="757" t="s">
        <v>603</v>
      </c>
    </row>
    <row r="123" spans="1:9">
      <c r="A123" s="605">
        <v>205</v>
      </c>
      <c r="B123" s="605" t="s">
        <v>60</v>
      </c>
      <c r="C123" s="740"/>
      <c r="D123" s="725" t="s">
        <v>63</v>
      </c>
      <c r="E123" s="726" t="str">
        <f>E$80</f>
        <v>S3</v>
      </c>
      <c r="F123" s="727"/>
      <c r="G123" s="758"/>
      <c r="H123" s="758"/>
      <c r="I123" s="757"/>
    </row>
    <row r="124" spans="1:9" ht="14">
      <c r="A124" s="611">
        <v>206</v>
      </c>
      <c r="B124" s="605" t="s">
        <v>60</v>
      </c>
      <c r="C124" s="740"/>
      <c r="D124" s="725" t="s">
        <v>63</v>
      </c>
      <c r="E124" s="726" t="str">
        <f>E$81</f>
        <v>S4</v>
      </c>
      <c r="F124" s="727"/>
      <c r="G124" s="758"/>
      <c r="H124" s="758"/>
      <c r="I124" s="757"/>
    </row>
    <row r="125" spans="1:9" ht="37.5" hidden="1">
      <c r="A125" s="605">
        <v>125</v>
      </c>
      <c r="B125" s="605" t="s">
        <v>66</v>
      </c>
      <c r="C125" s="734" t="s">
        <v>671</v>
      </c>
      <c r="D125" s="735"/>
      <c r="E125" s="734"/>
      <c r="F125" s="736" t="s">
        <v>672</v>
      </c>
      <c r="G125" s="805"/>
      <c r="H125" s="805"/>
      <c r="I125" s="806"/>
    </row>
    <row r="126" spans="1:9" ht="50" hidden="1">
      <c r="A126" s="611">
        <v>126</v>
      </c>
      <c r="B126" s="605" t="s">
        <v>66</v>
      </c>
      <c r="C126" s="414" t="s">
        <v>673</v>
      </c>
      <c r="D126" s="429"/>
      <c r="E126" s="414"/>
      <c r="F126" s="430" t="s">
        <v>674</v>
      </c>
      <c r="G126" s="415" t="s">
        <v>675</v>
      </c>
      <c r="H126" s="415"/>
      <c r="I126" s="416"/>
    </row>
    <row r="127" spans="1:9" ht="14" hidden="1">
      <c r="A127" s="611">
        <v>127</v>
      </c>
      <c r="B127" s="605" t="s">
        <v>66</v>
      </c>
      <c r="C127" s="414"/>
      <c r="D127" s="429"/>
      <c r="E127" s="414" t="s">
        <v>18</v>
      </c>
      <c r="F127" s="430"/>
      <c r="G127" s="415"/>
      <c r="H127" s="415"/>
      <c r="I127" s="416"/>
    </row>
    <row r="128" spans="1:9" ht="14" hidden="1">
      <c r="A128" s="611">
        <v>128</v>
      </c>
      <c r="B128" s="605" t="s">
        <v>66</v>
      </c>
      <c r="C128" s="414"/>
      <c r="D128" s="429"/>
      <c r="E128" s="414" t="str">
        <f>E$77</f>
        <v>MA</v>
      </c>
      <c r="F128" s="411"/>
      <c r="G128" s="415"/>
      <c r="H128" s="415"/>
      <c r="I128" s="416"/>
    </row>
    <row r="129" spans="1:9" ht="25" hidden="1">
      <c r="A129" s="605">
        <v>129</v>
      </c>
      <c r="B129" s="605" t="s">
        <v>66</v>
      </c>
      <c r="C129" s="414"/>
      <c r="D129" s="429"/>
      <c r="E129" s="414" t="str">
        <f>E$78</f>
        <v>S1</v>
      </c>
      <c r="F129" s="411" t="s">
        <v>665</v>
      </c>
      <c r="G129" s="415"/>
      <c r="H129" s="415" t="s">
        <v>603</v>
      </c>
      <c r="I129" s="416" t="s">
        <v>603</v>
      </c>
    </row>
    <row r="130" spans="1:9" ht="14" hidden="1">
      <c r="A130" s="611">
        <v>130</v>
      </c>
      <c r="B130" s="605" t="s">
        <v>66</v>
      </c>
      <c r="C130" s="414"/>
      <c r="D130" s="429"/>
      <c r="E130" s="414" t="str">
        <f>E$79</f>
        <v>S2</v>
      </c>
      <c r="F130" s="411"/>
      <c r="G130" s="415"/>
      <c r="H130" s="415"/>
      <c r="I130" s="416"/>
    </row>
    <row r="131" spans="1:9" ht="14" hidden="1">
      <c r="A131" s="611">
        <v>131</v>
      </c>
      <c r="B131" s="605" t="s">
        <v>66</v>
      </c>
      <c r="C131" s="414"/>
      <c r="D131" s="429"/>
      <c r="E131" s="414" t="str">
        <f>E$80</f>
        <v>S3</v>
      </c>
      <c r="F131" s="411"/>
      <c r="G131" s="415"/>
      <c r="H131" s="415"/>
      <c r="I131" s="416"/>
    </row>
    <row r="132" spans="1:9" ht="14" hidden="1">
      <c r="A132" s="611">
        <v>132</v>
      </c>
      <c r="B132" s="605" t="s">
        <v>66</v>
      </c>
      <c r="C132" s="453"/>
      <c r="D132" s="731"/>
      <c r="E132" s="453" t="str">
        <f>E$81</f>
        <v>S4</v>
      </c>
      <c r="F132" s="455"/>
      <c r="G132" s="456"/>
      <c r="H132" s="456"/>
      <c r="I132" s="457"/>
    </row>
    <row r="133" spans="1:9" ht="73.5">
      <c r="A133" s="611">
        <v>175</v>
      </c>
      <c r="B133" s="605" t="s">
        <v>60</v>
      </c>
      <c r="C133" s="740"/>
      <c r="D133" s="728" t="s">
        <v>67</v>
      </c>
      <c r="E133" s="726"/>
      <c r="F133" s="729" t="s">
        <v>676</v>
      </c>
      <c r="G133" s="758" t="s">
        <v>677</v>
      </c>
      <c r="H133" s="758" t="s">
        <v>678</v>
      </c>
      <c r="I133" s="757"/>
    </row>
    <row r="134" spans="1:9" ht="25" hidden="1">
      <c r="A134" s="611">
        <v>134</v>
      </c>
      <c r="B134" s="605" t="s">
        <v>66</v>
      </c>
      <c r="C134" s="734" t="s">
        <v>679</v>
      </c>
      <c r="D134" s="735"/>
      <c r="E134" s="734"/>
      <c r="F134" s="736" t="s">
        <v>680</v>
      </c>
      <c r="G134" s="764"/>
      <c r="H134" s="764"/>
      <c r="I134" s="765"/>
    </row>
    <row r="135" spans="1:9" ht="56" hidden="1">
      <c r="A135" s="611">
        <v>135</v>
      </c>
      <c r="B135" s="605" t="s">
        <v>66</v>
      </c>
      <c r="C135" s="414" t="s">
        <v>681</v>
      </c>
      <c r="D135" s="429"/>
      <c r="E135" s="414"/>
      <c r="F135" s="430" t="s">
        <v>682</v>
      </c>
      <c r="G135" s="462" t="s">
        <v>683</v>
      </c>
      <c r="H135" s="415"/>
      <c r="I135" s="416"/>
    </row>
    <row r="136" spans="1:9" ht="14" hidden="1">
      <c r="A136" s="611">
        <v>136</v>
      </c>
      <c r="B136" s="605" t="s">
        <v>66</v>
      </c>
      <c r="C136" s="414"/>
      <c r="D136" s="429"/>
      <c r="E136" s="414" t="s">
        <v>18</v>
      </c>
      <c r="F136" s="430"/>
      <c r="G136" s="415"/>
      <c r="H136" s="415"/>
      <c r="I136" s="416"/>
    </row>
    <row r="137" spans="1:9" hidden="1">
      <c r="A137" s="605">
        <v>137</v>
      </c>
      <c r="B137" s="605" t="s">
        <v>66</v>
      </c>
      <c r="C137" s="414"/>
      <c r="D137" s="429"/>
      <c r="E137" s="414" t="str">
        <f>E$77</f>
        <v>MA</v>
      </c>
      <c r="F137" s="411"/>
      <c r="G137" s="415"/>
      <c r="H137" s="415"/>
      <c r="I137" s="416"/>
    </row>
    <row r="138" spans="1:9" ht="62.5" hidden="1">
      <c r="A138" s="611">
        <v>138</v>
      </c>
      <c r="B138" s="605" t="s">
        <v>66</v>
      </c>
      <c r="C138" s="414"/>
      <c r="D138" s="429"/>
      <c r="E138" s="414" t="str">
        <f>E$78</f>
        <v>S1</v>
      </c>
      <c r="F138" s="411" t="s">
        <v>684</v>
      </c>
      <c r="G138" s="415"/>
      <c r="H138" s="415" t="s">
        <v>603</v>
      </c>
      <c r="I138" s="416" t="s">
        <v>603</v>
      </c>
    </row>
    <row r="139" spans="1:9" ht="14" hidden="1">
      <c r="A139" s="611">
        <v>139</v>
      </c>
      <c r="B139" s="605" t="s">
        <v>66</v>
      </c>
      <c r="C139" s="414"/>
      <c r="D139" s="429"/>
      <c r="E139" s="414" t="str">
        <f>E$79</f>
        <v>S2</v>
      </c>
      <c r="F139" s="411"/>
      <c r="G139" s="415"/>
      <c r="H139" s="415"/>
      <c r="I139" s="416"/>
    </row>
    <row r="140" spans="1:9" ht="14" hidden="1">
      <c r="A140" s="611">
        <v>140</v>
      </c>
      <c r="B140" s="605" t="s">
        <v>66</v>
      </c>
      <c r="C140" s="414"/>
      <c r="D140" s="429"/>
      <c r="E140" s="414" t="str">
        <f>E$80</f>
        <v>S3</v>
      </c>
      <c r="F140" s="411"/>
      <c r="G140" s="415"/>
      <c r="H140" s="415"/>
      <c r="I140" s="416"/>
    </row>
    <row r="141" spans="1:9" hidden="1">
      <c r="A141" s="605">
        <v>141</v>
      </c>
      <c r="B141" s="605" t="s">
        <v>66</v>
      </c>
      <c r="C141" s="453"/>
      <c r="D141" s="731"/>
      <c r="E141" s="453" t="str">
        <f>E$81</f>
        <v>S4</v>
      </c>
      <c r="F141" s="455"/>
      <c r="G141" s="456"/>
      <c r="H141" s="456"/>
      <c r="I141" s="457"/>
    </row>
    <row r="142" spans="1:9" ht="14">
      <c r="A142" s="611">
        <v>176</v>
      </c>
      <c r="B142" s="605" t="s">
        <v>60</v>
      </c>
      <c r="C142" s="740"/>
      <c r="D142" s="725" t="s">
        <v>67</v>
      </c>
      <c r="E142" s="726" t="s">
        <v>18</v>
      </c>
      <c r="F142" s="729"/>
      <c r="G142" s="758"/>
      <c r="H142" s="758"/>
      <c r="I142" s="757"/>
    </row>
    <row r="143" spans="1:9">
      <c r="A143" s="605">
        <v>177</v>
      </c>
      <c r="B143" s="605" t="s">
        <v>60</v>
      </c>
      <c r="C143" s="740"/>
      <c r="D143" s="725" t="s">
        <v>67</v>
      </c>
      <c r="E143" s="726" t="str">
        <f>E$77</f>
        <v>MA</v>
      </c>
      <c r="F143" s="727"/>
      <c r="G143" s="758"/>
      <c r="H143" s="758"/>
      <c r="I143" s="757"/>
    </row>
    <row r="144" spans="1:9" ht="50">
      <c r="A144" s="611">
        <v>178</v>
      </c>
      <c r="B144" s="605" t="s">
        <v>60</v>
      </c>
      <c r="C144" s="740"/>
      <c r="D144" s="725" t="s">
        <v>67</v>
      </c>
      <c r="E144" s="726" t="str">
        <f>E$78</f>
        <v>S1</v>
      </c>
      <c r="F144" s="727" t="s">
        <v>685</v>
      </c>
      <c r="G144" s="758"/>
      <c r="H144" s="758" t="s">
        <v>603</v>
      </c>
      <c r="I144" s="757" t="s">
        <v>603</v>
      </c>
    </row>
    <row r="145" spans="1:9" ht="14">
      <c r="A145" s="611">
        <v>179</v>
      </c>
      <c r="B145" s="605" t="s">
        <v>60</v>
      </c>
      <c r="C145" s="740"/>
      <c r="D145" s="725" t="s">
        <v>67</v>
      </c>
      <c r="E145" s="726" t="str">
        <f>E$79</f>
        <v>S2</v>
      </c>
      <c r="F145" s="727"/>
      <c r="G145" s="758"/>
      <c r="H145" s="758"/>
      <c r="I145" s="757"/>
    </row>
    <row r="146" spans="1:9" ht="14">
      <c r="A146" s="611">
        <v>180</v>
      </c>
      <c r="B146" s="605" t="s">
        <v>60</v>
      </c>
      <c r="C146" s="740"/>
      <c r="D146" s="725" t="s">
        <v>67</v>
      </c>
      <c r="E146" s="726" t="str">
        <f>E$80</f>
        <v>S3</v>
      </c>
      <c r="F146" s="727"/>
      <c r="G146" s="758"/>
      <c r="H146" s="758"/>
      <c r="I146" s="757"/>
    </row>
    <row r="147" spans="1:9">
      <c r="A147" s="605">
        <v>181</v>
      </c>
      <c r="B147" s="605" t="s">
        <v>60</v>
      </c>
      <c r="C147" s="740"/>
      <c r="D147" s="725" t="s">
        <v>67</v>
      </c>
      <c r="E147" s="726" t="str">
        <f>E$81</f>
        <v>S4</v>
      </c>
      <c r="F147" s="727"/>
      <c r="G147" s="758"/>
      <c r="H147" s="758"/>
      <c r="I147" s="757"/>
    </row>
    <row r="148" spans="1:9" ht="14">
      <c r="A148" s="611">
        <v>142</v>
      </c>
      <c r="B148" s="605" t="s">
        <v>60</v>
      </c>
      <c r="C148" s="740"/>
      <c r="D148" s="753" t="s">
        <v>686</v>
      </c>
      <c r="E148" s="754"/>
      <c r="F148" s="755" t="s">
        <v>687</v>
      </c>
      <c r="G148" s="756"/>
      <c r="H148" s="756"/>
      <c r="I148" s="756"/>
    </row>
    <row r="149" spans="1:9" ht="70">
      <c r="A149" s="611">
        <v>143</v>
      </c>
      <c r="B149" s="605" t="s">
        <v>60</v>
      </c>
      <c r="C149" s="740"/>
      <c r="D149" s="728" t="s">
        <v>71</v>
      </c>
      <c r="E149" s="726"/>
      <c r="F149" s="729" t="s">
        <v>688</v>
      </c>
      <c r="G149" s="830" t="s">
        <v>689</v>
      </c>
      <c r="H149" s="758" t="s">
        <v>690</v>
      </c>
      <c r="I149" s="757"/>
    </row>
    <row r="150" spans="1:9" ht="14">
      <c r="A150" s="611">
        <v>144</v>
      </c>
      <c r="B150" s="605" t="s">
        <v>60</v>
      </c>
      <c r="C150" s="740"/>
      <c r="D150" s="725" t="s">
        <v>71</v>
      </c>
      <c r="E150" s="726" t="s">
        <v>18</v>
      </c>
      <c r="F150" s="729"/>
      <c r="G150" s="758"/>
      <c r="H150" s="758"/>
      <c r="I150" s="757"/>
    </row>
    <row r="151" spans="1:9" ht="87.5" hidden="1">
      <c r="A151" s="611">
        <v>151</v>
      </c>
      <c r="B151" s="605" t="s">
        <v>66</v>
      </c>
      <c r="C151" s="459" t="s">
        <v>691</v>
      </c>
      <c r="D151" s="732"/>
      <c r="E151" s="459"/>
      <c r="F151" s="733" t="s">
        <v>692</v>
      </c>
      <c r="G151" s="835" t="s">
        <v>693</v>
      </c>
      <c r="H151" s="521"/>
      <c r="I151" s="524"/>
    </row>
    <row r="152" spans="1:9" ht="14" hidden="1">
      <c r="A152" s="611">
        <v>152</v>
      </c>
      <c r="B152" s="605" t="s">
        <v>66</v>
      </c>
      <c r="C152" s="414"/>
      <c r="D152" s="429"/>
      <c r="E152" s="414" t="s">
        <v>18</v>
      </c>
      <c r="F152" s="430"/>
      <c r="G152" s="466"/>
      <c r="H152" s="415"/>
      <c r="I152" s="416"/>
    </row>
    <row r="153" spans="1:9" hidden="1">
      <c r="A153" s="605">
        <v>153</v>
      </c>
      <c r="B153" s="605" t="s">
        <v>66</v>
      </c>
      <c r="C153" s="414"/>
      <c r="D153" s="429"/>
      <c r="E153" s="414" t="str">
        <f>E$77</f>
        <v>MA</v>
      </c>
      <c r="F153" s="411"/>
      <c r="G153" s="415"/>
      <c r="H153" s="415"/>
      <c r="I153" s="416"/>
    </row>
    <row r="154" spans="1:9" ht="112.5" hidden="1">
      <c r="A154" s="611">
        <v>154</v>
      </c>
      <c r="B154" s="605" t="s">
        <v>66</v>
      </c>
      <c r="C154" s="414"/>
      <c r="D154" s="429"/>
      <c r="E154" s="414" t="str">
        <f>E$78</f>
        <v>S1</v>
      </c>
      <c r="F154" s="411" t="s">
        <v>694</v>
      </c>
      <c r="G154" s="415"/>
      <c r="H154" s="415" t="s">
        <v>603</v>
      </c>
      <c r="I154" s="416" t="s">
        <v>603</v>
      </c>
    </row>
    <row r="155" spans="1:9" ht="14" hidden="1">
      <c r="A155" s="611">
        <v>155</v>
      </c>
      <c r="B155" s="605" t="s">
        <v>66</v>
      </c>
      <c r="C155" s="414"/>
      <c r="D155" s="429"/>
      <c r="E155" s="414" t="str">
        <f>E$79</f>
        <v>S2</v>
      </c>
      <c r="F155" s="411"/>
      <c r="G155" s="415"/>
      <c r="H155" s="415"/>
      <c r="I155" s="416"/>
    </row>
    <row r="156" spans="1:9" ht="14" hidden="1">
      <c r="A156" s="611">
        <v>156</v>
      </c>
      <c r="B156" s="605" t="s">
        <v>66</v>
      </c>
      <c r="C156" s="414"/>
      <c r="D156" s="429"/>
      <c r="E156" s="414" t="str">
        <f>E$80</f>
        <v>S3</v>
      </c>
      <c r="F156" s="411"/>
      <c r="G156" s="415"/>
      <c r="H156" s="415"/>
      <c r="I156" s="416"/>
    </row>
    <row r="157" spans="1:9" hidden="1">
      <c r="A157" s="605">
        <v>157</v>
      </c>
      <c r="B157" s="605" t="s">
        <v>66</v>
      </c>
      <c r="C157" s="453"/>
      <c r="D157" s="731"/>
      <c r="E157" s="453" t="str">
        <f>E$81</f>
        <v>S4</v>
      </c>
      <c r="F157" s="455"/>
      <c r="G157" s="456"/>
      <c r="H157" s="456"/>
      <c r="I157" s="457"/>
    </row>
    <row r="158" spans="1:9" ht="159">
      <c r="A158" s="605">
        <v>145</v>
      </c>
      <c r="B158" s="605" t="s">
        <v>60</v>
      </c>
      <c r="C158" s="740"/>
      <c r="D158" s="725" t="s">
        <v>71</v>
      </c>
      <c r="E158" s="726" t="str">
        <f>E$77</f>
        <v>MA</v>
      </c>
      <c r="F158" s="727" t="s">
        <v>695</v>
      </c>
      <c r="G158" s="758"/>
      <c r="H158" s="758" t="s">
        <v>603</v>
      </c>
      <c r="I158" s="757" t="s">
        <v>603</v>
      </c>
    </row>
    <row r="159" spans="1:9" ht="46" hidden="1">
      <c r="A159" s="611">
        <v>159</v>
      </c>
      <c r="B159" s="605" t="s">
        <v>66</v>
      </c>
      <c r="C159" s="459" t="s">
        <v>696</v>
      </c>
      <c r="D159" s="732"/>
      <c r="E159" s="459"/>
      <c r="F159" s="733" t="s">
        <v>697</v>
      </c>
      <c r="G159" s="836" t="s">
        <v>698</v>
      </c>
      <c r="H159" s="521"/>
      <c r="I159" s="524"/>
    </row>
    <row r="160" spans="1:9" ht="14" hidden="1">
      <c r="A160" s="611">
        <v>160</v>
      </c>
      <c r="B160" s="605" t="s">
        <v>66</v>
      </c>
      <c r="C160" s="414"/>
      <c r="D160" s="429"/>
      <c r="E160" s="414" t="s">
        <v>18</v>
      </c>
      <c r="F160" s="430"/>
      <c r="G160" s="415"/>
      <c r="H160" s="415"/>
      <c r="I160" s="416"/>
    </row>
    <row r="161" spans="1:9" hidden="1">
      <c r="A161" s="605">
        <v>161</v>
      </c>
      <c r="B161" s="605" t="s">
        <v>66</v>
      </c>
      <c r="C161" s="414"/>
      <c r="D161" s="429"/>
      <c r="E161" s="414" t="str">
        <f>E$77</f>
        <v>MA</v>
      </c>
      <c r="F161" s="411"/>
      <c r="G161" s="415"/>
      <c r="H161" s="415"/>
      <c r="I161" s="416"/>
    </row>
    <row r="162" spans="1:9" ht="50" hidden="1">
      <c r="A162" s="611">
        <v>162</v>
      </c>
      <c r="B162" s="605" t="s">
        <v>66</v>
      </c>
      <c r="C162" s="414"/>
      <c r="D162" s="429"/>
      <c r="E162" s="414" t="str">
        <f>E$78</f>
        <v>S1</v>
      </c>
      <c r="F162" s="411" t="s">
        <v>699</v>
      </c>
      <c r="G162" s="415"/>
      <c r="H162" s="415" t="s">
        <v>603</v>
      </c>
      <c r="I162" s="416" t="s">
        <v>603</v>
      </c>
    </row>
    <row r="163" spans="1:9" ht="14" hidden="1">
      <c r="A163" s="611">
        <v>163</v>
      </c>
      <c r="B163" s="605" t="s">
        <v>66</v>
      </c>
      <c r="C163" s="414"/>
      <c r="D163" s="429"/>
      <c r="E163" s="414" t="str">
        <f>E$79</f>
        <v>S2</v>
      </c>
      <c r="F163" s="411"/>
      <c r="G163" s="415"/>
      <c r="H163" s="415"/>
      <c r="I163" s="416"/>
    </row>
    <row r="164" spans="1:9" ht="14" hidden="1">
      <c r="A164" s="611">
        <v>164</v>
      </c>
      <c r="B164" s="605" t="s">
        <v>66</v>
      </c>
      <c r="C164" s="414"/>
      <c r="D164" s="429"/>
      <c r="E164" s="414" t="str">
        <f>E$80</f>
        <v>S3</v>
      </c>
      <c r="F164" s="411"/>
      <c r="G164" s="415"/>
      <c r="H164" s="415"/>
      <c r="I164" s="416"/>
    </row>
    <row r="165" spans="1:9" hidden="1">
      <c r="A165" s="605">
        <v>165</v>
      </c>
      <c r="B165" s="605" t="s">
        <v>66</v>
      </c>
      <c r="C165" s="453"/>
      <c r="D165" s="731"/>
      <c r="E165" s="453" t="str">
        <f>E$81</f>
        <v>S4</v>
      </c>
      <c r="F165" s="455"/>
      <c r="G165" s="456"/>
      <c r="H165" s="456"/>
      <c r="I165" s="457"/>
    </row>
    <row r="166" spans="1:9" ht="14">
      <c r="A166" s="611">
        <v>146</v>
      </c>
      <c r="B166" s="605" t="s">
        <v>60</v>
      </c>
      <c r="C166" s="740"/>
      <c r="D166" s="725" t="s">
        <v>71</v>
      </c>
      <c r="E166" s="726" t="str">
        <f>E$78</f>
        <v>S1</v>
      </c>
      <c r="F166" s="727"/>
      <c r="G166" s="758"/>
      <c r="H166" s="758"/>
      <c r="I166" s="757"/>
    </row>
    <row r="167" spans="1:9" ht="25" hidden="1">
      <c r="A167" s="611">
        <v>167</v>
      </c>
      <c r="B167" s="605" t="s">
        <v>66</v>
      </c>
      <c r="C167" s="734" t="s">
        <v>700</v>
      </c>
      <c r="D167" s="735"/>
      <c r="E167" s="734"/>
      <c r="F167" s="736" t="s">
        <v>701</v>
      </c>
      <c r="G167" s="764"/>
      <c r="H167" s="764"/>
      <c r="I167" s="765"/>
    </row>
    <row r="168" spans="1:9" ht="60" hidden="1" customHeight="1">
      <c r="A168" s="611">
        <v>168</v>
      </c>
      <c r="B168" s="605" t="s">
        <v>66</v>
      </c>
      <c r="C168" s="414" t="s">
        <v>702</v>
      </c>
      <c r="D168" s="429"/>
      <c r="E168" s="414"/>
      <c r="F168" s="430" t="s">
        <v>703</v>
      </c>
      <c r="G168" s="415" t="s">
        <v>704</v>
      </c>
      <c r="H168" s="415"/>
      <c r="I168" s="416"/>
    </row>
    <row r="169" spans="1:9" hidden="1">
      <c r="A169" s="605">
        <v>169</v>
      </c>
      <c r="B169" s="605" t="s">
        <v>66</v>
      </c>
      <c r="C169" s="414"/>
      <c r="D169" s="429"/>
      <c r="E169" s="414" t="s">
        <v>18</v>
      </c>
      <c r="F169" s="430"/>
      <c r="G169" s="415"/>
      <c r="H169" s="415"/>
      <c r="I169" s="416"/>
    </row>
    <row r="170" spans="1:9" ht="14" hidden="1">
      <c r="A170" s="611">
        <v>170</v>
      </c>
      <c r="B170" s="605" t="s">
        <v>66</v>
      </c>
      <c r="C170" s="414"/>
      <c r="D170" s="429"/>
      <c r="E170" s="414" t="str">
        <f>E$77</f>
        <v>MA</v>
      </c>
      <c r="F170" s="411"/>
      <c r="G170" s="415"/>
      <c r="H170" s="415"/>
      <c r="I170" s="416"/>
    </row>
    <row r="171" spans="1:9" ht="37.5" hidden="1">
      <c r="A171" s="611">
        <v>171</v>
      </c>
      <c r="B171" s="605" t="s">
        <v>66</v>
      </c>
      <c r="C171" s="414"/>
      <c r="D171" s="429"/>
      <c r="E171" s="414" t="str">
        <f>E$78</f>
        <v>S1</v>
      </c>
      <c r="F171" s="411" t="s">
        <v>705</v>
      </c>
      <c r="G171" s="415"/>
      <c r="H171" s="415" t="s">
        <v>603</v>
      </c>
      <c r="I171" s="416" t="s">
        <v>603</v>
      </c>
    </row>
    <row r="172" spans="1:9" ht="14" hidden="1">
      <c r="A172" s="611">
        <v>172</v>
      </c>
      <c r="B172" s="605" t="s">
        <v>66</v>
      </c>
      <c r="C172" s="414"/>
      <c r="D172" s="429"/>
      <c r="E172" s="414" t="str">
        <f>E$79</f>
        <v>S2</v>
      </c>
      <c r="F172" s="411"/>
      <c r="G172" s="415"/>
      <c r="H172" s="415"/>
      <c r="I172" s="416"/>
    </row>
    <row r="173" spans="1:9" hidden="1">
      <c r="A173" s="605">
        <v>173</v>
      </c>
      <c r="B173" s="605" t="s">
        <v>66</v>
      </c>
      <c r="C173" s="453"/>
      <c r="D173" s="731"/>
      <c r="E173" s="453" t="str">
        <f>E$80</f>
        <v>S3</v>
      </c>
      <c r="F173" s="455"/>
      <c r="G173" s="456"/>
      <c r="H173" s="456"/>
      <c r="I173" s="457"/>
    </row>
    <row r="174" spans="1:9" ht="14">
      <c r="A174" s="611">
        <v>147</v>
      </c>
      <c r="B174" s="605" t="s">
        <v>60</v>
      </c>
      <c r="C174" s="740"/>
      <c r="D174" s="725" t="s">
        <v>71</v>
      </c>
      <c r="E174" s="726" t="str">
        <f>E$79</f>
        <v>S2</v>
      </c>
      <c r="F174" s="727"/>
      <c r="G174" s="758"/>
      <c r="H174" s="758"/>
      <c r="I174" s="757"/>
    </row>
    <row r="175" spans="1:9" ht="60" customHeight="1">
      <c r="A175" s="611">
        <v>148</v>
      </c>
      <c r="B175" s="605" t="s">
        <v>60</v>
      </c>
      <c r="C175" s="740"/>
      <c r="D175" s="725" t="s">
        <v>71</v>
      </c>
      <c r="E175" s="726" t="str">
        <f>E$80</f>
        <v>S3</v>
      </c>
      <c r="F175" s="727"/>
      <c r="G175" s="758"/>
      <c r="H175" s="758"/>
      <c r="I175" s="757"/>
    </row>
    <row r="176" spans="1:9">
      <c r="A176" s="605">
        <v>149</v>
      </c>
      <c r="B176" s="605" t="s">
        <v>60</v>
      </c>
      <c r="C176" s="740"/>
      <c r="D176" s="725" t="s">
        <v>71</v>
      </c>
      <c r="E176" s="726" t="str">
        <f>E$81</f>
        <v>S4</v>
      </c>
      <c r="F176" s="727"/>
      <c r="G176" s="758"/>
      <c r="H176" s="758"/>
      <c r="I176" s="757"/>
    </row>
    <row r="177" spans="1:9" ht="14">
      <c r="A177" s="611">
        <v>207</v>
      </c>
      <c r="B177" s="605" t="s">
        <v>60</v>
      </c>
      <c r="C177" s="740"/>
      <c r="D177" s="776" t="s">
        <v>706</v>
      </c>
      <c r="E177" s="777"/>
      <c r="F177" s="811" t="s">
        <v>707</v>
      </c>
      <c r="G177" s="779"/>
      <c r="H177" s="779"/>
      <c r="I177" s="797"/>
    </row>
    <row r="178" spans="1:9" ht="14">
      <c r="A178" s="611">
        <v>208</v>
      </c>
      <c r="B178" s="605" t="s">
        <v>60</v>
      </c>
      <c r="C178" s="740"/>
      <c r="D178" s="753" t="s">
        <v>708</v>
      </c>
      <c r="E178" s="754"/>
      <c r="F178" s="772" t="s">
        <v>709</v>
      </c>
      <c r="G178" s="756"/>
      <c r="H178" s="756"/>
      <c r="I178" s="782"/>
    </row>
    <row r="179" spans="1:9" ht="178.5">
      <c r="A179" s="605">
        <v>209</v>
      </c>
      <c r="B179" s="605" t="s">
        <v>60</v>
      </c>
      <c r="C179" s="740"/>
      <c r="D179" s="728" t="s">
        <v>710</v>
      </c>
      <c r="E179" s="726"/>
      <c r="F179" s="729" t="s">
        <v>711</v>
      </c>
      <c r="G179" s="758" t="s">
        <v>712</v>
      </c>
      <c r="H179" s="758" t="s">
        <v>713</v>
      </c>
      <c r="I179" s="757"/>
    </row>
    <row r="180" spans="1:9" ht="14">
      <c r="A180" s="611">
        <v>210</v>
      </c>
      <c r="B180" s="605" t="s">
        <v>60</v>
      </c>
      <c r="C180" s="740"/>
      <c r="D180" s="725" t="s">
        <v>710</v>
      </c>
      <c r="E180" s="726" t="s">
        <v>18</v>
      </c>
      <c r="F180" s="729"/>
      <c r="G180" s="758"/>
      <c r="H180" s="758"/>
      <c r="I180" s="757"/>
    </row>
    <row r="181" spans="1:9" ht="100">
      <c r="A181" s="611">
        <v>211</v>
      </c>
      <c r="B181" s="605" t="s">
        <v>60</v>
      </c>
      <c r="C181" s="740"/>
      <c r="D181" s="725" t="s">
        <v>710</v>
      </c>
      <c r="E181" s="726" t="str">
        <f>E$77</f>
        <v>MA</v>
      </c>
      <c r="F181" s="770" t="s">
        <v>714</v>
      </c>
      <c r="G181" s="758"/>
      <c r="H181" s="758" t="s">
        <v>603</v>
      </c>
      <c r="I181" s="757" t="s">
        <v>603</v>
      </c>
    </row>
    <row r="182" spans="1:9" ht="14">
      <c r="A182" s="611">
        <v>212</v>
      </c>
      <c r="B182" s="605" t="s">
        <v>60</v>
      </c>
      <c r="C182" s="740"/>
      <c r="D182" s="725" t="s">
        <v>710</v>
      </c>
      <c r="E182" s="726" t="str">
        <f>E$78</f>
        <v>S1</v>
      </c>
      <c r="F182" s="727"/>
      <c r="G182" s="758"/>
      <c r="H182" s="758"/>
      <c r="I182" s="757"/>
    </row>
    <row r="183" spans="1:9" ht="37.5" hidden="1">
      <c r="A183" s="611">
        <v>183</v>
      </c>
      <c r="B183" s="605" t="s">
        <v>66</v>
      </c>
      <c r="C183" s="459" t="s">
        <v>715</v>
      </c>
      <c r="D183" s="732"/>
      <c r="E183" s="459"/>
      <c r="F183" s="733" t="s">
        <v>716</v>
      </c>
      <c r="G183" s="521" t="s">
        <v>717</v>
      </c>
      <c r="H183" s="521" t="s">
        <v>718</v>
      </c>
      <c r="I183" s="524"/>
    </row>
    <row r="184" spans="1:9" ht="14" hidden="1">
      <c r="A184" s="611">
        <v>184</v>
      </c>
      <c r="B184" s="605" t="s">
        <v>66</v>
      </c>
      <c r="C184" s="414"/>
      <c r="D184" s="429"/>
      <c r="E184" s="414" t="s">
        <v>18</v>
      </c>
      <c r="F184" s="430"/>
      <c r="G184" s="415"/>
      <c r="H184" s="415"/>
      <c r="I184" s="416"/>
    </row>
    <row r="185" spans="1:9" hidden="1">
      <c r="A185" s="605">
        <v>185</v>
      </c>
      <c r="B185" s="605" t="s">
        <v>66</v>
      </c>
      <c r="C185" s="414"/>
      <c r="D185" s="429"/>
      <c r="E185" s="414" t="str">
        <f>E$77</f>
        <v>MA</v>
      </c>
      <c r="F185" s="411"/>
      <c r="G185" s="415"/>
      <c r="H185" s="415"/>
      <c r="I185" s="416"/>
    </row>
    <row r="186" spans="1:9" ht="62.5" hidden="1">
      <c r="A186" s="611">
        <v>186</v>
      </c>
      <c r="B186" s="605" t="s">
        <v>66</v>
      </c>
      <c r="C186" s="414"/>
      <c r="D186" s="429"/>
      <c r="E186" s="414" t="str">
        <f>E$78</f>
        <v>S1</v>
      </c>
      <c r="F186" s="411" t="s">
        <v>719</v>
      </c>
      <c r="G186" s="415"/>
      <c r="H186" s="415" t="s">
        <v>603</v>
      </c>
      <c r="I186" s="416" t="s">
        <v>603</v>
      </c>
    </row>
    <row r="187" spans="1:9" ht="14" hidden="1">
      <c r="A187" s="611">
        <v>187</v>
      </c>
      <c r="B187" s="605" t="s">
        <v>66</v>
      </c>
      <c r="C187" s="414"/>
      <c r="D187" s="429"/>
      <c r="E187" s="414" t="str">
        <f>E$79</f>
        <v>S2</v>
      </c>
      <c r="F187" s="411"/>
      <c r="G187" s="415"/>
      <c r="H187" s="415"/>
      <c r="I187" s="416"/>
    </row>
    <row r="188" spans="1:9" ht="14" hidden="1">
      <c r="A188" s="611">
        <v>188</v>
      </c>
      <c r="B188" s="605" t="s">
        <v>66</v>
      </c>
      <c r="C188" s="414"/>
      <c r="D188" s="429"/>
      <c r="E188" s="414" t="str">
        <f>E$80</f>
        <v>S3</v>
      </c>
      <c r="F188" s="411"/>
      <c r="G188" s="415"/>
      <c r="H188" s="415"/>
      <c r="I188" s="416"/>
    </row>
    <row r="189" spans="1:9" hidden="1">
      <c r="A189" s="605">
        <v>189</v>
      </c>
      <c r="B189" s="605" t="s">
        <v>66</v>
      </c>
      <c r="C189" s="453"/>
      <c r="D189" s="731"/>
      <c r="E189" s="453" t="str">
        <f>E$81</f>
        <v>S4</v>
      </c>
      <c r="F189" s="455"/>
      <c r="G189" s="456"/>
      <c r="H189" s="456"/>
      <c r="I189" s="457"/>
    </row>
    <row r="190" spans="1:9" ht="50">
      <c r="A190" s="605">
        <v>213</v>
      </c>
      <c r="B190" s="605" t="s">
        <v>60</v>
      </c>
      <c r="C190" s="740"/>
      <c r="D190" s="725" t="s">
        <v>710</v>
      </c>
      <c r="E190" s="726" t="str">
        <f>E$79</f>
        <v>S2</v>
      </c>
      <c r="F190" s="770" t="s">
        <v>720</v>
      </c>
      <c r="G190" s="758"/>
      <c r="H190" s="758"/>
      <c r="I190" s="757" t="s">
        <v>721</v>
      </c>
    </row>
    <row r="191" spans="1:9" ht="37.5" hidden="1">
      <c r="A191" s="611">
        <v>191</v>
      </c>
      <c r="B191" s="605" t="s">
        <v>66</v>
      </c>
      <c r="C191" s="734">
        <v>2</v>
      </c>
      <c r="D191" s="735"/>
      <c r="E191" s="734"/>
      <c r="F191" s="736" t="s">
        <v>722</v>
      </c>
      <c r="G191" s="805"/>
      <c r="H191" s="805"/>
      <c r="I191" s="806"/>
    </row>
    <row r="192" spans="1:9" ht="25" hidden="1">
      <c r="A192" s="611">
        <v>192</v>
      </c>
      <c r="B192" s="605" t="s">
        <v>66</v>
      </c>
      <c r="C192" s="423" t="s">
        <v>723</v>
      </c>
      <c r="D192" s="424"/>
      <c r="E192" s="423"/>
      <c r="F192" s="425" t="s">
        <v>724</v>
      </c>
      <c r="G192" s="427"/>
      <c r="H192" s="427"/>
      <c r="I192" s="428"/>
    </row>
    <row r="193" spans="1:9" ht="62.25" hidden="1" customHeight="1">
      <c r="A193" s="605">
        <v>193</v>
      </c>
      <c r="B193" s="605" t="s">
        <v>66</v>
      </c>
      <c r="C193" s="414" t="s">
        <v>710</v>
      </c>
      <c r="D193" s="429"/>
      <c r="E193" s="414"/>
      <c r="F193" s="430" t="s">
        <v>725</v>
      </c>
      <c r="G193" s="415" t="s">
        <v>726</v>
      </c>
      <c r="H193" s="415" t="s">
        <v>727</v>
      </c>
      <c r="I193" s="416"/>
    </row>
    <row r="194" spans="1:9" ht="14" hidden="1">
      <c r="A194" s="611">
        <v>194</v>
      </c>
      <c r="B194" s="605" t="s">
        <v>66</v>
      </c>
      <c r="C194" s="414"/>
      <c r="D194" s="429"/>
      <c r="E194" s="414" t="s">
        <v>18</v>
      </c>
      <c r="F194" s="430"/>
      <c r="G194" s="415"/>
      <c r="H194" s="415"/>
      <c r="I194" s="416"/>
    </row>
    <row r="195" spans="1:9" ht="14" hidden="1">
      <c r="A195" s="611">
        <v>195</v>
      </c>
      <c r="B195" s="605" t="s">
        <v>66</v>
      </c>
      <c r="C195" s="414"/>
      <c r="D195" s="429"/>
      <c r="E195" s="414" t="str">
        <f>E$77</f>
        <v>MA</v>
      </c>
      <c r="F195" s="411"/>
      <c r="G195" s="415"/>
      <c r="H195" s="415"/>
      <c r="I195" s="416"/>
    </row>
    <row r="196" spans="1:9" ht="25" hidden="1">
      <c r="A196" s="611">
        <v>196</v>
      </c>
      <c r="B196" s="605" t="s">
        <v>66</v>
      </c>
      <c r="C196" s="414"/>
      <c r="D196" s="429"/>
      <c r="E196" s="414" t="str">
        <f>E$78</f>
        <v>S1</v>
      </c>
      <c r="F196" s="411" t="s">
        <v>728</v>
      </c>
      <c r="G196" s="415"/>
      <c r="H196" s="415" t="s">
        <v>603</v>
      </c>
      <c r="I196" s="416" t="s">
        <v>603</v>
      </c>
    </row>
    <row r="197" spans="1:9" hidden="1">
      <c r="A197" s="605">
        <v>197</v>
      </c>
      <c r="B197" s="605" t="s">
        <v>66</v>
      </c>
      <c r="C197" s="414"/>
      <c r="D197" s="429"/>
      <c r="E197" s="414" t="str">
        <f>E$79</f>
        <v>S2</v>
      </c>
      <c r="F197" s="411" t="s">
        <v>670</v>
      </c>
      <c r="G197" s="415"/>
      <c r="H197" s="415"/>
      <c r="I197" s="416" t="s">
        <v>603</v>
      </c>
    </row>
    <row r="198" spans="1:9" ht="14" hidden="1">
      <c r="A198" s="611">
        <v>198</v>
      </c>
      <c r="B198" s="605" t="s">
        <v>66</v>
      </c>
      <c r="C198" s="414"/>
      <c r="D198" s="429"/>
      <c r="E198" s="414" t="str">
        <f>E$80</f>
        <v>S3</v>
      </c>
      <c r="F198" s="411"/>
      <c r="G198" s="415"/>
      <c r="H198" s="415"/>
      <c r="I198" s="416"/>
    </row>
    <row r="199" spans="1:9" ht="14" hidden="1">
      <c r="A199" s="611">
        <v>199</v>
      </c>
      <c r="B199" s="605" t="s">
        <v>66</v>
      </c>
      <c r="C199" s="453"/>
      <c r="D199" s="731"/>
      <c r="E199" s="453" t="str">
        <f>E$81</f>
        <v>S4</v>
      </c>
      <c r="F199" s="455"/>
      <c r="G199" s="456"/>
      <c r="H199" s="456"/>
      <c r="I199" s="457"/>
    </row>
    <row r="200" spans="1:9" ht="62.25" customHeight="1">
      <c r="A200" s="611">
        <v>214</v>
      </c>
      <c r="B200" s="605" t="s">
        <v>60</v>
      </c>
      <c r="C200" s="740"/>
      <c r="D200" s="725" t="s">
        <v>710</v>
      </c>
      <c r="E200" s="726" t="str">
        <f>E$80</f>
        <v>S3</v>
      </c>
      <c r="F200" s="727"/>
      <c r="G200" s="758"/>
      <c r="H200" s="758"/>
      <c r="I200" s="757"/>
    </row>
    <row r="201" spans="1:9" ht="14">
      <c r="A201" s="611">
        <v>215</v>
      </c>
      <c r="B201" s="605" t="s">
        <v>60</v>
      </c>
      <c r="C201" s="740"/>
      <c r="D201" s="725" t="s">
        <v>710</v>
      </c>
      <c r="E201" s="726" t="str">
        <f>E$81</f>
        <v>S4</v>
      </c>
      <c r="F201" s="727"/>
      <c r="G201" s="758"/>
      <c r="H201" s="758"/>
      <c r="I201" s="757"/>
    </row>
    <row r="202" spans="1:9" ht="50">
      <c r="A202" s="611">
        <v>1294</v>
      </c>
      <c r="B202" s="605" t="s">
        <v>60</v>
      </c>
      <c r="C202" s="740"/>
      <c r="D202" s="728" t="s">
        <v>729</v>
      </c>
      <c r="E202" s="726"/>
      <c r="F202" s="729" t="s">
        <v>730</v>
      </c>
      <c r="G202" s="758" t="s">
        <v>731</v>
      </c>
      <c r="H202" s="758" t="s">
        <v>732</v>
      </c>
      <c r="I202" s="757"/>
    </row>
    <row r="203" spans="1:9" ht="14">
      <c r="A203" s="611">
        <v>1295</v>
      </c>
      <c r="B203" s="605" t="s">
        <v>60</v>
      </c>
      <c r="C203" s="740"/>
      <c r="D203" s="725" t="s">
        <v>729</v>
      </c>
      <c r="E203" s="726" t="s">
        <v>18</v>
      </c>
      <c r="F203" s="729"/>
      <c r="G203" s="758"/>
      <c r="H203" s="758"/>
      <c r="I203" s="757"/>
    </row>
    <row r="204" spans="1:9" ht="100">
      <c r="A204" s="611">
        <v>1296</v>
      </c>
      <c r="B204" s="605" t="s">
        <v>60</v>
      </c>
      <c r="C204" s="740"/>
      <c r="D204" s="725" t="s">
        <v>729</v>
      </c>
      <c r="E204" s="726" t="str">
        <f>E$77</f>
        <v>MA</v>
      </c>
      <c r="F204" s="770" t="s">
        <v>733</v>
      </c>
      <c r="G204" s="758"/>
      <c r="H204" s="758" t="s">
        <v>603</v>
      </c>
      <c r="I204" s="757" t="s">
        <v>603</v>
      </c>
    </row>
    <row r="205" spans="1:9">
      <c r="A205" s="605">
        <v>1297</v>
      </c>
      <c r="B205" s="605" t="s">
        <v>60</v>
      </c>
      <c r="C205" s="740"/>
      <c r="D205" s="725" t="s">
        <v>729</v>
      </c>
      <c r="E205" s="726" t="str">
        <f>E$78</f>
        <v>S1</v>
      </c>
      <c r="F205" s="727"/>
      <c r="G205" s="758"/>
      <c r="H205" s="758"/>
      <c r="I205" s="757"/>
    </row>
    <row r="206" spans="1:9" ht="50">
      <c r="A206" s="611">
        <v>1298</v>
      </c>
      <c r="B206" s="605" t="s">
        <v>60</v>
      </c>
      <c r="C206" s="740"/>
      <c r="D206" s="725" t="s">
        <v>729</v>
      </c>
      <c r="E206" s="726" t="str">
        <f>E$79</f>
        <v>S2</v>
      </c>
      <c r="F206" s="727" t="s">
        <v>734</v>
      </c>
      <c r="G206" s="758"/>
      <c r="H206" s="758"/>
      <c r="I206" s="757" t="s">
        <v>603</v>
      </c>
    </row>
    <row r="207" spans="1:9" ht="14">
      <c r="A207" s="611">
        <v>1299</v>
      </c>
      <c r="B207" s="605" t="s">
        <v>60</v>
      </c>
      <c r="C207" s="740"/>
      <c r="D207" s="725" t="s">
        <v>729</v>
      </c>
      <c r="E207" s="726" t="str">
        <f>E$80</f>
        <v>S3</v>
      </c>
      <c r="F207" s="727"/>
      <c r="G207" s="758"/>
      <c r="H207" s="758"/>
      <c r="I207" s="757"/>
    </row>
    <row r="208" spans="1:9" ht="14">
      <c r="A208" s="611">
        <v>1300</v>
      </c>
      <c r="B208" s="605" t="s">
        <v>60</v>
      </c>
      <c r="C208" s="740"/>
      <c r="D208" s="725" t="s">
        <v>729</v>
      </c>
      <c r="E208" s="726" t="str">
        <f>E$81</f>
        <v>S4</v>
      </c>
      <c r="F208" s="727"/>
      <c r="G208" s="758"/>
      <c r="H208" s="758"/>
      <c r="I208" s="757"/>
    </row>
    <row r="209" spans="1:9" ht="108" customHeight="1">
      <c r="A209" s="605">
        <v>1389</v>
      </c>
      <c r="B209" s="605" t="s">
        <v>60</v>
      </c>
      <c r="C209" s="740"/>
      <c r="D209" s="728" t="s">
        <v>735</v>
      </c>
      <c r="E209" s="726"/>
      <c r="F209" s="729" t="s">
        <v>736</v>
      </c>
      <c r="G209" s="758" t="s">
        <v>737</v>
      </c>
      <c r="H209" s="758" t="s">
        <v>738</v>
      </c>
      <c r="I209" s="757"/>
    </row>
    <row r="210" spans="1:9" ht="14">
      <c r="A210" s="611">
        <v>1390</v>
      </c>
      <c r="B210" s="605" t="s">
        <v>60</v>
      </c>
      <c r="C210" s="740"/>
      <c r="D210" s="725" t="s">
        <v>735</v>
      </c>
      <c r="E210" s="726" t="s">
        <v>18</v>
      </c>
      <c r="F210" s="729"/>
      <c r="G210" s="758"/>
      <c r="H210" s="758"/>
      <c r="I210" s="757"/>
    </row>
    <row r="211" spans="1:9" ht="62.5">
      <c r="A211" s="611">
        <v>1391</v>
      </c>
      <c r="B211" s="605" t="s">
        <v>60</v>
      </c>
      <c r="C211" s="740"/>
      <c r="D211" s="725" t="s">
        <v>735</v>
      </c>
      <c r="E211" s="726" t="str">
        <f>E$77</f>
        <v>MA</v>
      </c>
      <c r="F211" s="727" t="s">
        <v>739</v>
      </c>
      <c r="G211" s="758"/>
      <c r="H211" s="758" t="s">
        <v>603</v>
      </c>
      <c r="I211" s="757" t="s">
        <v>603</v>
      </c>
    </row>
    <row r="212" spans="1:9" ht="14">
      <c r="A212" s="611">
        <v>1392</v>
      </c>
      <c r="B212" s="605" t="s">
        <v>60</v>
      </c>
      <c r="C212" s="740"/>
      <c r="D212" s="725" t="s">
        <v>735</v>
      </c>
      <c r="E212" s="726" t="str">
        <f>E$78</f>
        <v>S1</v>
      </c>
      <c r="F212" s="727"/>
      <c r="G212" s="758"/>
      <c r="H212" s="758"/>
      <c r="I212" s="757"/>
    </row>
    <row r="213" spans="1:9" ht="50">
      <c r="A213" s="605">
        <v>1393</v>
      </c>
      <c r="B213" s="605" t="s">
        <v>60</v>
      </c>
      <c r="C213" s="740"/>
      <c r="D213" s="725" t="s">
        <v>735</v>
      </c>
      <c r="E213" s="726" t="str">
        <f>E$79</f>
        <v>S2</v>
      </c>
      <c r="F213" s="727" t="s">
        <v>740</v>
      </c>
      <c r="G213" s="758"/>
      <c r="H213" s="758"/>
      <c r="I213" s="757" t="s">
        <v>721</v>
      </c>
    </row>
    <row r="214" spans="1:9" ht="14">
      <c r="A214" s="611">
        <v>1394</v>
      </c>
      <c r="B214" s="605" t="s">
        <v>60</v>
      </c>
      <c r="C214" s="740"/>
      <c r="D214" s="725" t="s">
        <v>735</v>
      </c>
      <c r="E214" s="726" t="str">
        <f>E$80</f>
        <v>S3</v>
      </c>
      <c r="F214" s="727"/>
      <c r="G214" s="758"/>
      <c r="H214" s="758"/>
      <c r="I214" s="757"/>
    </row>
    <row r="215" spans="1:9" ht="14">
      <c r="A215" s="611">
        <v>1395</v>
      </c>
      <c r="B215" s="605" t="s">
        <v>60</v>
      </c>
      <c r="C215" s="740"/>
      <c r="D215" s="725" t="s">
        <v>735</v>
      </c>
      <c r="E215" s="726" t="str">
        <f>E$81</f>
        <v>S4</v>
      </c>
      <c r="F215" s="727"/>
      <c r="G215" s="758"/>
      <c r="H215" s="758"/>
      <c r="I215" s="757"/>
    </row>
    <row r="216" spans="1:9" ht="63">
      <c r="A216" s="611">
        <v>1516</v>
      </c>
      <c r="B216" s="605" t="s">
        <v>60</v>
      </c>
      <c r="C216" s="740"/>
      <c r="D216" s="728" t="s">
        <v>741</v>
      </c>
      <c r="E216" s="726"/>
      <c r="F216" s="729" t="s">
        <v>742</v>
      </c>
      <c r="G216" s="758" t="s">
        <v>743</v>
      </c>
      <c r="H216" s="758" t="s">
        <v>744</v>
      </c>
      <c r="I216" s="757"/>
    </row>
    <row r="217" spans="1:9" ht="37.5" hidden="1">
      <c r="A217" s="605">
        <v>217</v>
      </c>
      <c r="B217" s="605" t="s">
        <v>66</v>
      </c>
      <c r="C217" s="459" t="s">
        <v>745</v>
      </c>
      <c r="D217" s="732"/>
      <c r="E217" s="459"/>
      <c r="F217" s="733" t="s">
        <v>746</v>
      </c>
      <c r="G217" s="521" t="s">
        <v>747</v>
      </c>
      <c r="H217" s="521"/>
      <c r="I217" s="524"/>
    </row>
    <row r="218" spans="1:9" ht="14" hidden="1">
      <c r="A218" s="611">
        <v>218</v>
      </c>
      <c r="B218" s="605" t="s">
        <v>66</v>
      </c>
      <c r="C218" s="414"/>
      <c r="D218" s="429"/>
      <c r="E218" s="414" t="s">
        <v>18</v>
      </c>
      <c r="F218" s="430"/>
      <c r="G218" s="415"/>
      <c r="H218" s="415"/>
      <c r="I218" s="416"/>
    </row>
    <row r="219" spans="1:9" ht="14" hidden="1">
      <c r="A219" s="611">
        <v>219</v>
      </c>
      <c r="B219" s="605" t="s">
        <v>66</v>
      </c>
      <c r="C219" s="414"/>
      <c r="D219" s="429"/>
      <c r="E219" s="414" t="str">
        <f>E$77</f>
        <v>MA</v>
      </c>
      <c r="F219" s="411"/>
      <c r="G219" s="415"/>
      <c r="H219" s="415"/>
      <c r="I219" s="416"/>
    </row>
    <row r="220" spans="1:9" ht="25" hidden="1">
      <c r="A220" s="611">
        <v>220</v>
      </c>
      <c r="B220" s="605" t="s">
        <v>66</v>
      </c>
      <c r="C220" s="414"/>
      <c r="D220" s="429"/>
      <c r="E220" s="414" t="str">
        <f>E$78</f>
        <v>S1</v>
      </c>
      <c r="F220" s="411" t="s">
        <v>748</v>
      </c>
      <c r="G220" s="415"/>
      <c r="H220" s="415" t="s">
        <v>603</v>
      </c>
      <c r="I220" s="416" t="s">
        <v>603</v>
      </c>
    </row>
    <row r="221" spans="1:9" hidden="1">
      <c r="A221" s="605">
        <v>221</v>
      </c>
      <c r="B221" s="605" t="s">
        <v>66</v>
      </c>
      <c r="C221" s="414"/>
      <c r="D221" s="429"/>
      <c r="E221" s="414" t="str">
        <f>E$79</f>
        <v>S2</v>
      </c>
      <c r="F221" s="411"/>
      <c r="G221" s="415"/>
      <c r="H221" s="415"/>
      <c r="I221" s="416"/>
    </row>
    <row r="222" spans="1:9" ht="14" hidden="1">
      <c r="A222" s="611">
        <v>222</v>
      </c>
      <c r="B222" s="605" t="s">
        <v>66</v>
      </c>
      <c r="C222" s="414"/>
      <c r="D222" s="429"/>
      <c r="E222" s="414" t="str">
        <f>E$80</f>
        <v>S3</v>
      </c>
      <c r="F222" s="411"/>
      <c r="G222" s="415"/>
      <c r="H222" s="415"/>
      <c r="I222" s="416"/>
    </row>
    <row r="223" spans="1:9" ht="14" hidden="1">
      <c r="A223" s="611">
        <v>223</v>
      </c>
      <c r="B223" s="605" t="s">
        <v>66</v>
      </c>
      <c r="C223" s="453"/>
      <c r="D223" s="731"/>
      <c r="E223" s="453" t="str">
        <f>E$81</f>
        <v>S4</v>
      </c>
      <c r="F223" s="455"/>
      <c r="G223" s="456"/>
      <c r="H223" s="456"/>
      <c r="I223" s="457"/>
    </row>
    <row r="224" spans="1:9">
      <c r="A224" s="605">
        <v>1517</v>
      </c>
      <c r="B224" s="605" t="s">
        <v>60</v>
      </c>
      <c r="C224" s="740"/>
      <c r="D224" s="725" t="s">
        <v>741</v>
      </c>
      <c r="E224" s="726" t="s">
        <v>18</v>
      </c>
      <c r="F224" s="729"/>
      <c r="G224" s="758"/>
      <c r="H224" s="758"/>
      <c r="I224" s="757"/>
    </row>
    <row r="225" spans="1:9" ht="37.5" hidden="1">
      <c r="A225" s="605">
        <v>225</v>
      </c>
      <c r="B225" s="605" t="s">
        <v>66</v>
      </c>
      <c r="C225" s="734" t="s">
        <v>749</v>
      </c>
      <c r="D225" s="735"/>
      <c r="E225" s="734"/>
      <c r="F225" s="736" t="s">
        <v>750</v>
      </c>
      <c r="G225" s="805"/>
      <c r="H225" s="805"/>
      <c r="I225" s="806"/>
    </row>
    <row r="226" spans="1:9" ht="42" hidden="1">
      <c r="A226" s="611">
        <v>226</v>
      </c>
      <c r="B226" s="605" t="s">
        <v>66</v>
      </c>
      <c r="C226" s="414" t="s">
        <v>751</v>
      </c>
      <c r="D226" s="429"/>
      <c r="E226" s="414"/>
      <c r="F226" s="430" t="s">
        <v>752</v>
      </c>
      <c r="G226" s="415" t="s">
        <v>753</v>
      </c>
      <c r="H226" s="415" t="s">
        <v>754</v>
      </c>
      <c r="I226" s="416"/>
    </row>
    <row r="227" spans="1:9" ht="14" hidden="1">
      <c r="A227" s="611">
        <v>227</v>
      </c>
      <c r="B227" s="605" t="s">
        <v>66</v>
      </c>
      <c r="C227" s="414"/>
      <c r="D227" s="429"/>
      <c r="E227" s="414" t="s">
        <v>18</v>
      </c>
      <c r="F227" s="430"/>
      <c r="G227" s="415"/>
      <c r="H227" s="415"/>
      <c r="I227" s="416"/>
    </row>
    <row r="228" spans="1:9" ht="14" hidden="1">
      <c r="A228" s="611">
        <v>228</v>
      </c>
      <c r="B228" s="605" t="s">
        <v>66</v>
      </c>
      <c r="C228" s="414"/>
      <c r="D228" s="429"/>
      <c r="E228" s="414" t="str">
        <f>E$77</f>
        <v>MA</v>
      </c>
      <c r="F228" s="411"/>
      <c r="G228" s="415"/>
      <c r="H228" s="415"/>
      <c r="I228" s="416"/>
    </row>
    <row r="229" spans="1:9" ht="50" hidden="1">
      <c r="A229" s="605">
        <v>229</v>
      </c>
      <c r="B229" s="605" t="s">
        <v>66</v>
      </c>
      <c r="C229" s="414"/>
      <c r="D229" s="429"/>
      <c r="E229" s="414" t="s">
        <v>27</v>
      </c>
      <c r="F229" s="411" t="s">
        <v>755</v>
      </c>
      <c r="G229" s="415"/>
      <c r="H229" s="415" t="s">
        <v>603</v>
      </c>
      <c r="I229" s="416" t="s">
        <v>603</v>
      </c>
    </row>
    <row r="230" spans="1:9" ht="14" hidden="1">
      <c r="A230" s="611">
        <v>230</v>
      </c>
      <c r="B230" s="605" t="s">
        <v>66</v>
      </c>
      <c r="C230" s="414"/>
      <c r="D230" s="429"/>
      <c r="E230" s="414" t="str">
        <f>E$79</f>
        <v>S2</v>
      </c>
      <c r="F230" s="411"/>
      <c r="G230" s="415"/>
      <c r="H230" s="415"/>
      <c r="I230" s="416"/>
    </row>
    <row r="231" spans="1:9" ht="14" hidden="1">
      <c r="A231" s="611">
        <v>231</v>
      </c>
      <c r="B231" s="605" t="s">
        <v>66</v>
      </c>
      <c r="C231" s="414"/>
      <c r="D231" s="429"/>
      <c r="E231" s="414" t="str">
        <f>E$80</f>
        <v>S3</v>
      </c>
      <c r="F231" s="411"/>
      <c r="G231" s="415"/>
      <c r="H231" s="415"/>
      <c r="I231" s="416"/>
    </row>
    <row r="232" spans="1:9" ht="14" hidden="1">
      <c r="A232" s="611">
        <v>232</v>
      </c>
      <c r="B232" s="605" t="s">
        <v>66</v>
      </c>
      <c r="C232" s="453"/>
      <c r="D232" s="731"/>
      <c r="E232" s="453" t="str">
        <f>E$81</f>
        <v>S4</v>
      </c>
      <c r="F232" s="455"/>
      <c r="G232" s="456"/>
      <c r="H232" s="456"/>
      <c r="I232" s="457"/>
    </row>
    <row r="233" spans="1:9" ht="87.5">
      <c r="A233" s="611">
        <v>1518</v>
      </c>
      <c r="B233" s="605" t="s">
        <v>60</v>
      </c>
      <c r="C233" s="740"/>
      <c r="D233" s="725" t="s">
        <v>741</v>
      </c>
      <c r="E233" s="726" t="str">
        <f>E$77</f>
        <v>MA</v>
      </c>
      <c r="F233" s="727" t="s">
        <v>756</v>
      </c>
      <c r="G233" s="758"/>
      <c r="H233" s="758" t="s">
        <v>603</v>
      </c>
      <c r="I233" s="757" t="s">
        <v>603</v>
      </c>
    </row>
    <row r="234" spans="1:9" ht="14">
      <c r="A234" s="611">
        <v>1519</v>
      </c>
      <c r="B234" s="605" t="s">
        <v>60</v>
      </c>
      <c r="C234" s="740"/>
      <c r="D234" s="725" t="s">
        <v>741</v>
      </c>
      <c r="E234" s="726" t="str">
        <f>E$78</f>
        <v>S1</v>
      </c>
      <c r="F234" s="727"/>
      <c r="G234" s="758"/>
      <c r="H234" s="758"/>
      <c r="I234" s="757"/>
    </row>
    <row r="235" spans="1:9" ht="87.5">
      <c r="A235" s="611">
        <v>1520</v>
      </c>
      <c r="B235" s="605" t="s">
        <v>60</v>
      </c>
      <c r="C235" s="740"/>
      <c r="D235" s="725" t="s">
        <v>741</v>
      </c>
      <c r="E235" s="726" t="s">
        <v>27</v>
      </c>
      <c r="F235" s="727" t="s">
        <v>757</v>
      </c>
      <c r="G235" s="758"/>
      <c r="H235" s="758"/>
      <c r="I235" s="757" t="s">
        <v>721</v>
      </c>
    </row>
    <row r="236" spans="1:9" ht="37.5">
      <c r="A236" s="605">
        <v>1521</v>
      </c>
      <c r="B236" s="605" t="s">
        <v>60</v>
      </c>
      <c r="C236" s="740" t="s">
        <v>527</v>
      </c>
      <c r="D236" s="725" t="s">
        <v>741</v>
      </c>
      <c r="E236" s="726" t="str">
        <f>E$80</f>
        <v>S3</v>
      </c>
      <c r="F236" s="775" t="s">
        <v>758</v>
      </c>
      <c r="G236" s="758"/>
      <c r="H236" s="758"/>
      <c r="I236" s="757" t="s">
        <v>603</v>
      </c>
    </row>
    <row r="237" spans="1:9" ht="14">
      <c r="A237" s="611">
        <v>1522</v>
      </c>
      <c r="B237" s="605" t="s">
        <v>60</v>
      </c>
      <c r="C237" s="740"/>
      <c r="D237" s="725" t="s">
        <v>741</v>
      </c>
      <c r="E237" s="726" t="str">
        <f>E$81</f>
        <v>S4</v>
      </c>
      <c r="F237" s="727"/>
      <c r="G237" s="758"/>
      <c r="H237" s="758"/>
      <c r="I237" s="757"/>
    </row>
    <row r="238" spans="1:9" ht="14">
      <c r="A238" s="611">
        <v>492</v>
      </c>
      <c r="B238" s="605" t="s">
        <v>60</v>
      </c>
      <c r="C238" s="740"/>
      <c r="D238" s="753" t="s">
        <v>759</v>
      </c>
      <c r="E238" s="754"/>
      <c r="F238" s="755" t="s">
        <v>760</v>
      </c>
      <c r="G238" s="756"/>
      <c r="H238" s="756"/>
      <c r="I238" s="756"/>
    </row>
    <row r="239" spans="1:9" ht="115.5">
      <c r="A239" s="605">
        <v>493</v>
      </c>
      <c r="B239" s="605" t="s">
        <v>60</v>
      </c>
      <c r="C239" s="740"/>
      <c r="D239" s="728" t="s">
        <v>761</v>
      </c>
      <c r="E239" s="726"/>
      <c r="F239" s="729" t="s">
        <v>762</v>
      </c>
      <c r="G239" s="758" t="s">
        <v>763</v>
      </c>
      <c r="H239" s="758" t="s">
        <v>764</v>
      </c>
      <c r="I239" s="757"/>
    </row>
    <row r="240" spans="1:9" ht="14">
      <c r="A240" s="611">
        <v>494</v>
      </c>
      <c r="B240" s="605" t="s">
        <v>60</v>
      </c>
      <c r="C240" s="740"/>
      <c r="D240" s="725" t="s">
        <v>761</v>
      </c>
      <c r="E240" s="726" t="s">
        <v>18</v>
      </c>
      <c r="F240" s="729"/>
      <c r="G240" s="758"/>
      <c r="H240" s="758"/>
      <c r="I240" s="757"/>
    </row>
    <row r="241" spans="1:9" ht="25">
      <c r="A241" s="611">
        <v>495</v>
      </c>
      <c r="B241" s="605" t="s">
        <v>60</v>
      </c>
      <c r="C241" s="740"/>
      <c r="D241" s="725" t="s">
        <v>761</v>
      </c>
      <c r="E241" s="726" t="str">
        <f>E$77</f>
        <v>MA</v>
      </c>
      <c r="F241" s="727" t="s">
        <v>765</v>
      </c>
      <c r="G241" s="758"/>
      <c r="H241" s="758" t="s">
        <v>603</v>
      </c>
      <c r="I241" s="757" t="s">
        <v>603</v>
      </c>
    </row>
    <row r="242" spans="1:9" ht="42" hidden="1">
      <c r="A242" s="611">
        <v>242</v>
      </c>
      <c r="B242" s="605" t="s">
        <v>66</v>
      </c>
      <c r="C242" s="459" t="s">
        <v>766</v>
      </c>
      <c r="D242" s="732"/>
      <c r="E242" s="459"/>
      <c r="F242" s="733" t="s">
        <v>767</v>
      </c>
      <c r="G242" s="521" t="s">
        <v>768</v>
      </c>
      <c r="H242" s="521"/>
      <c r="I242" s="524"/>
    </row>
    <row r="243" spans="1:9" ht="14" hidden="1">
      <c r="A243" s="611">
        <v>243</v>
      </c>
      <c r="B243" s="605" t="s">
        <v>66</v>
      </c>
      <c r="C243" s="414"/>
      <c r="D243" s="429"/>
      <c r="E243" s="414" t="s">
        <v>18</v>
      </c>
      <c r="F243" s="430"/>
      <c r="G243" s="415"/>
      <c r="H243" s="415"/>
      <c r="I243" s="416"/>
    </row>
    <row r="244" spans="1:9" ht="14" hidden="1">
      <c r="A244" s="611">
        <v>244</v>
      </c>
      <c r="B244" s="605" t="s">
        <v>66</v>
      </c>
      <c r="C244" s="414"/>
      <c r="D244" s="429"/>
      <c r="E244" s="414" t="str">
        <f>E$77</f>
        <v>MA</v>
      </c>
      <c r="F244" s="411"/>
      <c r="G244" s="415"/>
      <c r="H244" s="415"/>
      <c r="I244" s="416"/>
    </row>
    <row r="245" spans="1:9" ht="100" hidden="1">
      <c r="A245" s="605">
        <v>245</v>
      </c>
      <c r="B245" s="605" t="s">
        <v>66</v>
      </c>
      <c r="C245" s="414"/>
      <c r="D245" s="429"/>
      <c r="E245" s="414" t="str">
        <f>E$78</f>
        <v>S1</v>
      </c>
      <c r="F245" s="411" t="s">
        <v>769</v>
      </c>
      <c r="G245" s="415"/>
      <c r="H245" s="415" t="s">
        <v>603</v>
      </c>
      <c r="I245" s="416" t="s">
        <v>603</v>
      </c>
    </row>
    <row r="246" spans="1:9" ht="37.5" hidden="1">
      <c r="A246" s="611">
        <v>246</v>
      </c>
      <c r="B246" s="605" t="s">
        <v>66</v>
      </c>
      <c r="C246" s="414"/>
      <c r="D246" s="429"/>
      <c r="E246" s="414" t="s">
        <v>27</v>
      </c>
      <c r="F246" s="411" t="s">
        <v>770</v>
      </c>
      <c r="G246" s="415"/>
      <c r="H246" s="415"/>
      <c r="I246" s="416"/>
    </row>
    <row r="247" spans="1:9" ht="14" hidden="1">
      <c r="A247" s="611">
        <v>247</v>
      </c>
      <c r="B247" s="605" t="s">
        <v>66</v>
      </c>
      <c r="C247" s="414"/>
      <c r="D247" s="429"/>
      <c r="E247" s="414" t="str">
        <f>E$80</f>
        <v>S3</v>
      </c>
      <c r="F247" s="411"/>
      <c r="G247" s="415"/>
      <c r="H247" s="415"/>
      <c r="I247" s="416"/>
    </row>
    <row r="248" spans="1:9" ht="14" hidden="1">
      <c r="A248" s="611">
        <v>248</v>
      </c>
      <c r="B248" s="605" t="s">
        <v>66</v>
      </c>
      <c r="C248" s="453"/>
      <c r="D248" s="731"/>
      <c r="E248" s="453" t="str">
        <f>E$81</f>
        <v>S4</v>
      </c>
      <c r="F248" s="455"/>
      <c r="G248" s="456"/>
      <c r="H248" s="456"/>
      <c r="I248" s="457"/>
    </row>
    <row r="249" spans="1:9" ht="14">
      <c r="A249" s="611">
        <v>496</v>
      </c>
      <c r="B249" s="605" t="s">
        <v>60</v>
      </c>
      <c r="C249" s="740"/>
      <c r="D249" s="725" t="s">
        <v>761</v>
      </c>
      <c r="E249" s="726" t="str">
        <f>E$78</f>
        <v>S1</v>
      </c>
      <c r="F249" s="727"/>
      <c r="G249" s="758"/>
      <c r="H249" s="758"/>
      <c r="I249" s="757"/>
    </row>
    <row r="250" spans="1:9">
      <c r="A250" s="605">
        <v>497</v>
      </c>
      <c r="B250" s="605" t="s">
        <v>60</v>
      </c>
      <c r="C250" s="740"/>
      <c r="D250" s="725" t="s">
        <v>761</v>
      </c>
      <c r="E250" s="726" t="str">
        <f>E$79</f>
        <v>S2</v>
      </c>
      <c r="F250" s="727" t="s">
        <v>771</v>
      </c>
      <c r="G250" s="758"/>
      <c r="H250" s="758"/>
      <c r="I250" s="757" t="s">
        <v>721</v>
      </c>
    </row>
    <row r="251" spans="1:9" ht="14">
      <c r="A251" s="611">
        <v>498</v>
      </c>
      <c r="B251" s="605" t="s">
        <v>60</v>
      </c>
      <c r="C251" s="740"/>
      <c r="D251" s="725" t="s">
        <v>761</v>
      </c>
      <c r="E251" s="726" t="str">
        <f>E$80</f>
        <v>S3</v>
      </c>
      <c r="F251" s="727"/>
      <c r="G251" s="758"/>
      <c r="H251" s="758"/>
      <c r="I251" s="757"/>
    </row>
    <row r="252" spans="1:9" ht="14">
      <c r="A252" s="611">
        <v>499</v>
      </c>
      <c r="B252" s="605" t="s">
        <v>60</v>
      </c>
      <c r="C252" s="740"/>
      <c r="D252" s="725" t="s">
        <v>761</v>
      </c>
      <c r="E252" s="726" t="str">
        <f>E$81</f>
        <v>S4</v>
      </c>
      <c r="F252" s="727"/>
      <c r="G252" s="758"/>
      <c r="H252" s="758"/>
      <c r="I252" s="757"/>
    </row>
    <row r="253" spans="1:9" ht="147">
      <c r="A253" s="611">
        <v>623</v>
      </c>
      <c r="B253" s="605" t="s">
        <v>60</v>
      </c>
      <c r="C253" s="824"/>
      <c r="D253" s="837" t="s">
        <v>766</v>
      </c>
      <c r="E253" s="826"/>
      <c r="F253" s="838" t="s">
        <v>772</v>
      </c>
      <c r="G253" s="828" t="s">
        <v>773</v>
      </c>
      <c r="H253" s="828" t="s">
        <v>774</v>
      </c>
      <c r="I253" s="829"/>
    </row>
    <row r="254" spans="1:9" ht="14">
      <c r="A254" s="611">
        <v>624</v>
      </c>
      <c r="B254" s="605" t="s">
        <v>60</v>
      </c>
      <c r="C254" s="740"/>
      <c r="D254" s="807" t="s">
        <v>766</v>
      </c>
      <c r="E254" s="726" t="s">
        <v>18</v>
      </c>
      <c r="F254" s="727"/>
      <c r="G254" s="758"/>
      <c r="H254" s="758"/>
      <c r="I254" s="757"/>
    </row>
    <row r="255" spans="1:9" ht="262.5">
      <c r="A255" s="605">
        <v>625</v>
      </c>
      <c r="B255" s="605" t="s">
        <v>60</v>
      </c>
      <c r="C255" s="740"/>
      <c r="D255" s="807" t="s">
        <v>766</v>
      </c>
      <c r="E255" s="726" t="s">
        <v>19</v>
      </c>
      <c r="F255" s="727" t="s">
        <v>775</v>
      </c>
      <c r="G255" s="758"/>
      <c r="H255" s="758" t="s">
        <v>603</v>
      </c>
      <c r="I255" s="757" t="s">
        <v>603</v>
      </c>
    </row>
    <row r="256" spans="1:9" ht="14">
      <c r="A256" s="611">
        <v>626</v>
      </c>
      <c r="B256" s="605" t="s">
        <v>60</v>
      </c>
      <c r="C256" s="740"/>
      <c r="D256" s="807" t="s">
        <v>766</v>
      </c>
      <c r="E256" s="726" t="s">
        <v>25</v>
      </c>
      <c r="F256" s="727"/>
      <c r="G256" s="758"/>
      <c r="H256" s="758"/>
      <c r="I256" s="757"/>
    </row>
    <row r="257" spans="1:9" ht="75">
      <c r="A257" s="611">
        <v>627</v>
      </c>
      <c r="B257" s="605" t="s">
        <v>60</v>
      </c>
      <c r="C257" s="740"/>
      <c r="D257" s="807" t="s">
        <v>766</v>
      </c>
      <c r="E257" s="726" t="s">
        <v>27</v>
      </c>
      <c r="F257" s="727" t="s">
        <v>776</v>
      </c>
      <c r="G257" s="758"/>
      <c r="H257" s="758"/>
      <c r="I257" s="757" t="s">
        <v>721</v>
      </c>
    </row>
    <row r="258" spans="1:9" ht="50" hidden="1">
      <c r="A258" s="611">
        <v>258</v>
      </c>
      <c r="B258" s="605" t="s">
        <v>66</v>
      </c>
      <c r="C258" s="734" t="s">
        <v>777</v>
      </c>
      <c r="D258" s="735"/>
      <c r="E258" s="734"/>
      <c r="F258" s="736" t="s">
        <v>778</v>
      </c>
      <c r="G258" s="764"/>
      <c r="H258" s="764"/>
      <c r="I258" s="765"/>
    </row>
    <row r="259" spans="1:9" ht="25" hidden="1">
      <c r="A259" s="611">
        <v>259</v>
      </c>
      <c r="B259" s="605" t="s">
        <v>66</v>
      </c>
      <c r="C259" s="414" t="s">
        <v>779</v>
      </c>
      <c r="D259" s="429"/>
      <c r="E259" s="414"/>
      <c r="F259" s="430" t="s">
        <v>780</v>
      </c>
      <c r="G259" s="415" t="s">
        <v>781</v>
      </c>
      <c r="H259" s="415" t="s">
        <v>782</v>
      </c>
      <c r="I259" s="416"/>
    </row>
    <row r="260" spans="1:9" ht="14" hidden="1">
      <c r="A260" s="611">
        <v>260</v>
      </c>
      <c r="B260" s="605" t="s">
        <v>66</v>
      </c>
      <c r="C260" s="414"/>
      <c r="D260" s="429"/>
      <c r="E260" s="414" t="s">
        <v>18</v>
      </c>
      <c r="F260" s="430"/>
      <c r="G260" s="415"/>
      <c r="H260" s="415"/>
      <c r="I260" s="416"/>
    </row>
    <row r="261" spans="1:9" hidden="1">
      <c r="A261" s="605">
        <v>261</v>
      </c>
      <c r="B261" s="605" t="s">
        <v>66</v>
      </c>
      <c r="C261" s="414"/>
      <c r="D261" s="429"/>
      <c r="E261" s="414" t="str">
        <f>E$77</f>
        <v>MA</v>
      </c>
      <c r="F261" s="411"/>
      <c r="G261" s="415"/>
      <c r="H261" s="415"/>
      <c r="I261" s="416"/>
    </row>
    <row r="262" spans="1:9" ht="37.5" hidden="1">
      <c r="A262" s="611">
        <v>262</v>
      </c>
      <c r="B262" s="605" t="s">
        <v>66</v>
      </c>
      <c r="C262" s="414"/>
      <c r="D262" s="429"/>
      <c r="E262" s="414" t="str">
        <f>E$78</f>
        <v>S1</v>
      </c>
      <c r="F262" s="411" t="s">
        <v>783</v>
      </c>
      <c r="G262" s="415"/>
      <c r="H262" s="415" t="s">
        <v>603</v>
      </c>
      <c r="I262" s="416" t="s">
        <v>603</v>
      </c>
    </row>
    <row r="263" spans="1:9" ht="37.5" hidden="1">
      <c r="A263" s="611">
        <v>263</v>
      </c>
      <c r="B263" s="605" t="s">
        <v>66</v>
      </c>
      <c r="C263" s="414"/>
      <c r="D263" s="429"/>
      <c r="E263" s="414" t="s">
        <v>27</v>
      </c>
      <c r="F263" s="411" t="s">
        <v>783</v>
      </c>
      <c r="G263" s="415"/>
      <c r="H263" s="415"/>
      <c r="I263" s="416" t="s">
        <v>603</v>
      </c>
    </row>
    <row r="264" spans="1:9" ht="14" hidden="1">
      <c r="A264" s="611">
        <v>264</v>
      </c>
      <c r="B264" s="605" t="s">
        <v>66</v>
      </c>
      <c r="C264" s="414"/>
      <c r="D264" s="429"/>
      <c r="E264" s="414" t="str">
        <f>E$80</f>
        <v>S3</v>
      </c>
      <c r="F264" s="411"/>
      <c r="G264" s="415"/>
      <c r="H264" s="415"/>
      <c r="I264" s="416"/>
    </row>
    <row r="265" spans="1:9" hidden="1">
      <c r="A265" s="605">
        <v>265</v>
      </c>
      <c r="B265" s="605" t="s">
        <v>66</v>
      </c>
      <c r="C265" s="453"/>
      <c r="D265" s="731"/>
      <c r="E265" s="453" t="str">
        <f>E$81</f>
        <v>S4</v>
      </c>
      <c r="F265" s="455"/>
      <c r="G265" s="456"/>
      <c r="H265" s="456"/>
      <c r="I265" s="457"/>
    </row>
    <row r="266" spans="1:9" ht="14">
      <c r="A266" s="611">
        <v>628</v>
      </c>
      <c r="B266" s="605" t="s">
        <v>60</v>
      </c>
      <c r="C266" s="740"/>
      <c r="D266" s="807" t="s">
        <v>766</v>
      </c>
      <c r="E266" s="726" t="s">
        <v>32</v>
      </c>
      <c r="F266" s="727"/>
      <c r="G266" s="758"/>
      <c r="H266" s="758"/>
      <c r="I266" s="757"/>
    </row>
    <row r="267" spans="1:9" ht="62.5" hidden="1">
      <c r="A267" s="611">
        <v>267</v>
      </c>
      <c r="B267" s="605" t="s">
        <v>66</v>
      </c>
      <c r="C267" s="459" t="s">
        <v>784</v>
      </c>
      <c r="D267" s="732"/>
      <c r="E267" s="459"/>
      <c r="F267" s="733" t="s">
        <v>785</v>
      </c>
      <c r="G267" s="521" t="s">
        <v>786</v>
      </c>
      <c r="H267" s="521"/>
      <c r="I267" s="524"/>
    </row>
    <row r="268" spans="1:9" ht="14" hidden="1">
      <c r="A268" s="611">
        <v>268</v>
      </c>
      <c r="B268" s="605" t="s">
        <v>66</v>
      </c>
      <c r="C268" s="414"/>
      <c r="D268" s="429"/>
      <c r="E268" s="414" t="s">
        <v>18</v>
      </c>
      <c r="F268" s="430"/>
      <c r="G268" s="415"/>
      <c r="H268" s="415"/>
      <c r="I268" s="416"/>
    </row>
    <row r="269" spans="1:9" hidden="1">
      <c r="A269" s="605">
        <v>269</v>
      </c>
      <c r="B269" s="605" t="s">
        <v>66</v>
      </c>
      <c r="C269" s="414"/>
      <c r="D269" s="429"/>
      <c r="E269" s="414" t="str">
        <f>E$77</f>
        <v>MA</v>
      </c>
      <c r="F269" s="411"/>
      <c r="G269" s="415"/>
      <c r="H269" s="415"/>
      <c r="I269" s="416"/>
    </row>
    <row r="270" spans="1:9" ht="37.5" hidden="1">
      <c r="A270" s="611">
        <v>270</v>
      </c>
      <c r="B270" s="605" t="s">
        <v>66</v>
      </c>
      <c r="C270" s="414"/>
      <c r="D270" s="429"/>
      <c r="E270" s="414" t="str">
        <f>E$78</f>
        <v>S1</v>
      </c>
      <c r="F270" s="411" t="s">
        <v>783</v>
      </c>
      <c r="G270" s="415"/>
      <c r="H270" s="415" t="s">
        <v>603</v>
      </c>
      <c r="I270" s="416" t="s">
        <v>603</v>
      </c>
    </row>
    <row r="271" spans="1:9" ht="37.5" hidden="1">
      <c r="A271" s="611">
        <v>271</v>
      </c>
      <c r="B271" s="605" t="s">
        <v>66</v>
      </c>
      <c r="C271" s="414"/>
      <c r="D271" s="429"/>
      <c r="E271" s="414" t="s">
        <v>27</v>
      </c>
      <c r="F271" s="411" t="s">
        <v>783</v>
      </c>
      <c r="G271" s="415"/>
      <c r="H271" s="415"/>
      <c r="I271" s="416" t="s">
        <v>603</v>
      </c>
    </row>
    <row r="272" spans="1:9" ht="14" hidden="1">
      <c r="A272" s="611">
        <v>272</v>
      </c>
      <c r="B272" s="605" t="s">
        <v>66</v>
      </c>
      <c r="C272" s="414"/>
      <c r="D272" s="429"/>
      <c r="E272" s="414" t="str">
        <f>E$80</f>
        <v>S3</v>
      </c>
      <c r="F272" s="411"/>
      <c r="G272" s="415"/>
      <c r="H272" s="415"/>
      <c r="I272" s="416"/>
    </row>
    <row r="273" spans="1:9" hidden="1">
      <c r="A273" s="605">
        <v>273</v>
      </c>
      <c r="B273" s="605" t="s">
        <v>66</v>
      </c>
      <c r="C273" s="453"/>
      <c r="D273" s="731"/>
      <c r="E273" s="453" t="str">
        <f>E$81</f>
        <v>S4</v>
      </c>
      <c r="F273" s="455"/>
      <c r="G273" s="456"/>
      <c r="H273" s="456"/>
      <c r="I273" s="457"/>
    </row>
    <row r="274" spans="1:9">
      <c r="A274" s="605">
        <v>629</v>
      </c>
      <c r="B274" s="605" t="s">
        <v>60</v>
      </c>
      <c r="C274" s="740"/>
      <c r="D274" s="807" t="s">
        <v>766</v>
      </c>
      <c r="E274" s="726" t="s">
        <v>35</v>
      </c>
      <c r="F274" s="727"/>
      <c r="G274" s="758"/>
      <c r="H274" s="758"/>
      <c r="I274" s="757"/>
    </row>
    <row r="275" spans="1:9" ht="37.5" hidden="1">
      <c r="A275" s="611">
        <v>275</v>
      </c>
      <c r="B275" s="605" t="s">
        <v>66</v>
      </c>
      <c r="C275" s="734">
        <v>3</v>
      </c>
      <c r="D275" s="735"/>
      <c r="E275" s="734"/>
      <c r="F275" s="736" t="s">
        <v>787</v>
      </c>
      <c r="G275" s="764"/>
      <c r="H275" s="764"/>
      <c r="I275" s="765"/>
    </row>
    <row r="276" spans="1:9" ht="301.5" hidden="1" customHeight="1">
      <c r="A276" s="611">
        <v>276</v>
      </c>
      <c r="B276" s="605" t="s">
        <v>66</v>
      </c>
      <c r="C276" s="820">
        <v>3</v>
      </c>
      <c r="D276" s="821"/>
      <c r="E276" s="820"/>
      <c r="F276" s="478" t="s">
        <v>788</v>
      </c>
      <c r="G276" s="479"/>
      <c r="H276" s="822"/>
      <c r="I276" s="823"/>
    </row>
    <row r="277" spans="1:9" ht="52.5">
      <c r="A277" s="611">
        <v>638</v>
      </c>
      <c r="B277" s="605" t="s">
        <v>60</v>
      </c>
      <c r="C277" s="808"/>
      <c r="D277" s="728" t="s">
        <v>789</v>
      </c>
      <c r="E277" s="726"/>
      <c r="F277" s="729" t="s">
        <v>790</v>
      </c>
      <c r="G277" s="758" t="s">
        <v>791</v>
      </c>
      <c r="H277" s="758" t="s">
        <v>792</v>
      </c>
      <c r="I277" s="757"/>
    </row>
    <row r="278" spans="1:9" ht="50" hidden="1">
      <c r="A278" s="611">
        <v>278</v>
      </c>
      <c r="B278" s="605" t="s">
        <v>66</v>
      </c>
      <c r="C278" s="734">
        <v>4</v>
      </c>
      <c r="D278" s="735"/>
      <c r="E278" s="734"/>
      <c r="F278" s="736" t="s">
        <v>793</v>
      </c>
      <c r="G278" s="764"/>
      <c r="H278" s="764"/>
      <c r="I278" s="765"/>
    </row>
    <row r="279" spans="1:9" ht="25" hidden="1">
      <c r="A279" s="611">
        <v>279</v>
      </c>
      <c r="B279" s="605" t="s">
        <v>66</v>
      </c>
      <c r="C279" s="423" t="s">
        <v>794</v>
      </c>
      <c r="D279" s="424"/>
      <c r="E279" s="423"/>
      <c r="F279" s="425" t="s">
        <v>795</v>
      </c>
      <c r="G279" s="461"/>
      <c r="H279" s="461"/>
      <c r="I279" s="426"/>
    </row>
    <row r="280" spans="1:9" ht="37.5" hidden="1">
      <c r="A280" s="611">
        <v>280</v>
      </c>
      <c r="B280" s="605" t="s">
        <v>66</v>
      </c>
      <c r="C280" s="414" t="s">
        <v>796</v>
      </c>
      <c r="D280" s="429"/>
      <c r="E280" s="414"/>
      <c r="F280" s="430" t="s">
        <v>797</v>
      </c>
      <c r="G280" s="415" t="s">
        <v>709</v>
      </c>
      <c r="H280" s="415"/>
      <c r="I280" s="416"/>
    </row>
    <row r="281" spans="1:9" hidden="1">
      <c r="A281" s="605">
        <v>281</v>
      </c>
      <c r="B281" s="605" t="s">
        <v>66</v>
      </c>
      <c r="C281" s="414"/>
      <c r="D281" s="429"/>
      <c r="E281" s="414" t="s">
        <v>18</v>
      </c>
      <c r="F281" s="430"/>
      <c r="G281" s="415"/>
      <c r="H281" s="415"/>
      <c r="I281" s="416"/>
    </row>
    <row r="282" spans="1:9" ht="14" hidden="1">
      <c r="A282" s="611">
        <v>282</v>
      </c>
      <c r="B282" s="605" t="s">
        <v>66</v>
      </c>
      <c r="C282" s="414"/>
      <c r="D282" s="429"/>
      <c r="E282" s="414" t="str">
        <f>E$77</f>
        <v>MA</v>
      </c>
      <c r="F282" s="411"/>
      <c r="G282" s="415"/>
      <c r="H282" s="415"/>
      <c r="I282" s="416"/>
    </row>
    <row r="283" spans="1:9" ht="14" hidden="1">
      <c r="A283" s="611">
        <v>283</v>
      </c>
      <c r="B283" s="605" t="s">
        <v>66</v>
      </c>
      <c r="C283" s="414"/>
      <c r="D283" s="429"/>
      <c r="E283" s="414" t="str">
        <f>E$78</f>
        <v>S1</v>
      </c>
      <c r="F283" s="411"/>
      <c r="G283" s="415"/>
      <c r="H283" s="415"/>
      <c r="I283" s="416"/>
    </row>
    <row r="284" spans="1:9" ht="14" hidden="1">
      <c r="A284" s="611">
        <v>284</v>
      </c>
      <c r="B284" s="605" t="s">
        <v>66</v>
      </c>
      <c r="C284" s="414"/>
      <c r="D284" s="429"/>
      <c r="E284" s="414" t="str">
        <f>E$79</f>
        <v>S2</v>
      </c>
      <c r="F284" s="411"/>
      <c r="G284" s="415"/>
      <c r="H284" s="415"/>
      <c r="I284" s="416"/>
    </row>
    <row r="285" spans="1:9" hidden="1">
      <c r="A285" s="605">
        <v>285</v>
      </c>
      <c r="B285" s="605" t="s">
        <v>66</v>
      </c>
      <c r="C285" s="414"/>
      <c r="D285" s="429"/>
      <c r="E285" s="414" t="str">
        <f>E$80</f>
        <v>S3</v>
      </c>
      <c r="F285" s="411"/>
      <c r="G285" s="415"/>
      <c r="H285" s="415"/>
      <c r="I285" s="416"/>
    </row>
    <row r="286" spans="1:9" ht="14" hidden="1">
      <c r="A286" s="611">
        <v>286</v>
      </c>
      <c r="B286" s="605" t="s">
        <v>66</v>
      </c>
      <c r="C286" s="453"/>
      <c r="D286" s="731"/>
      <c r="E286" s="453" t="str">
        <f>E$81</f>
        <v>S4</v>
      </c>
      <c r="F286" s="455"/>
      <c r="G286" s="456"/>
      <c r="H286" s="456"/>
      <c r="I286" s="457"/>
    </row>
    <row r="287" spans="1:9" ht="14">
      <c r="A287" s="611">
        <v>639</v>
      </c>
      <c r="B287" s="605" t="s">
        <v>60</v>
      </c>
      <c r="C287" s="740"/>
      <c r="D287" s="725" t="s">
        <v>789</v>
      </c>
      <c r="E287" s="726" t="s">
        <v>18</v>
      </c>
      <c r="F287" s="729"/>
      <c r="G287" s="758"/>
      <c r="H287" s="758"/>
      <c r="I287" s="757"/>
    </row>
    <row r="288" spans="1:9" ht="14">
      <c r="A288" s="611">
        <v>640</v>
      </c>
      <c r="B288" s="605" t="s">
        <v>60</v>
      </c>
      <c r="C288" s="740"/>
      <c r="D288" s="725" t="s">
        <v>789</v>
      </c>
      <c r="E288" s="726" t="str">
        <f>E$77</f>
        <v>MA</v>
      </c>
      <c r="F288" s="727" t="s">
        <v>798</v>
      </c>
      <c r="G288" s="758"/>
      <c r="H288" s="758" t="s">
        <v>603</v>
      </c>
      <c r="I288" s="757" t="s">
        <v>603</v>
      </c>
    </row>
    <row r="289" spans="1:9">
      <c r="A289" s="605">
        <v>641</v>
      </c>
      <c r="B289" s="605" t="s">
        <v>60</v>
      </c>
      <c r="C289" s="740"/>
      <c r="D289" s="725" t="s">
        <v>789</v>
      </c>
      <c r="E289" s="726" t="str">
        <f>E$78</f>
        <v>S1</v>
      </c>
      <c r="F289" s="727"/>
      <c r="G289" s="758"/>
      <c r="H289" s="758"/>
      <c r="I289" s="757"/>
    </row>
    <row r="290" spans="1:9" ht="14">
      <c r="A290" s="611">
        <v>642</v>
      </c>
      <c r="B290" s="605" t="s">
        <v>60</v>
      </c>
      <c r="C290" s="740"/>
      <c r="D290" s="725" t="s">
        <v>789</v>
      </c>
      <c r="E290" s="726" t="str">
        <f>E$79</f>
        <v>S2</v>
      </c>
      <c r="F290" s="727" t="s">
        <v>798</v>
      </c>
      <c r="G290" s="758"/>
      <c r="H290" s="758"/>
      <c r="I290" s="757" t="s">
        <v>721</v>
      </c>
    </row>
    <row r="291" spans="1:9" ht="14">
      <c r="A291" s="611">
        <v>643</v>
      </c>
      <c r="B291" s="605" t="s">
        <v>60</v>
      </c>
      <c r="C291" s="740"/>
      <c r="D291" s="725" t="s">
        <v>789</v>
      </c>
      <c r="E291" s="726" t="str">
        <f>E$80</f>
        <v>S3</v>
      </c>
      <c r="F291" s="727"/>
      <c r="G291" s="758"/>
      <c r="H291" s="758"/>
      <c r="I291" s="757"/>
    </row>
    <row r="292" spans="1:9" ht="14">
      <c r="A292" s="611">
        <v>644</v>
      </c>
      <c r="B292" s="605" t="s">
        <v>60</v>
      </c>
      <c r="C292" s="740"/>
      <c r="D292" s="725" t="s">
        <v>789</v>
      </c>
      <c r="E292" s="726" t="str">
        <f>E$81</f>
        <v>S4</v>
      </c>
      <c r="F292" s="727"/>
      <c r="G292" s="758"/>
      <c r="H292" s="758"/>
      <c r="I292" s="757"/>
    </row>
    <row r="293" spans="1:9" ht="94.5">
      <c r="A293" s="611">
        <v>1590</v>
      </c>
      <c r="B293" s="605" t="s">
        <v>60</v>
      </c>
      <c r="C293" s="740"/>
      <c r="D293" s="728" t="s">
        <v>799</v>
      </c>
      <c r="E293" s="726"/>
      <c r="F293" s="729" t="s">
        <v>800</v>
      </c>
      <c r="G293" s="758" t="s">
        <v>801</v>
      </c>
      <c r="H293" s="758" t="s">
        <v>802</v>
      </c>
      <c r="I293" s="757"/>
    </row>
    <row r="294" spans="1:9" ht="14">
      <c r="A294" s="611">
        <v>1591</v>
      </c>
      <c r="B294" s="605" t="s">
        <v>60</v>
      </c>
      <c r="C294" s="740"/>
      <c r="D294" s="725" t="s">
        <v>799</v>
      </c>
      <c r="E294" s="726" t="s">
        <v>18</v>
      </c>
      <c r="F294" s="729"/>
      <c r="G294" s="758"/>
      <c r="H294" s="758"/>
      <c r="I294" s="757"/>
    </row>
    <row r="295" spans="1:9" ht="63" hidden="1">
      <c r="A295" s="611">
        <v>295</v>
      </c>
      <c r="B295" s="605" t="s">
        <v>66</v>
      </c>
      <c r="C295" s="459" t="s">
        <v>803</v>
      </c>
      <c r="D295" s="732"/>
      <c r="E295" s="459"/>
      <c r="F295" s="733" t="s">
        <v>804</v>
      </c>
      <c r="G295" s="521" t="s">
        <v>781</v>
      </c>
      <c r="H295" s="521" t="s">
        <v>805</v>
      </c>
      <c r="I295" s="524"/>
    </row>
    <row r="296" spans="1:9" ht="14" hidden="1">
      <c r="A296" s="611">
        <v>296</v>
      </c>
      <c r="B296" s="605" t="s">
        <v>66</v>
      </c>
      <c r="C296" s="414"/>
      <c r="D296" s="429"/>
      <c r="E296" s="414" t="s">
        <v>18</v>
      </c>
      <c r="F296" s="430"/>
      <c r="G296" s="415"/>
      <c r="H296" s="415"/>
      <c r="I296" s="416"/>
    </row>
    <row r="297" spans="1:9" hidden="1">
      <c r="A297" s="605">
        <v>297</v>
      </c>
      <c r="B297" s="605" t="s">
        <v>66</v>
      </c>
      <c r="C297" s="414"/>
      <c r="D297" s="429"/>
      <c r="E297" s="414" t="str">
        <f>E$77</f>
        <v>MA</v>
      </c>
      <c r="F297" s="411"/>
      <c r="G297" s="415"/>
      <c r="H297" s="415"/>
      <c r="I297" s="416"/>
    </row>
    <row r="298" spans="1:9" ht="14" hidden="1">
      <c r="A298" s="611">
        <v>298</v>
      </c>
      <c r="B298" s="605" t="s">
        <v>66</v>
      </c>
      <c r="C298" s="414"/>
      <c r="D298" s="429"/>
      <c r="E298" s="414" t="str">
        <f>E$78</f>
        <v>S1</v>
      </c>
      <c r="F298" s="411"/>
      <c r="G298" s="415"/>
      <c r="H298" s="415"/>
      <c r="I298" s="416"/>
    </row>
    <row r="299" spans="1:9" ht="14" hidden="1">
      <c r="A299" s="611">
        <v>299</v>
      </c>
      <c r="B299" s="605" t="s">
        <v>66</v>
      </c>
      <c r="C299" s="414"/>
      <c r="D299" s="429"/>
      <c r="E299" s="414" t="str">
        <f>E$79</f>
        <v>S2</v>
      </c>
      <c r="F299" s="411"/>
      <c r="G299" s="415"/>
      <c r="H299" s="415"/>
      <c r="I299" s="416"/>
    </row>
    <row r="300" spans="1:9" ht="14" hidden="1">
      <c r="A300" s="611">
        <v>300</v>
      </c>
      <c r="B300" s="605" t="s">
        <v>66</v>
      </c>
      <c r="C300" s="414"/>
      <c r="D300" s="429"/>
      <c r="E300" s="414" t="str">
        <f>E$80</f>
        <v>S3</v>
      </c>
      <c r="F300" s="411"/>
      <c r="G300" s="415"/>
      <c r="H300" s="415"/>
      <c r="I300" s="416"/>
    </row>
    <row r="301" spans="1:9" hidden="1">
      <c r="A301" s="605">
        <v>301</v>
      </c>
      <c r="B301" s="605" t="s">
        <v>66</v>
      </c>
      <c r="C301" s="453"/>
      <c r="D301" s="731"/>
      <c r="E301" s="453" t="str">
        <f>E$81</f>
        <v>S4</v>
      </c>
      <c r="F301" s="455"/>
      <c r="G301" s="456"/>
      <c r="H301" s="456"/>
      <c r="I301" s="457"/>
    </row>
    <row r="302" spans="1:9" ht="28">
      <c r="A302" s="611">
        <v>1592</v>
      </c>
      <c r="B302" s="605" t="s">
        <v>60</v>
      </c>
      <c r="C302" s="740"/>
      <c r="D302" s="725" t="s">
        <v>799</v>
      </c>
      <c r="E302" s="726" t="str">
        <f>E$77</f>
        <v>MA</v>
      </c>
      <c r="F302" s="809" t="s">
        <v>323</v>
      </c>
      <c r="G302" s="758"/>
      <c r="H302" s="758"/>
      <c r="I302" s="757" t="s">
        <v>806</v>
      </c>
    </row>
    <row r="303" spans="1:9" ht="50" hidden="1">
      <c r="A303" s="611">
        <v>303</v>
      </c>
      <c r="B303" s="605" t="s">
        <v>66</v>
      </c>
      <c r="C303" s="459" t="s">
        <v>807</v>
      </c>
      <c r="D303" s="732"/>
      <c r="E303" s="459"/>
      <c r="F303" s="733" t="s">
        <v>808</v>
      </c>
      <c r="G303" s="521" t="s">
        <v>781</v>
      </c>
      <c r="H303" s="521"/>
      <c r="I303" s="524"/>
    </row>
    <row r="304" spans="1:9" ht="14" hidden="1">
      <c r="A304" s="611">
        <v>304</v>
      </c>
      <c r="B304" s="605" t="s">
        <v>66</v>
      </c>
      <c r="C304" s="414"/>
      <c r="D304" s="429"/>
      <c r="E304" s="414" t="s">
        <v>18</v>
      </c>
      <c r="F304" s="430"/>
      <c r="G304" s="415"/>
      <c r="H304" s="415"/>
      <c r="I304" s="416"/>
    </row>
    <row r="305" spans="1:9" hidden="1">
      <c r="A305" s="605">
        <v>305</v>
      </c>
      <c r="B305" s="605" t="s">
        <v>66</v>
      </c>
      <c r="C305" s="414"/>
      <c r="D305" s="429"/>
      <c r="E305" s="414" t="str">
        <f>E$77</f>
        <v>MA</v>
      </c>
      <c r="F305" s="411"/>
      <c r="G305" s="415"/>
      <c r="H305" s="415"/>
      <c r="I305" s="416"/>
    </row>
    <row r="306" spans="1:9" ht="14" hidden="1">
      <c r="A306" s="611">
        <v>306</v>
      </c>
      <c r="B306" s="605" t="s">
        <v>66</v>
      </c>
      <c r="C306" s="414"/>
      <c r="D306" s="429"/>
      <c r="E306" s="414" t="str">
        <f>E$78</f>
        <v>S1</v>
      </c>
      <c r="F306" s="411"/>
      <c r="G306" s="415"/>
      <c r="H306" s="415"/>
      <c r="I306" s="416"/>
    </row>
    <row r="307" spans="1:9" ht="14" hidden="1">
      <c r="A307" s="611">
        <v>307</v>
      </c>
      <c r="B307" s="605" t="s">
        <v>66</v>
      </c>
      <c r="C307" s="414"/>
      <c r="D307" s="429"/>
      <c r="E307" s="414" t="str">
        <f>E$79</f>
        <v>S2</v>
      </c>
      <c r="F307" s="411"/>
      <c r="G307" s="415"/>
      <c r="H307" s="415"/>
      <c r="I307" s="416"/>
    </row>
    <row r="308" spans="1:9" ht="14" hidden="1">
      <c r="A308" s="611">
        <v>308</v>
      </c>
      <c r="B308" s="605" t="s">
        <v>66</v>
      </c>
      <c r="C308" s="414"/>
      <c r="D308" s="429"/>
      <c r="E308" s="414" t="str">
        <f>E$80</f>
        <v>S3</v>
      </c>
      <c r="F308" s="411"/>
      <c r="G308" s="415"/>
      <c r="H308" s="415"/>
      <c r="I308" s="416"/>
    </row>
    <row r="309" spans="1:9" hidden="1">
      <c r="A309" s="605">
        <v>309</v>
      </c>
      <c r="B309" s="605" t="s">
        <v>66</v>
      </c>
      <c r="C309" s="453"/>
      <c r="D309" s="731"/>
      <c r="E309" s="453" t="str">
        <f>E$81</f>
        <v>S4</v>
      </c>
      <c r="F309" s="455"/>
      <c r="G309" s="456"/>
      <c r="H309" s="456"/>
      <c r="I309" s="457"/>
    </row>
    <row r="310" spans="1:9" ht="14">
      <c r="A310" s="605">
        <v>1593</v>
      </c>
      <c r="B310" s="605" t="s">
        <v>60</v>
      </c>
      <c r="C310" s="740"/>
      <c r="D310" s="725" t="s">
        <v>799</v>
      </c>
      <c r="E310" s="726" t="str">
        <f>E$78</f>
        <v>S1</v>
      </c>
      <c r="F310" s="809"/>
      <c r="G310" s="758"/>
      <c r="H310" s="758"/>
      <c r="I310" s="757"/>
    </row>
    <row r="311" spans="1:9" ht="14">
      <c r="A311" s="611">
        <v>1594</v>
      </c>
      <c r="B311" s="605" t="s">
        <v>60</v>
      </c>
      <c r="C311" s="740"/>
      <c r="D311" s="725" t="s">
        <v>799</v>
      </c>
      <c r="E311" s="726" t="str">
        <f>E$79</f>
        <v>S2</v>
      </c>
      <c r="F311" s="727" t="s">
        <v>809</v>
      </c>
      <c r="G311" s="758"/>
      <c r="H311" s="758"/>
      <c r="I311" s="757" t="s">
        <v>806</v>
      </c>
    </row>
    <row r="312" spans="1:9" ht="137.5">
      <c r="A312" s="611">
        <v>1595</v>
      </c>
      <c r="B312" s="605" t="s">
        <v>60</v>
      </c>
      <c r="C312" s="740" t="s">
        <v>810</v>
      </c>
      <c r="D312" s="725" t="s">
        <v>799</v>
      </c>
      <c r="E312" s="726" t="str">
        <f>E$80</f>
        <v>S3</v>
      </c>
      <c r="F312" s="727" t="s">
        <v>811</v>
      </c>
      <c r="G312" s="758"/>
      <c r="H312" s="758"/>
      <c r="I312" s="757" t="s">
        <v>603</v>
      </c>
    </row>
    <row r="313" spans="1:9" ht="14">
      <c r="A313" s="611">
        <v>1596</v>
      </c>
      <c r="B313" s="605" t="s">
        <v>60</v>
      </c>
      <c r="C313" s="740"/>
      <c r="D313" s="725" t="s">
        <v>799</v>
      </c>
      <c r="E313" s="726" t="str">
        <f>E$81</f>
        <v>S4</v>
      </c>
      <c r="F313" s="727"/>
      <c r="G313" s="758"/>
      <c r="H313" s="758"/>
      <c r="I313" s="757"/>
    </row>
    <row r="314" spans="1:9" ht="14">
      <c r="A314" s="611">
        <v>1404</v>
      </c>
      <c r="B314" s="605" t="s">
        <v>60</v>
      </c>
      <c r="C314" s="740"/>
      <c r="D314" s="753" t="s">
        <v>812</v>
      </c>
      <c r="E314" s="754"/>
      <c r="F314" s="755" t="s">
        <v>813</v>
      </c>
      <c r="G314" s="756"/>
      <c r="H314" s="756"/>
      <c r="I314" s="782"/>
    </row>
    <row r="315" spans="1:9" ht="75">
      <c r="A315" s="605">
        <v>1405</v>
      </c>
      <c r="B315" s="605" t="s">
        <v>60</v>
      </c>
      <c r="C315" s="740"/>
      <c r="D315" s="728" t="s">
        <v>779</v>
      </c>
      <c r="E315" s="726"/>
      <c r="F315" s="727" t="s">
        <v>814</v>
      </c>
      <c r="G315" s="758" t="s">
        <v>815</v>
      </c>
      <c r="H315" s="758" t="s">
        <v>816</v>
      </c>
      <c r="I315" s="757"/>
    </row>
    <row r="316" spans="1:9" ht="14">
      <c r="A316" s="611">
        <v>1406</v>
      </c>
      <c r="B316" s="605" t="s">
        <v>60</v>
      </c>
      <c r="C316" s="740"/>
      <c r="D316" s="725" t="s">
        <v>779</v>
      </c>
      <c r="E316" s="726" t="s">
        <v>18</v>
      </c>
      <c r="F316" s="727"/>
      <c r="G316" s="758"/>
      <c r="H316" s="758"/>
      <c r="I316" s="757"/>
    </row>
    <row r="317" spans="1:9" ht="62.5">
      <c r="A317" s="611">
        <v>1407</v>
      </c>
      <c r="B317" s="605" t="s">
        <v>60</v>
      </c>
      <c r="C317" s="740"/>
      <c r="D317" s="725" t="s">
        <v>779</v>
      </c>
      <c r="E317" s="726" t="s">
        <v>19</v>
      </c>
      <c r="F317" s="770" t="s">
        <v>817</v>
      </c>
      <c r="G317" s="758"/>
      <c r="H317" s="758" t="s">
        <v>603</v>
      </c>
      <c r="I317" s="757" t="s">
        <v>603</v>
      </c>
    </row>
    <row r="318" spans="1:9" ht="25" hidden="1">
      <c r="A318" s="611">
        <v>318</v>
      </c>
      <c r="B318" s="605" t="s">
        <v>66</v>
      </c>
      <c r="C318" s="734" t="s">
        <v>818</v>
      </c>
      <c r="D318" s="735"/>
      <c r="E318" s="734"/>
      <c r="F318" s="736" t="s">
        <v>819</v>
      </c>
      <c r="G318" s="764"/>
      <c r="H318" s="764"/>
      <c r="I318" s="765"/>
    </row>
    <row r="319" spans="1:9" ht="73.5" hidden="1">
      <c r="A319" s="611">
        <v>319</v>
      </c>
      <c r="B319" s="605" t="s">
        <v>66</v>
      </c>
      <c r="C319" s="414" t="s">
        <v>820</v>
      </c>
      <c r="D319" s="429"/>
      <c r="E319" s="414"/>
      <c r="F319" s="430" t="s">
        <v>821</v>
      </c>
      <c r="G319" s="415" t="s">
        <v>822</v>
      </c>
      <c r="H319" s="415" t="s">
        <v>823</v>
      </c>
      <c r="I319" s="416"/>
    </row>
    <row r="320" spans="1:9" ht="14" hidden="1">
      <c r="A320" s="611">
        <v>320</v>
      </c>
      <c r="B320" s="605" t="s">
        <v>66</v>
      </c>
      <c r="C320" s="414"/>
      <c r="D320" s="429"/>
      <c r="E320" s="414" t="s">
        <v>18</v>
      </c>
      <c r="F320" s="430"/>
      <c r="G320" s="415"/>
      <c r="H320" s="415"/>
      <c r="I320" s="416"/>
    </row>
    <row r="321" spans="1:9" hidden="1">
      <c r="A321" s="605">
        <v>321</v>
      </c>
      <c r="B321" s="605" t="s">
        <v>66</v>
      </c>
      <c r="C321" s="414"/>
      <c r="D321" s="429"/>
      <c r="E321" s="414" t="str">
        <f>E$77</f>
        <v>MA</v>
      </c>
      <c r="F321" s="411"/>
      <c r="G321" s="415"/>
      <c r="H321" s="415"/>
      <c r="I321" s="416"/>
    </row>
    <row r="322" spans="1:9" ht="137.5" hidden="1">
      <c r="A322" s="611">
        <v>322</v>
      </c>
      <c r="B322" s="605" t="s">
        <v>66</v>
      </c>
      <c r="C322" s="414"/>
      <c r="D322" s="429"/>
      <c r="E322" s="414" t="str">
        <f>E$78</f>
        <v>S1</v>
      </c>
      <c r="F322" s="460" t="s">
        <v>824</v>
      </c>
      <c r="G322" s="415"/>
      <c r="H322" s="415" t="s">
        <v>603</v>
      </c>
      <c r="I322" s="416" t="s">
        <v>603</v>
      </c>
    </row>
    <row r="323" spans="1:9" ht="175" hidden="1">
      <c r="A323" s="611">
        <v>323</v>
      </c>
      <c r="B323" s="605" t="s">
        <v>66</v>
      </c>
      <c r="C323" s="447"/>
      <c r="D323" s="481"/>
      <c r="E323" s="447" t="s">
        <v>27</v>
      </c>
      <c r="F323" s="450" t="s">
        <v>825</v>
      </c>
      <c r="G323" s="451"/>
      <c r="H323" s="451"/>
      <c r="I323" s="452" t="s">
        <v>826</v>
      </c>
    </row>
    <row r="324" spans="1:9" ht="14" hidden="1">
      <c r="A324" s="611">
        <v>324</v>
      </c>
      <c r="B324" s="605" t="s">
        <v>66</v>
      </c>
      <c r="C324" s="414"/>
      <c r="D324" s="429"/>
      <c r="E324" s="414" t="str">
        <f>E$80</f>
        <v>S3</v>
      </c>
      <c r="F324" s="482"/>
      <c r="G324" s="415"/>
      <c r="H324" s="415"/>
      <c r="I324" s="416"/>
    </row>
    <row r="325" spans="1:9" hidden="1">
      <c r="A325" s="605">
        <v>325</v>
      </c>
      <c r="B325" s="605" t="s">
        <v>66</v>
      </c>
      <c r="C325" s="453"/>
      <c r="D325" s="731"/>
      <c r="E325" s="453" t="str">
        <f>E$81</f>
        <v>S4</v>
      </c>
      <c r="F325" s="455"/>
      <c r="G325" s="456"/>
      <c r="H325" s="456"/>
      <c r="I325" s="457"/>
    </row>
    <row r="326" spans="1:9" ht="14">
      <c r="A326" s="611">
        <v>1408</v>
      </c>
      <c r="B326" s="605" t="s">
        <v>60</v>
      </c>
      <c r="C326" s="740"/>
      <c r="D326" s="725" t="s">
        <v>779</v>
      </c>
      <c r="E326" s="726" t="s">
        <v>25</v>
      </c>
      <c r="F326" s="727"/>
      <c r="G326" s="758"/>
      <c r="H326" s="758"/>
      <c r="I326" s="757"/>
    </row>
    <row r="327" spans="1:9" ht="25">
      <c r="A327" s="605">
        <v>1409</v>
      </c>
      <c r="B327" s="605" t="s">
        <v>60</v>
      </c>
      <c r="C327" s="740"/>
      <c r="D327" s="725" t="s">
        <v>779</v>
      </c>
      <c r="E327" s="726" t="s">
        <v>27</v>
      </c>
      <c r="F327" s="727" t="s">
        <v>827</v>
      </c>
      <c r="G327" s="758"/>
      <c r="H327" s="758"/>
      <c r="I327" s="757" t="s">
        <v>603</v>
      </c>
    </row>
    <row r="328" spans="1:9" ht="117">
      <c r="A328" s="611">
        <v>1410</v>
      </c>
      <c r="B328" s="605" t="s">
        <v>60</v>
      </c>
      <c r="C328" s="740" t="s">
        <v>472</v>
      </c>
      <c r="D328" s="725" t="s">
        <v>779</v>
      </c>
      <c r="E328" s="726" t="s">
        <v>32</v>
      </c>
      <c r="F328" s="769" t="s">
        <v>828</v>
      </c>
      <c r="G328" s="758"/>
      <c r="H328" s="759"/>
      <c r="I328" s="757" t="s">
        <v>603</v>
      </c>
    </row>
    <row r="329" spans="1:9" ht="14">
      <c r="A329" s="611">
        <v>1411</v>
      </c>
      <c r="B329" s="605" t="s">
        <v>60</v>
      </c>
      <c r="C329" s="740"/>
      <c r="D329" s="725" t="s">
        <v>779</v>
      </c>
      <c r="E329" s="726" t="s">
        <v>35</v>
      </c>
      <c r="F329" s="727"/>
      <c r="G329" s="758"/>
      <c r="H329" s="758"/>
      <c r="I329" s="757"/>
    </row>
    <row r="330" spans="1:9" ht="273">
      <c r="A330" s="611">
        <v>1566</v>
      </c>
      <c r="B330" s="605" t="s">
        <v>60</v>
      </c>
      <c r="C330" s="740"/>
      <c r="D330" s="728" t="s">
        <v>784</v>
      </c>
      <c r="E330" s="726"/>
      <c r="F330" s="729" t="s">
        <v>829</v>
      </c>
      <c r="G330" s="758" t="s">
        <v>830</v>
      </c>
      <c r="H330" s="758" t="s">
        <v>831</v>
      </c>
      <c r="I330" s="757"/>
    </row>
    <row r="331" spans="1:9" ht="14">
      <c r="A331" s="611">
        <v>1567</v>
      </c>
      <c r="B331" s="605" t="s">
        <v>60</v>
      </c>
      <c r="C331" s="740"/>
      <c r="D331" s="725" t="s">
        <v>784</v>
      </c>
      <c r="E331" s="726" t="s">
        <v>18</v>
      </c>
      <c r="F331" s="729"/>
      <c r="G331" s="758"/>
      <c r="H331" s="758"/>
      <c r="I331" s="757"/>
    </row>
    <row r="332" spans="1:9" ht="112.5">
      <c r="A332" s="611">
        <v>1568</v>
      </c>
      <c r="B332" s="605" t="s">
        <v>60</v>
      </c>
      <c r="C332" s="740"/>
      <c r="D332" s="725" t="s">
        <v>784</v>
      </c>
      <c r="E332" s="726" t="str">
        <f>E$77</f>
        <v>MA</v>
      </c>
      <c r="F332" s="770" t="s">
        <v>832</v>
      </c>
      <c r="G332" s="758"/>
      <c r="H332" s="758" t="s">
        <v>603</v>
      </c>
      <c r="I332" s="757" t="s">
        <v>603</v>
      </c>
    </row>
    <row r="333" spans="1:9">
      <c r="A333" s="605">
        <v>1569</v>
      </c>
      <c r="B333" s="605" t="s">
        <v>60</v>
      </c>
      <c r="C333" s="740"/>
      <c r="D333" s="725" t="s">
        <v>784</v>
      </c>
      <c r="E333" s="726" t="str">
        <f>E$78</f>
        <v>S1</v>
      </c>
      <c r="F333" s="727"/>
      <c r="G333" s="758"/>
      <c r="H333" s="758"/>
      <c r="I333" s="757"/>
    </row>
    <row r="334" spans="1:9" ht="50">
      <c r="A334" s="611">
        <v>1570</v>
      </c>
      <c r="B334" s="605" t="s">
        <v>60</v>
      </c>
      <c r="C334" s="740"/>
      <c r="D334" s="725" t="s">
        <v>784</v>
      </c>
      <c r="E334" s="726" t="str">
        <f>E$79</f>
        <v>S2</v>
      </c>
      <c r="F334" s="727" t="s">
        <v>833</v>
      </c>
      <c r="G334" s="758"/>
      <c r="H334" s="758"/>
      <c r="I334" s="757" t="s">
        <v>721</v>
      </c>
    </row>
    <row r="335" spans="1:9" ht="100">
      <c r="A335" s="611">
        <v>1571</v>
      </c>
      <c r="B335" s="605" t="s">
        <v>60</v>
      </c>
      <c r="C335" s="740" t="s">
        <v>834</v>
      </c>
      <c r="D335" s="725" t="s">
        <v>784</v>
      </c>
      <c r="E335" s="726" t="str">
        <f>E$80</f>
        <v>S3</v>
      </c>
      <c r="F335" s="768" t="s">
        <v>835</v>
      </c>
      <c r="G335" s="758"/>
      <c r="H335" s="758"/>
      <c r="I335" s="757" t="s">
        <v>603</v>
      </c>
    </row>
    <row r="336" spans="1:9" ht="56" hidden="1">
      <c r="A336" s="611">
        <v>336</v>
      </c>
      <c r="B336" s="605" t="s">
        <v>66</v>
      </c>
      <c r="C336" s="459" t="s">
        <v>836</v>
      </c>
      <c r="D336" s="732"/>
      <c r="E336" s="459"/>
      <c r="F336" s="733" t="s">
        <v>837</v>
      </c>
      <c r="G336" s="484" t="s">
        <v>838</v>
      </c>
      <c r="H336" s="521"/>
      <c r="I336" s="524"/>
    </row>
    <row r="337" spans="1:10" hidden="1">
      <c r="A337" s="605">
        <v>337</v>
      </c>
      <c r="B337" s="605" t="s">
        <v>66</v>
      </c>
      <c r="C337" s="414"/>
      <c r="D337" s="429"/>
      <c r="E337" s="414" t="s">
        <v>18</v>
      </c>
      <c r="F337" s="430"/>
      <c r="G337" s="415"/>
      <c r="H337" s="415"/>
      <c r="I337" s="416"/>
    </row>
    <row r="338" spans="1:10" ht="14" hidden="1">
      <c r="A338" s="611">
        <v>338</v>
      </c>
      <c r="B338" s="605" t="s">
        <v>66</v>
      </c>
      <c r="C338" s="414"/>
      <c r="D338" s="429"/>
      <c r="E338" s="414" t="str">
        <f>E$77</f>
        <v>MA</v>
      </c>
      <c r="F338" s="411"/>
      <c r="G338" s="415"/>
      <c r="H338" s="415"/>
      <c r="I338" s="416"/>
    </row>
    <row r="339" spans="1:10" ht="75" hidden="1">
      <c r="A339" s="611">
        <v>339</v>
      </c>
      <c r="B339" s="605" t="s">
        <v>66</v>
      </c>
      <c r="C339" s="414"/>
      <c r="D339" s="429"/>
      <c r="E339" s="414" t="str">
        <f>E$78</f>
        <v>S1</v>
      </c>
      <c r="F339" s="460" t="s">
        <v>839</v>
      </c>
      <c r="G339" s="415"/>
      <c r="H339" s="415" t="s">
        <v>603</v>
      </c>
      <c r="I339" s="416" t="s">
        <v>603</v>
      </c>
    </row>
    <row r="340" spans="1:10" ht="37.5" hidden="1">
      <c r="A340" s="611">
        <v>340</v>
      </c>
      <c r="B340" s="605" t="s">
        <v>66</v>
      </c>
      <c r="C340" s="414"/>
      <c r="D340" s="429"/>
      <c r="E340" s="414" t="s">
        <v>27</v>
      </c>
      <c r="F340" s="411" t="s">
        <v>840</v>
      </c>
      <c r="G340" s="415"/>
      <c r="H340" s="415"/>
      <c r="I340" s="416" t="s">
        <v>603</v>
      </c>
    </row>
    <row r="341" spans="1:10" hidden="1">
      <c r="A341" s="605">
        <v>341</v>
      </c>
      <c r="B341" s="605" t="s">
        <v>66</v>
      </c>
      <c r="C341" s="414"/>
      <c r="D341" s="429"/>
      <c r="E341" s="414" t="str">
        <f>E$80</f>
        <v>S3</v>
      </c>
      <c r="F341" s="411"/>
      <c r="G341" s="415"/>
      <c r="H341" s="415"/>
      <c r="I341" s="416"/>
    </row>
    <row r="342" spans="1:10" ht="14" hidden="1">
      <c r="A342" s="611">
        <v>342</v>
      </c>
      <c r="B342" s="605" t="s">
        <v>66</v>
      </c>
      <c r="C342" s="453"/>
      <c r="D342" s="731"/>
      <c r="E342" s="453" t="str">
        <f>E$81</f>
        <v>S4</v>
      </c>
      <c r="F342" s="455"/>
      <c r="G342" s="456"/>
      <c r="H342" s="456"/>
      <c r="I342" s="457"/>
    </row>
    <row r="343" spans="1:10" ht="14">
      <c r="A343" s="611">
        <v>1572</v>
      </c>
      <c r="B343" s="605" t="s">
        <v>60</v>
      </c>
      <c r="C343" s="740"/>
      <c r="D343" s="725" t="s">
        <v>784</v>
      </c>
      <c r="E343" s="726" t="str">
        <f>E$81</f>
        <v>S4</v>
      </c>
      <c r="F343" s="727"/>
      <c r="G343" s="758"/>
      <c r="H343" s="758"/>
      <c r="I343" s="757"/>
    </row>
    <row r="344" spans="1:10" s="663" customFormat="1" ht="50" hidden="1">
      <c r="A344" s="611">
        <v>344</v>
      </c>
      <c r="B344" s="611" t="s">
        <v>66</v>
      </c>
      <c r="C344" s="459" t="s">
        <v>841</v>
      </c>
      <c r="D344" s="732"/>
      <c r="E344" s="459"/>
      <c r="F344" s="733" t="s">
        <v>842</v>
      </c>
      <c r="G344" s="521" t="s">
        <v>843</v>
      </c>
      <c r="H344" s="794"/>
      <c r="I344" s="795"/>
      <c r="J344" s="612"/>
    </row>
    <row r="345" spans="1:10" s="663" customFormat="1" ht="14" hidden="1">
      <c r="A345" s="605">
        <v>345</v>
      </c>
      <c r="B345" s="611" t="s">
        <v>66</v>
      </c>
      <c r="C345" s="414"/>
      <c r="D345" s="429"/>
      <c r="E345" s="414" t="s">
        <v>18</v>
      </c>
      <c r="F345" s="430"/>
      <c r="G345" s="485"/>
      <c r="H345" s="485"/>
      <c r="I345" s="410"/>
      <c r="J345" s="612"/>
    </row>
    <row r="346" spans="1:10" ht="14" hidden="1">
      <c r="A346" s="611">
        <v>346</v>
      </c>
      <c r="B346" s="611" t="s">
        <v>66</v>
      </c>
      <c r="C346" s="414"/>
      <c r="D346" s="429"/>
      <c r="E346" s="414" t="str">
        <f>E$77</f>
        <v>MA</v>
      </c>
      <c r="F346" s="411"/>
      <c r="G346" s="415"/>
      <c r="H346" s="415"/>
      <c r="I346" s="416"/>
    </row>
    <row r="347" spans="1:10" ht="75" hidden="1">
      <c r="A347" s="611">
        <v>347</v>
      </c>
      <c r="B347" s="611" t="s">
        <v>66</v>
      </c>
      <c r="C347" s="414"/>
      <c r="D347" s="429"/>
      <c r="E347" s="414" t="str">
        <f>E$78</f>
        <v>S1</v>
      </c>
      <c r="F347" s="460" t="s">
        <v>844</v>
      </c>
      <c r="G347" s="415"/>
      <c r="H347" s="415" t="s">
        <v>603</v>
      </c>
      <c r="I347" s="416" t="s">
        <v>603</v>
      </c>
    </row>
    <row r="348" spans="1:10" ht="25" hidden="1">
      <c r="A348" s="611">
        <v>348</v>
      </c>
      <c r="B348" s="611" t="s">
        <v>66</v>
      </c>
      <c r="C348" s="414"/>
      <c r="D348" s="429"/>
      <c r="E348" s="414" t="str">
        <f>E$79</f>
        <v>S2</v>
      </c>
      <c r="F348" s="411" t="s">
        <v>845</v>
      </c>
      <c r="G348" s="415"/>
      <c r="H348" s="415"/>
      <c r="I348" s="416" t="s">
        <v>603</v>
      </c>
    </row>
    <row r="349" spans="1:10" ht="14" hidden="1">
      <c r="A349" s="605">
        <v>349</v>
      </c>
      <c r="B349" s="611" t="s">
        <v>66</v>
      </c>
      <c r="C349" s="414"/>
      <c r="D349" s="429"/>
      <c r="E349" s="414" t="str">
        <f>E$80</f>
        <v>S3</v>
      </c>
      <c r="F349" s="411"/>
      <c r="G349" s="415"/>
      <c r="H349" s="415"/>
      <c r="I349" s="416"/>
    </row>
    <row r="350" spans="1:10" ht="14" hidden="1">
      <c r="A350" s="611">
        <v>350</v>
      </c>
      <c r="B350" s="611" t="s">
        <v>66</v>
      </c>
      <c r="C350" s="453"/>
      <c r="D350" s="731"/>
      <c r="E350" s="453" t="str">
        <f>E$81</f>
        <v>S4</v>
      </c>
      <c r="F350" s="455"/>
      <c r="G350" s="456"/>
      <c r="H350" s="456"/>
      <c r="I350" s="457"/>
    </row>
    <row r="351" spans="1:10" ht="52.5">
      <c r="A351" s="611">
        <v>1420</v>
      </c>
      <c r="B351" s="605" t="s">
        <v>60</v>
      </c>
      <c r="C351" s="740"/>
      <c r="D351" s="728" t="s">
        <v>846</v>
      </c>
      <c r="E351" s="726"/>
      <c r="F351" s="729" t="s">
        <v>847</v>
      </c>
      <c r="G351" s="758" t="s">
        <v>848</v>
      </c>
      <c r="H351" s="758" t="s">
        <v>849</v>
      </c>
      <c r="I351" s="757"/>
    </row>
    <row r="352" spans="1:10" ht="31.5" hidden="1">
      <c r="A352" s="611">
        <v>352</v>
      </c>
      <c r="B352" s="605" t="s">
        <v>66</v>
      </c>
      <c r="C352" s="459" t="s">
        <v>850</v>
      </c>
      <c r="D352" s="732"/>
      <c r="E352" s="459"/>
      <c r="F352" s="733" t="s">
        <v>851</v>
      </c>
      <c r="G352" s="521" t="s">
        <v>852</v>
      </c>
      <c r="H352" s="521"/>
      <c r="I352" s="524"/>
    </row>
    <row r="353" spans="1:9" hidden="1">
      <c r="A353" s="605">
        <v>353</v>
      </c>
      <c r="B353" s="605" t="s">
        <v>66</v>
      </c>
      <c r="C353" s="414"/>
      <c r="D353" s="429"/>
      <c r="E353" s="414" t="s">
        <v>18</v>
      </c>
      <c r="F353" s="430"/>
      <c r="G353" s="415"/>
      <c r="H353" s="415"/>
      <c r="I353" s="416"/>
    </row>
    <row r="354" spans="1:9" ht="14" hidden="1">
      <c r="A354" s="611">
        <v>354</v>
      </c>
      <c r="B354" s="605" t="s">
        <v>66</v>
      </c>
      <c r="C354" s="414"/>
      <c r="D354" s="429"/>
      <c r="E354" s="414" t="str">
        <f>E$77</f>
        <v>MA</v>
      </c>
      <c r="F354" s="411"/>
      <c r="G354" s="415"/>
      <c r="H354" s="415"/>
      <c r="I354" s="416" t="s">
        <v>603</v>
      </c>
    </row>
    <row r="355" spans="1:9" ht="50" hidden="1">
      <c r="A355" s="611">
        <v>355</v>
      </c>
      <c r="B355" s="605" t="s">
        <v>66</v>
      </c>
      <c r="C355" s="414"/>
      <c r="D355" s="429"/>
      <c r="E355" s="414" t="str">
        <f>E$78</f>
        <v>S1</v>
      </c>
      <c r="F355" s="460" t="s">
        <v>853</v>
      </c>
      <c r="G355" s="415"/>
      <c r="H355" s="415" t="s">
        <v>603</v>
      </c>
      <c r="I355" s="416" t="s">
        <v>603</v>
      </c>
    </row>
    <row r="356" spans="1:9" ht="37.5" hidden="1">
      <c r="A356" s="611">
        <v>356</v>
      </c>
      <c r="B356" s="605" t="s">
        <v>66</v>
      </c>
      <c r="C356" s="414"/>
      <c r="D356" s="429"/>
      <c r="E356" s="414" t="str">
        <f>E$79</f>
        <v>S2</v>
      </c>
      <c r="F356" s="411" t="s">
        <v>854</v>
      </c>
      <c r="G356" s="415"/>
      <c r="H356" s="415" t="s">
        <v>603</v>
      </c>
      <c r="I356" s="416" t="s">
        <v>603</v>
      </c>
    </row>
    <row r="357" spans="1:9" hidden="1">
      <c r="A357" s="605">
        <v>357</v>
      </c>
      <c r="B357" s="605" t="s">
        <v>66</v>
      </c>
      <c r="C357" s="414"/>
      <c r="D357" s="429"/>
      <c r="E357" s="414" t="str">
        <f>E$80</f>
        <v>S3</v>
      </c>
      <c r="F357" s="411"/>
      <c r="G357" s="415"/>
      <c r="H357" s="415"/>
      <c r="I357" s="416"/>
    </row>
    <row r="358" spans="1:9" ht="14" hidden="1">
      <c r="A358" s="611">
        <v>358</v>
      </c>
      <c r="B358" s="605" t="s">
        <v>66</v>
      </c>
      <c r="C358" s="453"/>
      <c r="D358" s="731"/>
      <c r="E358" s="453" t="str">
        <f>E$81</f>
        <v>S4</v>
      </c>
      <c r="F358" s="455"/>
      <c r="G358" s="456"/>
      <c r="H358" s="456"/>
      <c r="I358" s="457"/>
    </row>
    <row r="359" spans="1:9">
      <c r="A359" s="605">
        <v>1421</v>
      </c>
      <c r="B359" s="605" t="s">
        <v>60</v>
      </c>
      <c r="C359" s="740"/>
      <c r="D359" s="725" t="s">
        <v>846</v>
      </c>
      <c r="E359" s="726" t="s">
        <v>18</v>
      </c>
      <c r="F359" s="729"/>
      <c r="G359" s="758"/>
      <c r="H359" s="758"/>
      <c r="I359" s="757"/>
    </row>
    <row r="360" spans="1:9" ht="50" hidden="1">
      <c r="A360" s="611">
        <v>360</v>
      </c>
      <c r="B360" s="605" t="s">
        <v>66</v>
      </c>
      <c r="C360" s="459" t="s">
        <v>855</v>
      </c>
      <c r="D360" s="732"/>
      <c r="E360" s="459"/>
      <c r="F360" s="733" t="s">
        <v>856</v>
      </c>
      <c r="G360" s="521" t="s">
        <v>857</v>
      </c>
      <c r="H360" s="521"/>
      <c r="I360" s="524"/>
    </row>
    <row r="361" spans="1:9" hidden="1">
      <c r="A361" s="605">
        <v>361</v>
      </c>
      <c r="B361" s="605" t="s">
        <v>66</v>
      </c>
      <c r="C361" s="414"/>
      <c r="D361" s="429"/>
      <c r="E361" s="414" t="s">
        <v>18</v>
      </c>
      <c r="F361" s="430"/>
      <c r="G361" s="415"/>
      <c r="H361" s="415"/>
      <c r="I361" s="416"/>
    </row>
    <row r="362" spans="1:9" ht="14" hidden="1">
      <c r="A362" s="611">
        <v>362</v>
      </c>
      <c r="B362" s="605" t="s">
        <v>66</v>
      </c>
      <c r="C362" s="414"/>
      <c r="D362" s="429"/>
      <c r="E362" s="414" t="str">
        <f>E$77</f>
        <v>MA</v>
      </c>
      <c r="F362" s="411"/>
      <c r="G362" s="415"/>
      <c r="H362" s="415"/>
      <c r="I362" s="416"/>
    </row>
    <row r="363" spans="1:9" ht="14" hidden="1">
      <c r="A363" s="611">
        <v>363</v>
      </c>
      <c r="B363" s="605" t="s">
        <v>66</v>
      </c>
      <c r="C363" s="414"/>
      <c r="D363" s="429"/>
      <c r="E363" s="414" t="str">
        <f>E$78</f>
        <v>S1</v>
      </c>
      <c r="F363" s="411" t="s">
        <v>858</v>
      </c>
      <c r="G363" s="415"/>
      <c r="H363" s="415" t="s">
        <v>603</v>
      </c>
      <c r="I363" s="416" t="s">
        <v>603</v>
      </c>
    </row>
    <row r="364" spans="1:9" ht="14" hidden="1">
      <c r="A364" s="611">
        <v>364</v>
      </c>
      <c r="B364" s="605" t="s">
        <v>66</v>
      </c>
      <c r="C364" s="414"/>
      <c r="D364" s="429"/>
      <c r="E364" s="414" t="str">
        <f>E$79</f>
        <v>S2</v>
      </c>
      <c r="F364" s="411" t="s">
        <v>859</v>
      </c>
      <c r="G364" s="415"/>
      <c r="H364" s="415"/>
      <c r="I364" s="416" t="s">
        <v>603</v>
      </c>
    </row>
    <row r="365" spans="1:9" hidden="1">
      <c r="A365" s="605">
        <v>365</v>
      </c>
      <c r="B365" s="605" t="s">
        <v>66</v>
      </c>
      <c r="C365" s="414"/>
      <c r="D365" s="429"/>
      <c r="E365" s="414" t="str">
        <f>E$80</f>
        <v>S3</v>
      </c>
      <c r="F365" s="411"/>
      <c r="G365" s="415"/>
      <c r="H365" s="415"/>
      <c r="I365" s="416"/>
    </row>
    <row r="366" spans="1:9" ht="14" hidden="1">
      <c r="A366" s="611">
        <v>366</v>
      </c>
      <c r="B366" s="605" t="s">
        <v>66</v>
      </c>
      <c r="C366" s="453"/>
      <c r="D366" s="731"/>
      <c r="E366" s="453" t="str">
        <f>E$81</f>
        <v>S4</v>
      </c>
      <c r="F366" s="455"/>
      <c r="G366" s="456"/>
      <c r="H366" s="456"/>
      <c r="I366" s="457"/>
    </row>
    <row r="367" spans="1:9" ht="37.5">
      <c r="A367" s="611">
        <v>1422</v>
      </c>
      <c r="B367" s="605" t="s">
        <v>60</v>
      </c>
      <c r="C367" s="740"/>
      <c r="D367" s="725" t="s">
        <v>846</v>
      </c>
      <c r="E367" s="726" t="str">
        <f>E$77</f>
        <v>MA</v>
      </c>
      <c r="F367" s="770" t="s">
        <v>860</v>
      </c>
      <c r="G367" s="758"/>
      <c r="H367" s="758" t="s">
        <v>603</v>
      </c>
      <c r="I367" s="757" t="s">
        <v>603</v>
      </c>
    </row>
    <row r="368" spans="1:9" ht="25" hidden="1">
      <c r="A368" s="611">
        <v>368</v>
      </c>
      <c r="B368" s="605" t="s">
        <v>66</v>
      </c>
      <c r="C368" s="459" t="s">
        <v>861</v>
      </c>
      <c r="D368" s="732"/>
      <c r="E368" s="459"/>
      <c r="F368" s="733" t="s">
        <v>862</v>
      </c>
      <c r="G368" s="521" t="s">
        <v>863</v>
      </c>
      <c r="H368" s="521"/>
      <c r="I368" s="524"/>
    </row>
    <row r="369" spans="1:9" hidden="1">
      <c r="A369" s="605">
        <v>369</v>
      </c>
      <c r="B369" s="605" t="s">
        <v>66</v>
      </c>
      <c r="C369" s="414"/>
      <c r="D369" s="429"/>
      <c r="E369" s="414" t="s">
        <v>18</v>
      </c>
      <c r="F369" s="430"/>
      <c r="G369" s="415"/>
      <c r="H369" s="415"/>
      <c r="I369" s="416"/>
    </row>
    <row r="370" spans="1:9" ht="14" hidden="1">
      <c r="A370" s="611">
        <v>370</v>
      </c>
      <c r="B370" s="605" t="s">
        <v>66</v>
      </c>
      <c r="C370" s="414"/>
      <c r="D370" s="429"/>
      <c r="E370" s="414" t="str">
        <f>E$77</f>
        <v>MA</v>
      </c>
      <c r="F370" s="411"/>
      <c r="G370" s="415"/>
      <c r="H370" s="415"/>
      <c r="I370" s="416"/>
    </row>
    <row r="371" spans="1:9" ht="14" hidden="1">
      <c r="A371" s="611">
        <v>371</v>
      </c>
      <c r="B371" s="605" t="s">
        <v>66</v>
      </c>
      <c r="C371" s="414"/>
      <c r="D371" s="429"/>
      <c r="E371" s="414" t="str">
        <f>E$78</f>
        <v>S1</v>
      </c>
      <c r="F371" s="411" t="s">
        <v>864</v>
      </c>
      <c r="G371" s="415"/>
      <c r="H371" s="415" t="s">
        <v>603</v>
      </c>
      <c r="I371" s="416" t="s">
        <v>603</v>
      </c>
    </row>
    <row r="372" spans="1:9" ht="14" hidden="1">
      <c r="A372" s="611">
        <v>372</v>
      </c>
      <c r="B372" s="605" t="s">
        <v>66</v>
      </c>
      <c r="C372" s="414"/>
      <c r="D372" s="429"/>
      <c r="E372" s="414" t="str">
        <f>E$79</f>
        <v>S2</v>
      </c>
      <c r="F372" s="411" t="s">
        <v>864</v>
      </c>
      <c r="G372" s="415"/>
      <c r="H372" s="415"/>
      <c r="I372" s="416" t="s">
        <v>603</v>
      </c>
    </row>
    <row r="373" spans="1:9" hidden="1">
      <c r="A373" s="605">
        <v>373</v>
      </c>
      <c r="B373" s="605" t="s">
        <v>66</v>
      </c>
      <c r="C373" s="414"/>
      <c r="D373" s="429"/>
      <c r="E373" s="414" t="str">
        <f>E$80</f>
        <v>S3</v>
      </c>
      <c r="F373" s="411"/>
      <c r="G373" s="415"/>
      <c r="H373" s="415"/>
      <c r="I373" s="416"/>
    </row>
    <row r="374" spans="1:9" ht="14" hidden="1">
      <c r="A374" s="611">
        <v>374</v>
      </c>
      <c r="B374" s="605" t="s">
        <v>66</v>
      </c>
      <c r="C374" s="453"/>
      <c r="D374" s="731"/>
      <c r="E374" s="453" t="str">
        <f>E$81</f>
        <v>S4</v>
      </c>
      <c r="F374" s="455"/>
      <c r="G374" s="456"/>
      <c r="H374" s="456"/>
      <c r="I374" s="457"/>
    </row>
    <row r="375" spans="1:9" ht="14">
      <c r="A375" s="611">
        <v>1423</v>
      </c>
      <c r="B375" s="605" t="s">
        <v>60</v>
      </c>
      <c r="C375" s="740"/>
      <c r="D375" s="725" t="s">
        <v>846</v>
      </c>
      <c r="E375" s="726" t="str">
        <f>E$78</f>
        <v>S1</v>
      </c>
      <c r="F375" s="727"/>
      <c r="G375" s="758"/>
      <c r="H375" s="758"/>
      <c r="I375" s="757"/>
    </row>
    <row r="376" spans="1:9" ht="37.5" hidden="1">
      <c r="A376" s="611">
        <v>376</v>
      </c>
      <c r="B376" s="605" t="s">
        <v>66</v>
      </c>
      <c r="C376" s="734" t="s">
        <v>865</v>
      </c>
      <c r="D376" s="735"/>
      <c r="E376" s="734"/>
      <c r="F376" s="736" t="s">
        <v>866</v>
      </c>
      <c r="G376" s="764"/>
      <c r="H376" s="764"/>
      <c r="I376" s="765"/>
    </row>
    <row r="377" spans="1:9" ht="25" hidden="1">
      <c r="A377" s="605">
        <v>377</v>
      </c>
      <c r="B377" s="605" t="s">
        <v>66</v>
      </c>
      <c r="C377" s="414" t="s">
        <v>867</v>
      </c>
      <c r="D377" s="429"/>
      <c r="E377" s="414"/>
      <c r="F377" s="430" t="s">
        <v>868</v>
      </c>
      <c r="G377" s="415" t="s">
        <v>869</v>
      </c>
      <c r="H377" s="486"/>
      <c r="I377" s="487"/>
    </row>
    <row r="378" spans="1:9" ht="14" hidden="1">
      <c r="A378" s="611">
        <v>378</v>
      </c>
      <c r="B378" s="605" t="s">
        <v>66</v>
      </c>
      <c r="C378" s="414"/>
      <c r="D378" s="429"/>
      <c r="E378" s="414" t="s">
        <v>18</v>
      </c>
      <c r="F378" s="430"/>
      <c r="G378" s="486"/>
      <c r="H378" s="486"/>
      <c r="I378" s="487"/>
    </row>
    <row r="379" spans="1:9" ht="14" hidden="1">
      <c r="A379" s="611">
        <v>379</v>
      </c>
      <c r="B379" s="605" t="s">
        <v>66</v>
      </c>
      <c r="C379" s="414"/>
      <c r="D379" s="429"/>
      <c r="E379" s="414" t="str">
        <f>E$77</f>
        <v>MA</v>
      </c>
      <c r="F379" s="411"/>
      <c r="G379" s="486"/>
      <c r="H379" s="486"/>
      <c r="I379" s="487"/>
    </row>
    <row r="380" spans="1:9" ht="14" hidden="1">
      <c r="A380" s="611">
        <v>380</v>
      </c>
      <c r="B380" s="605" t="s">
        <v>66</v>
      </c>
      <c r="C380" s="414"/>
      <c r="D380" s="429"/>
      <c r="E380" s="414" t="str">
        <f>E$78</f>
        <v>S1</v>
      </c>
      <c r="F380" s="411"/>
      <c r="G380" s="415"/>
      <c r="H380" s="415"/>
      <c r="I380" s="416"/>
    </row>
    <row r="381" spans="1:9" hidden="1">
      <c r="A381" s="605">
        <v>381</v>
      </c>
      <c r="B381" s="605" t="s">
        <v>66</v>
      </c>
      <c r="C381" s="414"/>
      <c r="D381" s="429"/>
      <c r="E381" s="414" t="str">
        <f>E$79</f>
        <v>S2</v>
      </c>
      <c r="F381" s="411"/>
      <c r="G381" s="415"/>
      <c r="H381" s="415"/>
      <c r="I381" s="416"/>
    </row>
    <row r="382" spans="1:9" ht="14" hidden="1">
      <c r="A382" s="611">
        <v>382</v>
      </c>
      <c r="B382" s="605" t="s">
        <v>66</v>
      </c>
      <c r="C382" s="414"/>
      <c r="D382" s="429"/>
      <c r="E382" s="414" t="str">
        <f>E$80</f>
        <v>S3</v>
      </c>
      <c r="F382" s="411"/>
      <c r="G382" s="486"/>
      <c r="H382" s="486"/>
      <c r="I382" s="487"/>
    </row>
    <row r="383" spans="1:9" ht="14" hidden="1">
      <c r="A383" s="611">
        <v>383</v>
      </c>
      <c r="B383" s="605" t="s">
        <v>66</v>
      </c>
      <c r="C383" s="453"/>
      <c r="D383" s="731"/>
      <c r="E383" s="453" t="str">
        <f>E$81</f>
        <v>S4</v>
      </c>
      <c r="F383" s="455"/>
      <c r="G383" s="456"/>
      <c r="H383" s="456"/>
      <c r="I383" s="457"/>
    </row>
    <row r="384" spans="1:9" ht="14">
      <c r="A384" s="611">
        <v>1424</v>
      </c>
      <c r="B384" s="605" t="s">
        <v>60</v>
      </c>
      <c r="C384" s="740"/>
      <c r="D384" s="725" t="s">
        <v>846</v>
      </c>
      <c r="E384" s="726" t="str">
        <f>E$79</f>
        <v>S2</v>
      </c>
      <c r="F384" s="727" t="s">
        <v>870</v>
      </c>
      <c r="G384" s="758"/>
      <c r="H384" s="758"/>
      <c r="I384" s="757" t="s">
        <v>721</v>
      </c>
    </row>
    <row r="385" spans="1:9" ht="100">
      <c r="A385" s="605">
        <v>1425</v>
      </c>
      <c r="B385" s="605" t="s">
        <v>60</v>
      </c>
      <c r="C385" s="740" t="s">
        <v>871</v>
      </c>
      <c r="D385" s="725" t="s">
        <v>846</v>
      </c>
      <c r="E385" s="726" t="str">
        <f>E$80</f>
        <v>S3</v>
      </c>
      <c r="F385" s="766" t="s">
        <v>872</v>
      </c>
      <c r="G385" s="758"/>
      <c r="H385" s="758"/>
      <c r="I385" s="757" t="s">
        <v>603</v>
      </c>
    </row>
    <row r="386" spans="1:9" ht="14">
      <c r="A386" s="611">
        <v>1426</v>
      </c>
      <c r="B386" s="605" t="s">
        <v>60</v>
      </c>
      <c r="C386" s="740"/>
      <c r="D386" s="725" t="s">
        <v>846</v>
      </c>
      <c r="E386" s="726" t="str">
        <f>E$81</f>
        <v>S4</v>
      </c>
      <c r="F386" s="727"/>
      <c r="G386" s="758"/>
      <c r="H386" s="758"/>
      <c r="I386" s="757"/>
    </row>
    <row r="387" spans="1:9" ht="14">
      <c r="A387" s="611">
        <v>655</v>
      </c>
      <c r="B387" s="605" t="s">
        <v>60</v>
      </c>
      <c r="C387" s="740"/>
      <c r="D387" s="776" t="s">
        <v>873</v>
      </c>
      <c r="E387" s="777"/>
      <c r="F387" s="778" t="s">
        <v>874</v>
      </c>
      <c r="G387" s="779"/>
      <c r="H387" s="779"/>
      <c r="I387" s="779"/>
    </row>
    <row r="388" spans="1:9" ht="14">
      <c r="A388" s="611">
        <v>656</v>
      </c>
      <c r="B388" s="605" t="s">
        <v>60</v>
      </c>
      <c r="C388" s="740"/>
      <c r="D388" s="753" t="s">
        <v>875</v>
      </c>
      <c r="E388" s="754"/>
      <c r="F388" s="755" t="s">
        <v>876</v>
      </c>
      <c r="G388" s="756"/>
      <c r="H388" s="756"/>
      <c r="I388" s="756"/>
    </row>
    <row r="389" spans="1:9" ht="80.150000000000006" customHeight="1">
      <c r="A389" s="605">
        <v>657</v>
      </c>
      <c r="B389" s="605" t="s">
        <v>60</v>
      </c>
      <c r="C389" s="740"/>
      <c r="D389" s="728" t="s">
        <v>877</v>
      </c>
      <c r="E389" s="726"/>
      <c r="F389" s="729" t="s">
        <v>878</v>
      </c>
      <c r="G389" s="758" t="s">
        <v>879</v>
      </c>
      <c r="H389" s="758" t="s">
        <v>880</v>
      </c>
      <c r="I389" s="757"/>
    </row>
    <row r="390" spans="1:9" ht="14">
      <c r="A390" s="611">
        <v>658</v>
      </c>
      <c r="B390" s="605" t="s">
        <v>60</v>
      </c>
      <c r="C390" s="740"/>
      <c r="D390" s="725" t="s">
        <v>877</v>
      </c>
      <c r="E390" s="726" t="s">
        <v>18</v>
      </c>
      <c r="F390" s="729"/>
      <c r="G390" s="758"/>
      <c r="H390" s="758"/>
      <c r="I390" s="757"/>
    </row>
    <row r="391" spans="1:9" ht="187.5">
      <c r="A391" s="611">
        <v>659</v>
      </c>
      <c r="B391" s="605" t="s">
        <v>60</v>
      </c>
      <c r="C391" s="740"/>
      <c r="D391" s="725" t="s">
        <v>877</v>
      </c>
      <c r="E391" s="726" t="str">
        <f>E$77</f>
        <v>MA</v>
      </c>
      <c r="F391" s="727" t="s">
        <v>881</v>
      </c>
      <c r="G391" s="758"/>
      <c r="H391" s="758" t="s">
        <v>603</v>
      </c>
      <c r="I391" s="757" t="s">
        <v>603</v>
      </c>
    </row>
    <row r="392" spans="1:9" ht="14">
      <c r="A392" s="611">
        <v>660</v>
      </c>
      <c r="B392" s="605" t="s">
        <v>60</v>
      </c>
      <c r="C392" s="740"/>
      <c r="D392" s="725" t="s">
        <v>877</v>
      </c>
      <c r="E392" s="726" t="str">
        <f>E$78</f>
        <v>S1</v>
      </c>
      <c r="F392" s="727"/>
      <c r="G392" s="758"/>
      <c r="H392" s="758"/>
      <c r="I392" s="757"/>
    </row>
    <row r="393" spans="1:9" ht="37.5" hidden="1">
      <c r="A393" s="605">
        <v>393</v>
      </c>
      <c r="B393" s="605" t="s">
        <v>66</v>
      </c>
      <c r="C393" s="459" t="s">
        <v>346</v>
      </c>
      <c r="D393" s="732"/>
      <c r="E393" s="459"/>
      <c r="F393" s="733" t="s">
        <v>882</v>
      </c>
      <c r="G393" s="521" t="s">
        <v>883</v>
      </c>
      <c r="H393" s="521"/>
      <c r="I393" s="524"/>
    </row>
    <row r="394" spans="1:9" ht="14" hidden="1">
      <c r="A394" s="611">
        <v>394</v>
      </c>
      <c r="B394" s="605" t="s">
        <v>66</v>
      </c>
      <c r="C394" s="414"/>
      <c r="D394" s="429"/>
      <c r="E394" s="414" t="s">
        <v>18</v>
      </c>
      <c r="F394" s="430"/>
      <c r="G394" s="415"/>
      <c r="H394" s="415"/>
      <c r="I394" s="416"/>
    </row>
    <row r="395" spans="1:9" ht="14" hidden="1">
      <c r="A395" s="611">
        <v>395</v>
      </c>
      <c r="B395" s="605" t="s">
        <v>66</v>
      </c>
      <c r="C395" s="414"/>
      <c r="D395" s="429"/>
      <c r="E395" s="414" t="str">
        <f>E$77</f>
        <v>MA</v>
      </c>
      <c r="F395" s="411"/>
      <c r="G395" s="415"/>
      <c r="H395" s="415"/>
      <c r="I395" s="416"/>
    </row>
    <row r="396" spans="1:9" ht="14" hidden="1">
      <c r="A396" s="611">
        <v>396</v>
      </c>
      <c r="B396" s="605" t="s">
        <v>66</v>
      </c>
      <c r="C396" s="414"/>
      <c r="D396" s="429"/>
      <c r="E396" s="414" t="str">
        <f>E$78</f>
        <v>S1</v>
      </c>
      <c r="F396" s="411"/>
      <c r="G396" s="415"/>
      <c r="H396" s="415"/>
      <c r="I396" s="416"/>
    </row>
    <row r="397" spans="1:9" hidden="1">
      <c r="A397" s="605">
        <v>397</v>
      </c>
      <c r="B397" s="605" t="s">
        <v>66</v>
      </c>
      <c r="C397" s="414"/>
      <c r="D397" s="429"/>
      <c r="E397" s="414" t="str">
        <f>E$79</f>
        <v>S2</v>
      </c>
      <c r="F397" s="411"/>
      <c r="G397" s="415"/>
      <c r="H397" s="415"/>
      <c r="I397" s="416"/>
    </row>
    <row r="398" spans="1:9" ht="14" hidden="1">
      <c r="A398" s="611">
        <v>398</v>
      </c>
      <c r="B398" s="605" t="s">
        <v>66</v>
      </c>
      <c r="C398" s="414"/>
      <c r="D398" s="429"/>
      <c r="E398" s="414" t="str">
        <f>E$80</f>
        <v>S3</v>
      </c>
      <c r="F398" s="411"/>
      <c r="G398" s="415"/>
      <c r="H398" s="415"/>
      <c r="I398" s="416"/>
    </row>
    <row r="399" spans="1:9" ht="14" hidden="1">
      <c r="A399" s="611">
        <v>399</v>
      </c>
      <c r="B399" s="605" t="s">
        <v>66</v>
      </c>
      <c r="C399" s="453"/>
      <c r="D399" s="731"/>
      <c r="E399" s="453" t="str">
        <f>E$81</f>
        <v>S4</v>
      </c>
      <c r="F399" s="455"/>
      <c r="G399" s="456"/>
      <c r="H399" s="456"/>
      <c r="I399" s="457"/>
    </row>
    <row r="400" spans="1:9">
      <c r="A400" s="605">
        <v>661</v>
      </c>
      <c r="B400" s="605" t="s">
        <v>60</v>
      </c>
      <c r="C400" s="740"/>
      <c r="D400" s="725" t="s">
        <v>877</v>
      </c>
      <c r="E400" s="726" t="str">
        <f>E$79</f>
        <v>S2</v>
      </c>
      <c r="F400" s="727"/>
      <c r="G400" s="758"/>
      <c r="H400" s="758"/>
      <c r="I400" s="757"/>
    </row>
    <row r="401" spans="1:9" ht="62.5" hidden="1">
      <c r="A401" s="605">
        <v>401</v>
      </c>
      <c r="B401" s="605" t="s">
        <v>66</v>
      </c>
      <c r="C401" s="459" t="s">
        <v>884</v>
      </c>
      <c r="D401" s="732"/>
      <c r="E401" s="459"/>
      <c r="F401" s="733" t="s">
        <v>885</v>
      </c>
      <c r="G401" s="521" t="s">
        <v>886</v>
      </c>
      <c r="H401" s="521"/>
      <c r="I401" s="524"/>
    </row>
    <row r="402" spans="1:9" ht="14" hidden="1">
      <c r="A402" s="611">
        <v>402</v>
      </c>
      <c r="B402" s="605" t="s">
        <v>66</v>
      </c>
      <c r="C402" s="414"/>
      <c r="D402" s="429"/>
      <c r="E402" s="414" t="s">
        <v>18</v>
      </c>
      <c r="F402" s="430"/>
      <c r="G402" s="415"/>
      <c r="H402" s="415"/>
      <c r="I402" s="416"/>
    </row>
    <row r="403" spans="1:9" ht="14" hidden="1">
      <c r="A403" s="611">
        <v>403</v>
      </c>
      <c r="B403" s="605" t="s">
        <v>66</v>
      </c>
      <c r="C403" s="414"/>
      <c r="D403" s="429"/>
      <c r="E403" s="414" t="str">
        <f>E$77</f>
        <v>MA</v>
      </c>
      <c r="F403" s="411"/>
      <c r="G403" s="415"/>
      <c r="H403" s="415"/>
      <c r="I403" s="416"/>
    </row>
    <row r="404" spans="1:9" ht="14" hidden="1">
      <c r="A404" s="611">
        <v>404</v>
      </c>
      <c r="B404" s="605" t="s">
        <v>66</v>
      </c>
      <c r="C404" s="414"/>
      <c r="D404" s="429"/>
      <c r="E404" s="414" t="str">
        <f>E$78</f>
        <v>S1</v>
      </c>
      <c r="F404" s="411"/>
      <c r="G404" s="415"/>
      <c r="H404" s="415"/>
      <c r="I404" s="416"/>
    </row>
    <row r="405" spans="1:9" hidden="1">
      <c r="A405" s="605">
        <v>405</v>
      </c>
      <c r="B405" s="605" t="s">
        <v>66</v>
      </c>
      <c r="C405" s="414"/>
      <c r="D405" s="429"/>
      <c r="E405" s="414" t="str">
        <f>E$79</f>
        <v>S2</v>
      </c>
      <c r="F405" s="411"/>
      <c r="G405" s="415"/>
      <c r="H405" s="415"/>
      <c r="I405" s="416"/>
    </row>
    <row r="406" spans="1:9" ht="14" hidden="1">
      <c r="A406" s="611">
        <v>406</v>
      </c>
      <c r="B406" s="605" t="s">
        <v>66</v>
      </c>
      <c r="C406" s="414"/>
      <c r="D406" s="429"/>
      <c r="E406" s="414" t="str">
        <f>E$80</f>
        <v>S3</v>
      </c>
      <c r="F406" s="411"/>
      <c r="G406" s="415"/>
      <c r="H406" s="415"/>
      <c r="I406" s="416"/>
    </row>
    <row r="407" spans="1:9" ht="14" hidden="1">
      <c r="A407" s="611">
        <v>407</v>
      </c>
      <c r="B407" s="605" t="s">
        <v>66</v>
      </c>
      <c r="C407" s="453"/>
      <c r="D407" s="731"/>
      <c r="E407" s="453" t="str">
        <f>E$81</f>
        <v>S4</v>
      </c>
      <c r="F407" s="455"/>
      <c r="G407" s="456"/>
      <c r="H407" s="456"/>
      <c r="I407" s="457"/>
    </row>
    <row r="408" spans="1:9" ht="169">
      <c r="A408" s="611">
        <v>662</v>
      </c>
      <c r="B408" s="605" t="s">
        <v>60</v>
      </c>
      <c r="C408" s="740" t="s">
        <v>887</v>
      </c>
      <c r="D408" s="725" t="s">
        <v>877</v>
      </c>
      <c r="E408" s="726" t="str">
        <f>E$80</f>
        <v>S3</v>
      </c>
      <c r="F408" s="769" t="s">
        <v>888</v>
      </c>
      <c r="G408" s="758"/>
      <c r="H408" s="758"/>
      <c r="I408" s="757" t="s">
        <v>603</v>
      </c>
    </row>
    <row r="409" spans="1:9" ht="25" hidden="1">
      <c r="A409" s="605">
        <v>409</v>
      </c>
      <c r="B409" s="605" t="s">
        <v>66</v>
      </c>
      <c r="C409" s="459" t="s">
        <v>889</v>
      </c>
      <c r="D409" s="732"/>
      <c r="E409" s="459"/>
      <c r="F409" s="733" t="s">
        <v>890</v>
      </c>
      <c r="G409" s="521" t="s">
        <v>891</v>
      </c>
      <c r="H409" s="521"/>
      <c r="I409" s="524"/>
    </row>
    <row r="410" spans="1:9" ht="14" hidden="1">
      <c r="A410" s="611">
        <v>410</v>
      </c>
      <c r="B410" s="605" t="s">
        <v>66</v>
      </c>
      <c r="C410" s="414"/>
      <c r="D410" s="429"/>
      <c r="E410" s="414" t="s">
        <v>18</v>
      </c>
      <c r="F410" s="430"/>
      <c r="G410" s="415"/>
      <c r="H410" s="415"/>
      <c r="I410" s="416"/>
    </row>
    <row r="411" spans="1:9" ht="14" hidden="1">
      <c r="A411" s="611">
        <v>411</v>
      </c>
      <c r="B411" s="605" t="s">
        <v>66</v>
      </c>
      <c r="C411" s="414"/>
      <c r="D411" s="429"/>
      <c r="E411" s="414" t="str">
        <f>E$77</f>
        <v>MA</v>
      </c>
      <c r="F411" s="411"/>
      <c r="G411" s="415"/>
      <c r="H411" s="415"/>
      <c r="I411" s="416"/>
    </row>
    <row r="412" spans="1:9" ht="14" hidden="1">
      <c r="A412" s="611">
        <v>412</v>
      </c>
      <c r="B412" s="605" t="s">
        <v>66</v>
      </c>
      <c r="C412" s="414"/>
      <c r="D412" s="429"/>
      <c r="E412" s="414" t="str">
        <f>E$78</f>
        <v>S1</v>
      </c>
      <c r="F412" s="411"/>
      <c r="G412" s="415"/>
      <c r="H412" s="415"/>
      <c r="I412" s="416"/>
    </row>
    <row r="413" spans="1:9" hidden="1">
      <c r="A413" s="605">
        <v>413</v>
      </c>
      <c r="B413" s="605" t="s">
        <v>66</v>
      </c>
      <c r="C413" s="414"/>
      <c r="D413" s="429"/>
      <c r="E413" s="414" t="str">
        <f>E$79</f>
        <v>S2</v>
      </c>
      <c r="F413" s="411"/>
      <c r="G413" s="415"/>
      <c r="H413" s="415"/>
      <c r="I413" s="416"/>
    </row>
    <row r="414" spans="1:9" ht="14" hidden="1">
      <c r="A414" s="611">
        <v>414</v>
      </c>
      <c r="B414" s="605" t="s">
        <v>66</v>
      </c>
      <c r="C414" s="414"/>
      <c r="D414" s="429"/>
      <c r="E414" s="414" t="str">
        <f>E$80</f>
        <v>S3</v>
      </c>
      <c r="F414" s="411"/>
      <c r="G414" s="415"/>
      <c r="H414" s="415"/>
      <c r="I414" s="416"/>
    </row>
    <row r="415" spans="1:9" ht="14" hidden="1">
      <c r="A415" s="611">
        <v>415</v>
      </c>
      <c r="B415" s="605" t="s">
        <v>66</v>
      </c>
      <c r="C415" s="453"/>
      <c r="D415" s="731"/>
      <c r="E415" s="453" t="str">
        <f>E$81</f>
        <v>S4</v>
      </c>
      <c r="F415" s="455"/>
      <c r="G415" s="456"/>
      <c r="H415" s="456"/>
      <c r="I415" s="457"/>
    </row>
    <row r="416" spans="1:9" ht="14">
      <c r="A416" s="611">
        <v>663</v>
      </c>
      <c r="B416" s="605" t="s">
        <v>60</v>
      </c>
      <c r="C416" s="740"/>
      <c r="D416" s="725" t="s">
        <v>877</v>
      </c>
      <c r="E416" s="726" t="str">
        <f>E$81</f>
        <v>S4</v>
      </c>
      <c r="F416" s="727"/>
      <c r="G416" s="758"/>
      <c r="H416" s="758"/>
      <c r="I416" s="757"/>
    </row>
    <row r="417" spans="1:9" ht="37.5" hidden="1">
      <c r="A417" s="605">
        <v>417</v>
      </c>
      <c r="B417" s="605" t="s">
        <v>66</v>
      </c>
      <c r="C417" s="734" t="s">
        <v>892</v>
      </c>
      <c r="D417" s="735"/>
      <c r="E417" s="734"/>
      <c r="F417" s="736" t="s">
        <v>893</v>
      </c>
      <c r="G417" s="764"/>
      <c r="H417" s="764"/>
      <c r="I417" s="765"/>
    </row>
    <row r="418" spans="1:9" ht="50" hidden="1">
      <c r="A418" s="611">
        <v>418</v>
      </c>
      <c r="B418" s="605" t="s">
        <v>66</v>
      </c>
      <c r="C418" s="414" t="s">
        <v>894</v>
      </c>
      <c r="D418" s="429"/>
      <c r="E418" s="414"/>
      <c r="F418" s="430" t="s">
        <v>895</v>
      </c>
      <c r="G418" s="415" t="s">
        <v>896</v>
      </c>
      <c r="H418" s="415"/>
      <c r="I418" s="416"/>
    </row>
    <row r="419" spans="1:9" ht="14" hidden="1">
      <c r="A419" s="611">
        <v>419</v>
      </c>
      <c r="B419" s="605" t="s">
        <v>66</v>
      </c>
      <c r="C419" s="414"/>
      <c r="D419" s="429"/>
      <c r="E419" s="414" t="s">
        <v>18</v>
      </c>
      <c r="F419" s="430"/>
      <c r="G419" s="415"/>
      <c r="H419" s="415"/>
      <c r="I419" s="416"/>
    </row>
    <row r="420" spans="1:9" ht="14" hidden="1">
      <c r="A420" s="611">
        <v>420</v>
      </c>
      <c r="B420" s="605" t="s">
        <v>66</v>
      </c>
      <c r="C420" s="414"/>
      <c r="D420" s="429"/>
      <c r="E420" s="414" t="str">
        <f>E$77</f>
        <v>MA</v>
      </c>
      <c r="F420" s="411"/>
      <c r="G420" s="415"/>
      <c r="H420" s="415"/>
      <c r="I420" s="416"/>
    </row>
    <row r="421" spans="1:9" ht="37.5" hidden="1">
      <c r="A421" s="605">
        <v>421</v>
      </c>
      <c r="B421" s="605" t="s">
        <v>66</v>
      </c>
      <c r="C421" s="414"/>
      <c r="D421" s="429"/>
      <c r="E421" s="414" t="str">
        <f>E$78</f>
        <v>S1</v>
      </c>
      <c r="F421" s="411" t="s">
        <v>897</v>
      </c>
      <c r="G421" s="415"/>
      <c r="H421" s="415" t="s">
        <v>603</v>
      </c>
      <c r="I421" s="416" t="s">
        <v>603</v>
      </c>
    </row>
    <row r="422" spans="1:9" ht="62.5" hidden="1">
      <c r="A422" s="611">
        <v>422</v>
      </c>
      <c r="B422" s="605" t="s">
        <v>66</v>
      </c>
      <c r="C422" s="414"/>
      <c r="D422" s="429"/>
      <c r="E422" s="414" t="str">
        <f>E$79</f>
        <v>S2</v>
      </c>
      <c r="F422" s="411" t="s">
        <v>898</v>
      </c>
      <c r="G422" s="415"/>
      <c r="H422" s="415"/>
      <c r="I422" s="416" t="s">
        <v>603</v>
      </c>
    </row>
    <row r="423" spans="1:9" ht="14" hidden="1">
      <c r="A423" s="611">
        <v>423</v>
      </c>
      <c r="B423" s="605" t="s">
        <v>66</v>
      </c>
      <c r="C423" s="414"/>
      <c r="D423" s="429"/>
      <c r="E423" s="414" t="str">
        <f>E$80</f>
        <v>S3</v>
      </c>
      <c r="F423" s="411"/>
      <c r="G423" s="415"/>
      <c r="H423" s="415"/>
      <c r="I423" s="416"/>
    </row>
    <row r="424" spans="1:9" ht="14" hidden="1">
      <c r="A424" s="611">
        <v>424</v>
      </c>
      <c r="B424" s="605" t="s">
        <v>66</v>
      </c>
      <c r="C424" s="453"/>
      <c r="D424" s="731"/>
      <c r="E424" s="453" t="str">
        <f>E$81</f>
        <v>S4</v>
      </c>
      <c r="F424" s="455"/>
      <c r="G424" s="456"/>
      <c r="H424" s="456"/>
      <c r="I424" s="457"/>
    </row>
    <row r="425" spans="1:9" ht="52.5">
      <c r="A425" s="605">
        <v>1309</v>
      </c>
      <c r="B425" s="605" t="s">
        <v>60</v>
      </c>
      <c r="C425" s="740"/>
      <c r="D425" s="728" t="s">
        <v>899</v>
      </c>
      <c r="E425" s="726"/>
      <c r="F425" s="729" t="s">
        <v>900</v>
      </c>
      <c r="G425" s="758" t="s">
        <v>901</v>
      </c>
      <c r="H425" s="758" t="s">
        <v>902</v>
      </c>
      <c r="I425" s="757"/>
    </row>
    <row r="426" spans="1:9" ht="14">
      <c r="A426" s="611">
        <v>1310</v>
      </c>
      <c r="B426" s="605" t="s">
        <v>60</v>
      </c>
      <c r="C426" s="740"/>
      <c r="D426" s="725" t="s">
        <v>899</v>
      </c>
      <c r="E426" s="726" t="s">
        <v>18</v>
      </c>
      <c r="F426" s="729"/>
      <c r="G426" s="758"/>
      <c r="H426" s="758"/>
      <c r="I426" s="757"/>
    </row>
    <row r="427" spans="1:9" ht="125">
      <c r="A427" s="611">
        <v>1311</v>
      </c>
      <c r="B427" s="605" t="s">
        <v>60</v>
      </c>
      <c r="C427" s="740"/>
      <c r="D427" s="725" t="s">
        <v>899</v>
      </c>
      <c r="E427" s="726" t="str">
        <f>E$77</f>
        <v>MA</v>
      </c>
      <c r="F427" s="727" t="s">
        <v>903</v>
      </c>
      <c r="G427" s="758"/>
      <c r="H427" s="758" t="s">
        <v>603</v>
      </c>
      <c r="I427" s="757" t="s">
        <v>603</v>
      </c>
    </row>
    <row r="428" spans="1:9" ht="14">
      <c r="A428" s="611">
        <v>1312</v>
      </c>
      <c r="B428" s="605" t="s">
        <v>60</v>
      </c>
      <c r="C428" s="740"/>
      <c r="D428" s="725" t="s">
        <v>899</v>
      </c>
      <c r="E428" s="726" t="str">
        <f>E$78</f>
        <v>S1</v>
      </c>
      <c r="F428" s="727"/>
      <c r="G428" s="758"/>
      <c r="H428" s="758"/>
      <c r="I428" s="757"/>
    </row>
    <row r="429" spans="1:9">
      <c r="A429" s="605">
        <v>1313</v>
      </c>
      <c r="B429" s="605" t="s">
        <v>60</v>
      </c>
      <c r="C429" s="740"/>
      <c r="D429" s="725" t="s">
        <v>899</v>
      </c>
      <c r="E429" s="726" t="str">
        <f>E$79</f>
        <v>S2</v>
      </c>
      <c r="F429" s="727"/>
      <c r="G429" s="758"/>
      <c r="H429" s="758"/>
      <c r="I429" s="757"/>
    </row>
    <row r="430" spans="1:9" ht="208">
      <c r="A430" s="611">
        <v>1314</v>
      </c>
      <c r="B430" s="605" t="s">
        <v>60</v>
      </c>
      <c r="C430" s="740" t="s">
        <v>904</v>
      </c>
      <c r="D430" s="725" t="s">
        <v>899</v>
      </c>
      <c r="E430" s="726" t="str">
        <f>E$80</f>
        <v>S3</v>
      </c>
      <c r="F430" s="769" t="s">
        <v>905</v>
      </c>
      <c r="G430" s="758"/>
      <c r="H430" s="758"/>
      <c r="I430" s="757" t="s">
        <v>603</v>
      </c>
    </row>
    <row r="431" spans="1:9" ht="14">
      <c r="A431" s="611">
        <v>1315</v>
      </c>
      <c r="B431" s="605" t="s">
        <v>60</v>
      </c>
      <c r="C431" s="740"/>
      <c r="D431" s="725" t="s">
        <v>899</v>
      </c>
      <c r="E431" s="726" t="str">
        <f>E$81</f>
        <v>S4</v>
      </c>
      <c r="F431" s="727"/>
      <c r="G431" s="758"/>
      <c r="H431" s="758"/>
      <c r="I431" s="757"/>
    </row>
    <row r="432" spans="1:9">
      <c r="A432" s="605">
        <v>1777</v>
      </c>
      <c r="B432" s="605" t="s">
        <v>60</v>
      </c>
      <c r="C432" s="740"/>
      <c r="D432" s="753" t="s">
        <v>906</v>
      </c>
      <c r="E432" s="754"/>
      <c r="F432" s="755" t="s">
        <v>907</v>
      </c>
      <c r="G432" s="756"/>
      <c r="H432" s="756"/>
      <c r="I432" s="756"/>
    </row>
    <row r="433" spans="1:9" ht="136.5">
      <c r="A433" s="611">
        <v>1778</v>
      </c>
      <c r="B433" s="605" t="s">
        <v>60</v>
      </c>
      <c r="C433" s="740"/>
      <c r="D433" s="728" t="s">
        <v>379</v>
      </c>
      <c r="E433" s="726"/>
      <c r="F433" s="729" t="s">
        <v>908</v>
      </c>
      <c r="G433" s="758" t="s">
        <v>909</v>
      </c>
      <c r="H433" s="758" t="s">
        <v>910</v>
      </c>
      <c r="I433" s="757"/>
    </row>
    <row r="434" spans="1:9" ht="14">
      <c r="A434" s="611">
        <v>1779</v>
      </c>
      <c r="B434" s="605" t="s">
        <v>60</v>
      </c>
      <c r="C434" s="740"/>
      <c r="D434" s="725" t="s">
        <v>379</v>
      </c>
      <c r="E434" s="726" t="s">
        <v>18</v>
      </c>
      <c r="F434" s="729"/>
      <c r="G434" s="758"/>
      <c r="H434" s="758"/>
      <c r="I434" s="757"/>
    </row>
    <row r="435" spans="1:9" ht="52.5" hidden="1">
      <c r="A435" s="611">
        <v>435</v>
      </c>
      <c r="B435" s="605" t="s">
        <v>66</v>
      </c>
      <c r="C435" s="459" t="s">
        <v>911</v>
      </c>
      <c r="D435" s="732"/>
      <c r="E435" s="459"/>
      <c r="F435" s="733" t="s">
        <v>912</v>
      </c>
      <c r="G435" s="521" t="s">
        <v>913</v>
      </c>
      <c r="H435" s="521"/>
      <c r="I435" s="524"/>
    </row>
    <row r="436" spans="1:9" ht="14" hidden="1">
      <c r="A436" s="611">
        <v>436</v>
      </c>
      <c r="B436" s="605" t="s">
        <v>66</v>
      </c>
      <c r="C436" s="414"/>
      <c r="D436" s="429"/>
      <c r="E436" s="414" t="s">
        <v>18</v>
      </c>
      <c r="F436" s="430"/>
      <c r="G436" s="415"/>
      <c r="H436" s="415"/>
      <c r="I436" s="416"/>
    </row>
    <row r="437" spans="1:9" hidden="1">
      <c r="A437" s="605">
        <v>437</v>
      </c>
      <c r="B437" s="605" t="s">
        <v>66</v>
      </c>
      <c r="C437" s="414"/>
      <c r="D437" s="429"/>
      <c r="E437" s="414" t="str">
        <f>E$77</f>
        <v>MA</v>
      </c>
      <c r="F437" s="411"/>
      <c r="G437" s="415"/>
      <c r="H437" s="415"/>
      <c r="I437" s="416"/>
    </row>
    <row r="438" spans="1:9" ht="25" hidden="1">
      <c r="A438" s="611">
        <v>438</v>
      </c>
      <c r="B438" s="605" t="s">
        <v>66</v>
      </c>
      <c r="C438" s="414"/>
      <c r="D438" s="429"/>
      <c r="E438" s="414" t="str">
        <f>E$78</f>
        <v>S1</v>
      </c>
      <c r="F438" s="417" t="s">
        <v>914</v>
      </c>
      <c r="G438" s="415"/>
      <c r="H438" s="415" t="s">
        <v>603</v>
      </c>
      <c r="I438" s="416" t="s">
        <v>603</v>
      </c>
    </row>
    <row r="439" spans="1:9" ht="14" hidden="1">
      <c r="A439" s="611">
        <v>439</v>
      </c>
      <c r="B439" s="605" t="s">
        <v>66</v>
      </c>
      <c r="C439" s="414"/>
      <c r="D439" s="429"/>
      <c r="E439" s="414" t="s">
        <v>27</v>
      </c>
      <c r="F439" s="411" t="s">
        <v>915</v>
      </c>
      <c r="G439" s="415"/>
      <c r="H439" s="415"/>
      <c r="I439" s="416"/>
    </row>
    <row r="440" spans="1:9" ht="14" hidden="1">
      <c r="A440" s="611">
        <v>440</v>
      </c>
      <c r="B440" s="605" t="s">
        <v>66</v>
      </c>
      <c r="C440" s="414"/>
      <c r="D440" s="429"/>
      <c r="E440" s="414" t="str">
        <f>E$80</f>
        <v>S3</v>
      </c>
      <c r="F440" s="411"/>
      <c r="G440" s="415"/>
      <c r="H440" s="415"/>
      <c r="I440" s="416"/>
    </row>
    <row r="441" spans="1:9" hidden="1">
      <c r="A441" s="605">
        <v>441</v>
      </c>
      <c r="B441" s="605" t="s">
        <v>66</v>
      </c>
      <c r="C441" s="453"/>
      <c r="D441" s="731"/>
      <c r="E441" s="453" t="str">
        <f>E$81</f>
        <v>S4</v>
      </c>
      <c r="F441" s="455"/>
      <c r="G441" s="456"/>
      <c r="H441" s="456"/>
      <c r="I441" s="457"/>
    </row>
    <row r="442" spans="1:9" ht="125">
      <c r="A442" s="611">
        <v>1780</v>
      </c>
      <c r="B442" s="605" t="s">
        <v>60</v>
      </c>
      <c r="C442" s="740"/>
      <c r="D442" s="725" t="s">
        <v>379</v>
      </c>
      <c r="E442" s="726" t="str">
        <f>E$77</f>
        <v>MA</v>
      </c>
      <c r="F442" s="770" t="s">
        <v>916</v>
      </c>
      <c r="G442" s="758"/>
      <c r="H442" s="758"/>
      <c r="I442" s="757" t="s">
        <v>603</v>
      </c>
    </row>
    <row r="443" spans="1:9">
      <c r="A443" s="605">
        <v>1781</v>
      </c>
      <c r="B443" s="605" t="s">
        <v>60</v>
      </c>
      <c r="C443" s="740"/>
      <c r="D443" s="725" t="s">
        <v>379</v>
      </c>
      <c r="E443" s="726" t="str">
        <f>E$78</f>
        <v>S1</v>
      </c>
      <c r="F443" s="727"/>
      <c r="G443" s="758"/>
      <c r="H443" s="758"/>
      <c r="I443" s="757"/>
    </row>
    <row r="444" spans="1:9" ht="14">
      <c r="A444" s="611">
        <v>1782</v>
      </c>
      <c r="B444" s="605" t="s">
        <v>60</v>
      </c>
      <c r="C444" s="740"/>
      <c r="D444" s="725" t="s">
        <v>379</v>
      </c>
      <c r="E444" s="726" t="str">
        <f>E$79</f>
        <v>S2</v>
      </c>
      <c r="F444" s="727"/>
      <c r="G444" s="758"/>
      <c r="H444" s="758"/>
      <c r="I444" s="757"/>
    </row>
    <row r="445" spans="1:9" ht="14">
      <c r="A445" s="611">
        <v>1783</v>
      </c>
      <c r="B445" s="605" t="s">
        <v>60</v>
      </c>
      <c r="C445" s="740"/>
      <c r="D445" s="725" t="s">
        <v>379</v>
      </c>
      <c r="E445" s="726" t="str">
        <f>E$80</f>
        <v>S3</v>
      </c>
      <c r="F445" s="727"/>
      <c r="G445" s="758"/>
      <c r="H445" s="758"/>
      <c r="I445" s="757"/>
    </row>
    <row r="446" spans="1:9" ht="14">
      <c r="A446" s="611">
        <v>1784</v>
      </c>
      <c r="B446" s="605" t="s">
        <v>60</v>
      </c>
      <c r="C446" s="740"/>
      <c r="D446" s="725" t="s">
        <v>379</v>
      </c>
      <c r="E446" s="726" t="str">
        <f>E$81</f>
        <v>S4</v>
      </c>
      <c r="F446" s="727"/>
      <c r="G446" s="758"/>
      <c r="H446" s="758"/>
      <c r="I446" s="757"/>
    </row>
    <row r="447" spans="1:9" ht="210">
      <c r="A447" s="611">
        <v>1807</v>
      </c>
      <c r="B447" s="605" t="s">
        <v>60</v>
      </c>
      <c r="C447" s="740"/>
      <c r="D447" s="728" t="s">
        <v>917</v>
      </c>
      <c r="E447" s="726"/>
      <c r="F447" s="729" t="s">
        <v>918</v>
      </c>
      <c r="G447" s="758" t="s">
        <v>909</v>
      </c>
      <c r="H447" s="758" t="s">
        <v>919</v>
      </c>
      <c r="I447" s="757"/>
    </row>
    <row r="448" spans="1:9" ht="14">
      <c r="A448" s="611">
        <v>1808</v>
      </c>
      <c r="B448" s="605" t="s">
        <v>60</v>
      </c>
      <c r="C448" s="740"/>
      <c r="D448" s="725" t="s">
        <v>917</v>
      </c>
      <c r="E448" s="726" t="s">
        <v>18</v>
      </c>
      <c r="F448" s="729"/>
      <c r="G448" s="758"/>
      <c r="H448" s="758"/>
      <c r="I448" s="757"/>
    </row>
    <row r="449" spans="1:9" ht="125">
      <c r="A449" s="605">
        <v>1809</v>
      </c>
      <c r="B449" s="605" t="s">
        <v>60</v>
      </c>
      <c r="C449" s="740"/>
      <c r="D449" s="725" t="s">
        <v>917</v>
      </c>
      <c r="E449" s="726" t="str">
        <f>E$77</f>
        <v>MA</v>
      </c>
      <c r="F449" s="770" t="s">
        <v>916</v>
      </c>
      <c r="G449" s="758"/>
      <c r="H449" s="758"/>
      <c r="I449" s="757" t="s">
        <v>603</v>
      </c>
    </row>
    <row r="450" spans="1:9" ht="50" hidden="1">
      <c r="A450" s="611">
        <v>450</v>
      </c>
      <c r="B450" s="605" t="s">
        <v>66</v>
      </c>
      <c r="C450" s="734" t="s">
        <v>920</v>
      </c>
      <c r="D450" s="735"/>
      <c r="E450" s="734"/>
      <c r="F450" s="736" t="s">
        <v>921</v>
      </c>
      <c r="G450" s="764"/>
      <c r="H450" s="764"/>
      <c r="I450" s="765"/>
    </row>
    <row r="451" spans="1:9" ht="50" hidden="1">
      <c r="A451" s="611">
        <v>451</v>
      </c>
      <c r="B451" s="605" t="s">
        <v>66</v>
      </c>
      <c r="C451" s="414" t="s">
        <v>922</v>
      </c>
      <c r="D451" s="429"/>
      <c r="E451" s="414"/>
      <c r="F451" s="430" t="s">
        <v>923</v>
      </c>
      <c r="G451" s="415" t="s">
        <v>924</v>
      </c>
      <c r="H451" s="415"/>
      <c r="I451" s="416"/>
    </row>
    <row r="452" spans="1:9" ht="14" hidden="1">
      <c r="A452" s="611">
        <v>452</v>
      </c>
      <c r="B452" s="605" t="s">
        <v>66</v>
      </c>
      <c r="C452" s="414"/>
      <c r="D452" s="429"/>
      <c r="E452" s="414" t="s">
        <v>18</v>
      </c>
      <c r="F452" s="430"/>
      <c r="G452" s="415"/>
      <c r="H452" s="415"/>
      <c r="I452" s="416"/>
    </row>
    <row r="453" spans="1:9" hidden="1">
      <c r="A453" s="605">
        <v>453</v>
      </c>
      <c r="B453" s="605" t="s">
        <v>66</v>
      </c>
      <c r="C453" s="414"/>
      <c r="D453" s="429"/>
      <c r="E453" s="414" t="str">
        <f>E$77</f>
        <v>MA</v>
      </c>
      <c r="F453" s="411"/>
      <c r="G453" s="415"/>
      <c r="H453" s="415"/>
      <c r="I453" s="416"/>
    </row>
    <row r="454" spans="1:9" ht="14" hidden="1">
      <c r="A454" s="611">
        <v>454</v>
      </c>
      <c r="B454" s="605" t="s">
        <v>66</v>
      </c>
      <c r="C454" s="414"/>
      <c r="D454" s="429"/>
      <c r="E454" s="414" t="str">
        <f>E$78</f>
        <v>S1</v>
      </c>
      <c r="F454" s="411"/>
      <c r="G454" s="415"/>
      <c r="H454" s="415"/>
      <c r="I454" s="416"/>
    </row>
    <row r="455" spans="1:9" ht="14" hidden="1">
      <c r="A455" s="611">
        <v>455</v>
      </c>
      <c r="B455" s="605" t="s">
        <v>66</v>
      </c>
      <c r="C455" s="414"/>
      <c r="D455" s="429"/>
      <c r="E455" s="414" t="str">
        <f>E$79</f>
        <v>S2</v>
      </c>
      <c r="F455" s="411"/>
      <c r="G455" s="415"/>
      <c r="H455" s="415"/>
      <c r="I455" s="416"/>
    </row>
    <row r="456" spans="1:9" ht="14" hidden="1">
      <c r="A456" s="611">
        <v>456</v>
      </c>
      <c r="B456" s="605" t="s">
        <v>66</v>
      </c>
      <c r="C456" s="414"/>
      <c r="D456" s="429"/>
      <c r="E456" s="414" t="str">
        <f>E$80</f>
        <v>S3</v>
      </c>
      <c r="F456" s="411"/>
      <c r="G456" s="415"/>
      <c r="H456" s="415"/>
      <c r="I456" s="416"/>
    </row>
    <row r="457" spans="1:9" hidden="1">
      <c r="A457" s="605">
        <v>457</v>
      </c>
      <c r="B457" s="605" t="s">
        <v>66</v>
      </c>
      <c r="C457" s="453"/>
      <c r="D457" s="731"/>
      <c r="E457" s="453" t="str">
        <f>E$81</f>
        <v>S4</v>
      </c>
      <c r="F457" s="455"/>
      <c r="G457" s="456"/>
      <c r="H457" s="456"/>
      <c r="I457" s="457"/>
    </row>
    <row r="458" spans="1:9" ht="14">
      <c r="A458" s="611">
        <v>1810</v>
      </c>
      <c r="B458" s="605" t="s">
        <v>60</v>
      </c>
      <c r="C458" s="740"/>
      <c r="D458" s="725" t="s">
        <v>917</v>
      </c>
      <c r="E458" s="726" t="str">
        <f>E$78</f>
        <v>S1</v>
      </c>
      <c r="F458" s="727"/>
      <c r="G458" s="758"/>
      <c r="H458" s="758"/>
      <c r="I458" s="757"/>
    </row>
    <row r="459" spans="1:9" ht="14">
      <c r="A459" s="611">
        <v>1811</v>
      </c>
      <c r="B459" s="605" t="s">
        <v>60</v>
      </c>
      <c r="C459" s="740"/>
      <c r="D459" s="725" t="s">
        <v>917</v>
      </c>
      <c r="E459" s="726" t="str">
        <f>E$79</f>
        <v>S2</v>
      </c>
      <c r="F459" s="727"/>
      <c r="G459" s="758"/>
      <c r="H459" s="758"/>
      <c r="I459" s="757"/>
    </row>
    <row r="460" spans="1:9" ht="14">
      <c r="A460" s="611">
        <v>1812</v>
      </c>
      <c r="B460" s="605" t="s">
        <v>60</v>
      </c>
      <c r="C460" s="740"/>
      <c r="D460" s="725" t="s">
        <v>917</v>
      </c>
      <c r="E460" s="726" t="str">
        <f>E$80</f>
        <v>S3</v>
      </c>
      <c r="F460" s="727"/>
      <c r="G460" s="758"/>
      <c r="H460" s="758"/>
      <c r="I460" s="757"/>
    </row>
    <row r="461" spans="1:9">
      <c r="A461" s="605">
        <v>1813</v>
      </c>
      <c r="B461" s="605" t="s">
        <v>60</v>
      </c>
      <c r="C461" s="740"/>
      <c r="D461" s="725" t="s">
        <v>917</v>
      </c>
      <c r="E461" s="726" t="str">
        <f>E$81</f>
        <v>S4</v>
      </c>
      <c r="F461" s="727"/>
      <c r="G461" s="758"/>
      <c r="H461" s="758"/>
      <c r="I461" s="757"/>
    </row>
    <row r="462" spans="1:9" ht="115.5">
      <c r="A462" s="605">
        <v>1785</v>
      </c>
      <c r="B462" s="605" t="s">
        <v>60</v>
      </c>
      <c r="C462" s="740"/>
      <c r="D462" s="728" t="s">
        <v>925</v>
      </c>
      <c r="E462" s="726"/>
      <c r="F462" s="729" t="s">
        <v>926</v>
      </c>
      <c r="G462" s="758" t="s">
        <v>927</v>
      </c>
      <c r="H462" s="758" t="s">
        <v>928</v>
      </c>
      <c r="I462" s="757"/>
    </row>
    <row r="463" spans="1:9" ht="14">
      <c r="A463" s="611">
        <v>1786</v>
      </c>
      <c r="B463" s="605" t="s">
        <v>60</v>
      </c>
      <c r="C463" s="740"/>
      <c r="D463" s="725" t="s">
        <v>925</v>
      </c>
      <c r="E463" s="726" t="s">
        <v>18</v>
      </c>
      <c r="F463" s="729"/>
      <c r="G463" s="758"/>
      <c r="H463" s="758"/>
      <c r="I463" s="757"/>
    </row>
    <row r="464" spans="1:9" ht="212.5">
      <c r="A464" s="611">
        <v>1787</v>
      </c>
      <c r="B464" s="605" t="s">
        <v>60</v>
      </c>
      <c r="C464" s="740"/>
      <c r="D464" s="725" t="s">
        <v>925</v>
      </c>
      <c r="E464" s="726" t="str">
        <f>E$77</f>
        <v>MA</v>
      </c>
      <c r="F464" s="770" t="s">
        <v>929</v>
      </c>
      <c r="G464" s="758"/>
      <c r="H464" s="758"/>
      <c r="I464" s="757" t="s">
        <v>603</v>
      </c>
    </row>
    <row r="465" spans="1:9" ht="14">
      <c r="A465" s="611">
        <v>1788</v>
      </c>
      <c r="B465" s="605" t="s">
        <v>60</v>
      </c>
      <c r="C465" s="740"/>
      <c r="D465" s="725" t="s">
        <v>925</v>
      </c>
      <c r="E465" s="726" t="str">
        <f>E$78</f>
        <v>S1</v>
      </c>
      <c r="F465" s="727"/>
      <c r="G465" s="758"/>
      <c r="H465" s="758"/>
      <c r="I465" s="757"/>
    </row>
    <row r="466" spans="1:9">
      <c r="A466" s="605">
        <v>1789</v>
      </c>
      <c r="B466" s="605" t="s">
        <v>60</v>
      </c>
      <c r="C466" s="740"/>
      <c r="D466" s="725" t="s">
        <v>925</v>
      </c>
      <c r="E466" s="726" t="str">
        <f>E$79</f>
        <v>S2</v>
      </c>
      <c r="F466" s="727"/>
      <c r="G466" s="758"/>
      <c r="H466" s="758"/>
      <c r="I466" s="757"/>
    </row>
    <row r="467" spans="1:9" ht="25" hidden="1">
      <c r="A467" s="611">
        <v>467</v>
      </c>
      <c r="B467" s="605" t="s">
        <v>66</v>
      </c>
      <c r="C467" s="459" t="s">
        <v>930</v>
      </c>
      <c r="D467" s="732"/>
      <c r="E467" s="459"/>
      <c r="F467" s="733" t="s">
        <v>931</v>
      </c>
      <c r="G467" s="521" t="s">
        <v>932</v>
      </c>
      <c r="H467" s="521"/>
      <c r="I467" s="524"/>
    </row>
    <row r="468" spans="1:9" ht="14" hidden="1">
      <c r="A468" s="611">
        <v>468</v>
      </c>
      <c r="B468" s="605" t="s">
        <v>66</v>
      </c>
      <c r="C468" s="414"/>
      <c r="D468" s="429"/>
      <c r="E468" s="414" t="s">
        <v>18</v>
      </c>
      <c r="F468" s="430"/>
      <c r="G468" s="415"/>
      <c r="H468" s="415"/>
      <c r="I468" s="416"/>
    </row>
    <row r="469" spans="1:9" hidden="1">
      <c r="A469" s="605">
        <v>469</v>
      </c>
      <c r="B469" s="605" t="s">
        <v>66</v>
      </c>
      <c r="C469" s="414"/>
      <c r="D469" s="429"/>
      <c r="E469" s="414" t="str">
        <f>E$77</f>
        <v>MA</v>
      </c>
      <c r="F469" s="411"/>
      <c r="G469" s="415"/>
      <c r="H469" s="415"/>
      <c r="I469" s="416"/>
    </row>
    <row r="470" spans="1:9" ht="14" hidden="1">
      <c r="A470" s="611">
        <v>470</v>
      </c>
      <c r="B470" s="605" t="s">
        <v>66</v>
      </c>
      <c r="C470" s="414"/>
      <c r="D470" s="429"/>
      <c r="E470" s="414" t="str">
        <f>E$78</f>
        <v>S1</v>
      </c>
      <c r="F470" s="411"/>
      <c r="G470" s="415"/>
      <c r="H470" s="415"/>
      <c r="I470" s="416"/>
    </row>
    <row r="471" spans="1:9" ht="14" hidden="1">
      <c r="A471" s="611">
        <v>471</v>
      </c>
      <c r="B471" s="605" t="s">
        <v>66</v>
      </c>
      <c r="C471" s="414"/>
      <c r="D471" s="429"/>
      <c r="E471" s="414" t="str">
        <f>E$79</f>
        <v>S2</v>
      </c>
      <c r="F471" s="411"/>
      <c r="G471" s="415"/>
      <c r="H471" s="415"/>
      <c r="I471" s="416"/>
    </row>
    <row r="472" spans="1:9" ht="14" hidden="1">
      <c r="A472" s="611">
        <v>472</v>
      </c>
      <c r="B472" s="605" t="s">
        <v>66</v>
      </c>
      <c r="C472" s="414"/>
      <c r="D472" s="429"/>
      <c r="E472" s="414" t="str">
        <f>E$80</f>
        <v>S3</v>
      </c>
      <c r="F472" s="411"/>
      <c r="G472" s="415"/>
      <c r="H472" s="415"/>
      <c r="I472" s="416"/>
    </row>
    <row r="473" spans="1:9" hidden="1">
      <c r="A473" s="605">
        <v>473</v>
      </c>
      <c r="B473" s="605" t="s">
        <v>66</v>
      </c>
      <c r="C473" s="453"/>
      <c r="D473" s="731"/>
      <c r="E473" s="453" t="str">
        <f>E$81</f>
        <v>S4</v>
      </c>
      <c r="F473" s="455"/>
      <c r="G473" s="456"/>
      <c r="H473" s="456"/>
      <c r="I473" s="457"/>
    </row>
    <row r="474" spans="1:9" ht="14">
      <c r="A474" s="611">
        <v>1790</v>
      </c>
      <c r="B474" s="605" t="s">
        <v>60</v>
      </c>
      <c r="C474" s="740"/>
      <c r="D474" s="725" t="s">
        <v>925</v>
      </c>
      <c r="E474" s="726" t="str">
        <f>E$80</f>
        <v>S3</v>
      </c>
      <c r="F474" s="727"/>
      <c r="G474" s="758"/>
      <c r="H474" s="758"/>
      <c r="I474" s="757"/>
    </row>
    <row r="475" spans="1:9" ht="50" hidden="1">
      <c r="A475" s="611">
        <v>475</v>
      </c>
      <c r="B475" s="605" t="s">
        <v>66</v>
      </c>
      <c r="C475" s="459" t="s">
        <v>933</v>
      </c>
      <c r="D475" s="732"/>
      <c r="E475" s="459"/>
      <c r="F475" s="733" t="s">
        <v>934</v>
      </c>
      <c r="G475" s="521" t="s">
        <v>935</v>
      </c>
      <c r="H475" s="521"/>
      <c r="I475" s="524"/>
    </row>
    <row r="476" spans="1:9" ht="14" hidden="1">
      <c r="A476" s="611">
        <v>476</v>
      </c>
      <c r="B476" s="605" t="s">
        <v>66</v>
      </c>
      <c r="C476" s="414"/>
      <c r="D476" s="429"/>
      <c r="E476" s="414" t="s">
        <v>18</v>
      </c>
      <c r="F476" s="430"/>
      <c r="G476" s="415"/>
      <c r="H476" s="415"/>
      <c r="I476" s="416"/>
    </row>
    <row r="477" spans="1:9" hidden="1">
      <c r="A477" s="605">
        <v>477</v>
      </c>
      <c r="B477" s="605" t="s">
        <v>66</v>
      </c>
      <c r="C477" s="414"/>
      <c r="D477" s="429"/>
      <c r="E477" s="414" t="str">
        <f>E$77</f>
        <v>MA</v>
      </c>
      <c r="F477" s="411"/>
      <c r="G477" s="415"/>
      <c r="H477" s="415"/>
      <c r="I477" s="416"/>
    </row>
    <row r="478" spans="1:9" ht="14" hidden="1">
      <c r="A478" s="611">
        <v>478</v>
      </c>
      <c r="B478" s="605" t="s">
        <v>66</v>
      </c>
      <c r="C478" s="414"/>
      <c r="D478" s="429"/>
      <c r="E478" s="414" t="str">
        <f>E$78</f>
        <v>S1</v>
      </c>
      <c r="F478" s="411"/>
      <c r="G478" s="415"/>
      <c r="H478" s="415"/>
      <c r="I478" s="416"/>
    </row>
    <row r="479" spans="1:9" ht="14" hidden="1">
      <c r="A479" s="611">
        <v>479</v>
      </c>
      <c r="B479" s="605" t="s">
        <v>66</v>
      </c>
      <c r="C479" s="414"/>
      <c r="D479" s="429"/>
      <c r="E479" s="414" t="str">
        <f>E$79</f>
        <v>S2</v>
      </c>
      <c r="F479" s="411"/>
      <c r="G479" s="415"/>
      <c r="H479" s="415"/>
      <c r="I479" s="416"/>
    </row>
    <row r="480" spans="1:9" ht="14" hidden="1">
      <c r="A480" s="611">
        <v>480</v>
      </c>
      <c r="B480" s="605" t="s">
        <v>66</v>
      </c>
      <c r="C480" s="414"/>
      <c r="D480" s="429"/>
      <c r="E480" s="414" t="str">
        <f>E$80</f>
        <v>S3</v>
      </c>
      <c r="F480" s="411"/>
      <c r="G480" s="415"/>
      <c r="H480" s="415"/>
      <c r="I480" s="416"/>
    </row>
    <row r="481" spans="1:9" hidden="1">
      <c r="A481" s="605">
        <v>481</v>
      </c>
      <c r="B481" s="605" t="s">
        <v>66</v>
      </c>
      <c r="C481" s="453"/>
      <c r="D481" s="731"/>
      <c r="E481" s="453" t="str">
        <f>E$81</f>
        <v>S4</v>
      </c>
      <c r="F481" s="455"/>
      <c r="G481" s="456"/>
      <c r="H481" s="456"/>
      <c r="I481" s="457"/>
    </row>
    <row r="482" spans="1:9" ht="14">
      <c r="A482" s="611">
        <v>1791</v>
      </c>
      <c r="B482" s="605" t="s">
        <v>60</v>
      </c>
      <c r="C482" s="740"/>
      <c r="D482" s="725" t="s">
        <v>925</v>
      </c>
      <c r="E482" s="726" t="str">
        <f>E$81</f>
        <v>S4</v>
      </c>
      <c r="F482" s="727"/>
      <c r="G482" s="758"/>
      <c r="H482" s="758"/>
      <c r="I482" s="757"/>
    </row>
    <row r="483" spans="1:9" ht="50" hidden="1">
      <c r="A483" s="611">
        <v>483</v>
      </c>
      <c r="B483" s="605" t="s">
        <v>66</v>
      </c>
      <c r="C483" s="734">
        <v>5</v>
      </c>
      <c r="D483" s="735"/>
      <c r="E483" s="734"/>
      <c r="F483" s="736" t="s">
        <v>936</v>
      </c>
      <c r="G483" s="764"/>
      <c r="H483" s="764"/>
      <c r="I483" s="765"/>
    </row>
    <row r="484" spans="1:9" ht="37.5" hidden="1">
      <c r="A484" s="611">
        <v>484</v>
      </c>
      <c r="B484" s="605" t="s">
        <v>66</v>
      </c>
      <c r="C484" s="423" t="s">
        <v>937</v>
      </c>
      <c r="D484" s="424"/>
      <c r="E484" s="423"/>
      <c r="F484" s="425" t="s">
        <v>938</v>
      </c>
      <c r="G484" s="461"/>
      <c r="H484" s="461"/>
      <c r="I484" s="426"/>
    </row>
    <row r="485" spans="1:9" ht="42" hidden="1">
      <c r="A485" s="605">
        <v>485</v>
      </c>
      <c r="B485" s="605" t="s">
        <v>66</v>
      </c>
      <c r="C485" s="414" t="s">
        <v>939</v>
      </c>
      <c r="D485" s="429"/>
      <c r="E485" s="414"/>
      <c r="F485" s="430" t="s">
        <v>940</v>
      </c>
      <c r="G485" s="415" t="s">
        <v>941</v>
      </c>
      <c r="H485" s="415"/>
      <c r="I485" s="416"/>
    </row>
    <row r="486" spans="1:9" ht="14" hidden="1">
      <c r="A486" s="611">
        <v>486</v>
      </c>
      <c r="B486" s="605" t="s">
        <v>66</v>
      </c>
      <c r="C486" s="414"/>
      <c r="D486" s="429"/>
      <c r="E486" s="414" t="s">
        <v>18</v>
      </c>
      <c r="F486" s="430"/>
      <c r="G486" s="415"/>
      <c r="H486" s="415"/>
      <c r="I486" s="416"/>
    </row>
    <row r="487" spans="1:9" ht="14" hidden="1">
      <c r="A487" s="611">
        <v>487</v>
      </c>
      <c r="B487" s="605" t="s">
        <v>66</v>
      </c>
      <c r="C487" s="414"/>
      <c r="D487" s="429"/>
      <c r="E487" s="414" t="str">
        <f>E$77</f>
        <v>MA</v>
      </c>
      <c r="F487" s="411"/>
      <c r="G487" s="415"/>
      <c r="H487" s="415"/>
      <c r="I487" s="416"/>
    </row>
    <row r="488" spans="1:9" ht="14" hidden="1">
      <c r="A488" s="611">
        <v>488</v>
      </c>
      <c r="B488" s="605" t="s">
        <v>66</v>
      </c>
      <c r="C488" s="414"/>
      <c r="D488" s="429"/>
      <c r="E488" s="414" t="str">
        <f>E$78</f>
        <v>S1</v>
      </c>
      <c r="F488" s="411"/>
      <c r="G488" s="415"/>
      <c r="H488" s="415"/>
      <c r="I488" s="416"/>
    </row>
    <row r="489" spans="1:9" ht="75" hidden="1">
      <c r="A489" s="605">
        <v>489</v>
      </c>
      <c r="B489" s="605" t="s">
        <v>66</v>
      </c>
      <c r="C489" s="414"/>
      <c r="D489" s="429"/>
      <c r="E489" s="414" t="s">
        <v>27</v>
      </c>
      <c r="F489" s="411" t="s">
        <v>942</v>
      </c>
      <c r="G489" s="415"/>
      <c r="H489" s="415"/>
      <c r="I489" s="416" t="s">
        <v>603</v>
      </c>
    </row>
    <row r="490" spans="1:9" ht="14" hidden="1">
      <c r="A490" s="611">
        <v>490</v>
      </c>
      <c r="B490" s="605" t="s">
        <v>66</v>
      </c>
      <c r="C490" s="414"/>
      <c r="D490" s="429"/>
      <c r="E490" s="414" t="str">
        <f>E$80</f>
        <v>S3</v>
      </c>
      <c r="F490" s="411"/>
      <c r="G490" s="415"/>
      <c r="H490" s="415"/>
      <c r="I490" s="416"/>
    </row>
    <row r="491" spans="1:9" ht="14" hidden="1">
      <c r="A491" s="611">
        <v>491</v>
      </c>
      <c r="B491" s="605" t="s">
        <v>66</v>
      </c>
      <c r="C491" s="453"/>
      <c r="D491" s="731"/>
      <c r="E491" s="453" t="str">
        <f>E$81</f>
        <v>S4</v>
      </c>
      <c r="F491" s="455"/>
      <c r="G491" s="456"/>
      <c r="H491" s="456"/>
      <c r="I491" s="457"/>
    </row>
    <row r="492" spans="1:9" ht="162.5">
      <c r="A492" s="611">
        <v>1792</v>
      </c>
      <c r="B492" s="605" t="s">
        <v>60</v>
      </c>
      <c r="C492" s="740"/>
      <c r="D492" s="728" t="s">
        <v>943</v>
      </c>
      <c r="E492" s="726"/>
      <c r="F492" s="729" t="s">
        <v>944</v>
      </c>
      <c r="G492" s="758" t="s">
        <v>945</v>
      </c>
      <c r="H492" s="758" t="s">
        <v>946</v>
      </c>
      <c r="I492" s="757"/>
    </row>
    <row r="493" spans="1:9">
      <c r="A493" s="605">
        <v>1793</v>
      </c>
      <c r="B493" s="605" t="s">
        <v>60</v>
      </c>
      <c r="C493" s="740"/>
      <c r="D493" s="725" t="s">
        <v>943</v>
      </c>
      <c r="E493" s="726" t="s">
        <v>18</v>
      </c>
      <c r="F493" s="729"/>
      <c r="G493" s="758"/>
      <c r="H493" s="758"/>
      <c r="I493" s="757"/>
    </row>
    <row r="494" spans="1:9" ht="212.5">
      <c r="A494" s="611">
        <v>1794</v>
      </c>
      <c r="B494" s="605" t="s">
        <v>60</v>
      </c>
      <c r="C494" s="740"/>
      <c r="D494" s="725" t="s">
        <v>943</v>
      </c>
      <c r="E494" s="726" t="str">
        <f>E$77</f>
        <v>MA</v>
      </c>
      <c r="F494" s="770" t="s">
        <v>929</v>
      </c>
      <c r="G494" s="758"/>
      <c r="H494" s="758"/>
      <c r="I494" s="757" t="s">
        <v>603</v>
      </c>
    </row>
    <row r="495" spans="1:9" ht="14">
      <c r="A495" s="611">
        <v>1795</v>
      </c>
      <c r="B495" s="605" t="s">
        <v>60</v>
      </c>
      <c r="C495" s="740"/>
      <c r="D495" s="725" t="s">
        <v>943</v>
      </c>
      <c r="E495" s="726" t="str">
        <f>E$78</f>
        <v>S1</v>
      </c>
      <c r="F495" s="727"/>
      <c r="G495" s="758"/>
      <c r="H495" s="758"/>
      <c r="I495" s="757"/>
    </row>
    <row r="496" spans="1:9" ht="14">
      <c r="A496" s="611">
        <v>1796</v>
      </c>
      <c r="B496" s="605" t="s">
        <v>60</v>
      </c>
      <c r="C496" s="740"/>
      <c r="D496" s="725" t="s">
        <v>943</v>
      </c>
      <c r="E496" s="726" t="str">
        <f>E$79</f>
        <v>S2</v>
      </c>
      <c r="F496" s="727"/>
      <c r="G496" s="758"/>
      <c r="H496" s="758"/>
      <c r="I496" s="757"/>
    </row>
    <row r="497" spans="1:9">
      <c r="A497" s="605">
        <v>1797</v>
      </c>
      <c r="B497" s="605" t="s">
        <v>60</v>
      </c>
      <c r="C497" s="740"/>
      <c r="D497" s="725" t="s">
        <v>943</v>
      </c>
      <c r="E497" s="726" t="str">
        <f>E$80</f>
        <v>S3</v>
      </c>
      <c r="F497" s="727"/>
      <c r="G497" s="758"/>
      <c r="H497" s="758"/>
      <c r="I497" s="757"/>
    </row>
    <row r="498" spans="1:9" ht="14">
      <c r="A498" s="611">
        <v>1798</v>
      </c>
      <c r="B498" s="605" t="s">
        <v>60</v>
      </c>
      <c r="C498" s="740"/>
      <c r="D498" s="725" t="s">
        <v>943</v>
      </c>
      <c r="E498" s="726" t="str">
        <f>E$81</f>
        <v>S4</v>
      </c>
      <c r="F498" s="727"/>
      <c r="G498" s="758"/>
      <c r="H498" s="758"/>
      <c r="I498" s="757"/>
    </row>
    <row r="499" spans="1:9" ht="14">
      <c r="A499" s="611">
        <v>796</v>
      </c>
      <c r="B499" s="605" t="s">
        <v>60</v>
      </c>
      <c r="C499" s="740"/>
      <c r="D499" s="753" t="s">
        <v>947</v>
      </c>
      <c r="E499" s="754"/>
      <c r="F499" s="755" t="s">
        <v>948</v>
      </c>
      <c r="G499" s="756"/>
      <c r="H499" s="756"/>
      <c r="I499" s="756"/>
    </row>
    <row r="500" spans="1:9" ht="115.5">
      <c r="A500" s="605">
        <v>797</v>
      </c>
      <c r="B500" s="605" t="s">
        <v>60</v>
      </c>
      <c r="C500" s="740"/>
      <c r="D500" s="728" t="s">
        <v>949</v>
      </c>
      <c r="E500" s="726"/>
      <c r="F500" s="729" t="s">
        <v>950</v>
      </c>
      <c r="G500" s="758" t="s">
        <v>951</v>
      </c>
      <c r="H500" s="758" t="s">
        <v>952</v>
      </c>
      <c r="I500" s="757"/>
    </row>
    <row r="501" spans="1:9" hidden="1">
      <c r="A501" s="605">
        <v>501</v>
      </c>
      <c r="B501" s="605" t="s">
        <v>66</v>
      </c>
      <c r="C501" s="459" t="s">
        <v>953</v>
      </c>
      <c r="D501" s="732"/>
      <c r="E501" s="459"/>
      <c r="F501" s="733" t="s">
        <v>954</v>
      </c>
      <c r="G501" s="521" t="s">
        <v>709</v>
      </c>
      <c r="H501" s="521"/>
      <c r="I501" s="524"/>
    </row>
    <row r="502" spans="1:9" ht="14" hidden="1">
      <c r="A502" s="611">
        <v>502</v>
      </c>
      <c r="B502" s="605" t="s">
        <v>66</v>
      </c>
      <c r="C502" s="414"/>
      <c r="D502" s="429"/>
      <c r="E502" s="414" t="s">
        <v>18</v>
      </c>
      <c r="F502" s="430"/>
      <c r="G502" s="415"/>
      <c r="H502" s="415"/>
      <c r="I502" s="416"/>
    </row>
    <row r="503" spans="1:9" ht="14" hidden="1">
      <c r="A503" s="611">
        <v>503</v>
      </c>
      <c r="B503" s="605" t="s">
        <v>66</v>
      </c>
      <c r="C503" s="414"/>
      <c r="D503" s="429"/>
      <c r="E503" s="414" t="str">
        <f>E$77</f>
        <v>MA</v>
      </c>
      <c r="F503" s="411"/>
      <c r="G503" s="415"/>
      <c r="H503" s="415"/>
      <c r="I503" s="416"/>
    </row>
    <row r="504" spans="1:9" ht="14" hidden="1">
      <c r="A504" s="611">
        <v>504</v>
      </c>
      <c r="B504" s="605" t="s">
        <v>66</v>
      </c>
      <c r="C504" s="414"/>
      <c r="D504" s="429"/>
      <c r="E504" s="414" t="str">
        <f>E$78</f>
        <v>S1</v>
      </c>
      <c r="F504" s="411"/>
      <c r="G504" s="415"/>
      <c r="H504" s="415"/>
      <c r="I504" s="416"/>
    </row>
    <row r="505" spans="1:9" ht="25" hidden="1">
      <c r="A505" s="605">
        <v>505</v>
      </c>
      <c r="B505" s="605" t="s">
        <v>66</v>
      </c>
      <c r="C505" s="414"/>
      <c r="D505" s="429"/>
      <c r="E505" s="414" t="s">
        <v>27</v>
      </c>
      <c r="F505" s="411" t="s">
        <v>955</v>
      </c>
      <c r="G505" s="415"/>
      <c r="H505" s="415"/>
      <c r="I505" s="416" t="s">
        <v>603</v>
      </c>
    </row>
    <row r="506" spans="1:9" ht="14" hidden="1">
      <c r="A506" s="611">
        <v>506</v>
      </c>
      <c r="B506" s="605" t="s">
        <v>66</v>
      </c>
      <c r="C506" s="414"/>
      <c r="D506" s="429"/>
      <c r="E506" s="414" t="str">
        <f>E$80</f>
        <v>S3</v>
      </c>
      <c r="F506" s="411"/>
      <c r="G506" s="415"/>
      <c r="H506" s="415"/>
      <c r="I506" s="416"/>
    </row>
    <row r="507" spans="1:9" ht="14" hidden="1">
      <c r="A507" s="611">
        <v>507</v>
      </c>
      <c r="B507" s="605" t="s">
        <v>66</v>
      </c>
      <c r="C507" s="453"/>
      <c r="D507" s="731"/>
      <c r="E507" s="453" t="str">
        <f>E$81</f>
        <v>S4</v>
      </c>
      <c r="F507" s="455"/>
      <c r="G507" s="456"/>
      <c r="H507" s="456"/>
      <c r="I507" s="457"/>
    </row>
    <row r="508" spans="1:9" ht="14">
      <c r="A508" s="611">
        <v>798</v>
      </c>
      <c r="B508" s="605" t="s">
        <v>60</v>
      </c>
      <c r="C508" s="740"/>
      <c r="D508" s="725" t="s">
        <v>949</v>
      </c>
      <c r="E508" s="726" t="s">
        <v>18</v>
      </c>
      <c r="F508" s="729"/>
      <c r="G508" s="758"/>
      <c r="H508" s="758"/>
      <c r="I508" s="757"/>
    </row>
    <row r="509" spans="1:9" ht="25" hidden="1">
      <c r="A509" s="605">
        <v>509</v>
      </c>
      <c r="B509" s="605" t="s">
        <v>66</v>
      </c>
      <c r="C509" s="734" t="s">
        <v>956</v>
      </c>
      <c r="D509" s="735"/>
      <c r="E509" s="734"/>
      <c r="F509" s="736" t="s">
        <v>957</v>
      </c>
      <c r="G509" s="805"/>
      <c r="H509" s="805"/>
      <c r="I509" s="806"/>
    </row>
    <row r="510" spans="1:9" ht="51" hidden="1" customHeight="1">
      <c r="A510" s="611">
        <v>510</v>
      </c>
      <c r="B510" s="605" t="s">
        <v>66</v>
      </c>
      <c r="C510" s="414" t="s">
        <v>958</v>
      </c>
      <c r="D510" s="429"/>
      <c r="E510" s="414"/>
      <c r="F510" s="430" t="s">
        <v>959</v>
      </c>
      <c r="G510" s="415" t="s">
        <v>960</v>
      </c>
      <c r="H510" s="415"/>
      <c r="I510" s="416"/>
    </row>
    <row r="511" spans="1:9" ht="14" hidden="1">
      <c r="A511" s="611">
        <v>511</v>
      </c>
      <c r="B511" s="605" t="s">
        <v>66</v>
      </c>
      <c r="C511" s="414"/>
      <c r="D511" s="429"/>
      <c r="E511" s="414" t="s">
        <v>18</v>
      </c>
      <c r="F511" s="430"/>
      <c r="G511" s="415"/>
      <c r="H511" s="415"/>
      <c r="I511" s="416"/>
    </row>
    <row r="512" spans="1:9" ht="14" hidden="1">
      <c r="A512" s="611">
        <v>512</v>
      </c>
      <c r="B512" s="605" t="s">
        <v>66</v>
      </c>
      <c r="C512" s="414"/>
      <c r="D512" s="429"/>
      <c r="E512" s="414" t="str">
        <f>E$77</f>
        <v>MA</v>
      </c>
      <c r="F512" s="411"/>
      <c r="G512" s="415"/>
      <c r="H512" s="415"/>
      <c r="I512" s="416"/>
    </row>
    <row r="513" spans="1:9" hidden="1">
      <c r="A513" s="605">
        <v>513</v>
      </c>
      <c r="B513" s="605" t="s">
        <v>66</v>
      </c>
      <c r="C513" s="414"/>
      <c r="D513" s="429"/>
      <c r="E513" s="414" t="str">
        <f>E$78</f>
        <v>S1</v>
      </c>
      <c r="F513" s="411"/>
      <c r="G513" s="415"/>
      <c r="H513" s="415"/>
      <c r="I513" s="416"/>
    </row>
    <row r="514" spans="1:9" ht="62.5" hidden="1">
      <c r="A514" s="611">
        <v>514</v>
      </c>
      <c r="B514" s="605" t="s">
        <v>66</v>
      </c>
      <c r="C514" s="414"/>
      <c r="D514" s="429"/>
      <c r="E514" s="414" t="str">
        <f>E$79</f>
        <v>S2</v>
      </c>
      <c r="F514" s="411" t="s">
        <v>961</v>
      </c>
      <c r="G514" s="415"/>
      <c r="H514" s="415"/>
      <c r="I514" s="416" t="s">
        <v>603</v>
      </c>
    </row>
    <row r="515" spans="1:9" ht="14" hidden="1">
      <c r="A515" s="611">
        <v>515</v>
      </c>
      <c r="B515" s="605" t="s">
        <v>66</v>
      </c>
      <c r="C515" s="414"/>
      <c r="D515" s="429"/>
      <c r="E515" s="414" t="str">
        <f>E$80</f>
        <v>S3</v>
      </c>
      <c r="F515" s="411"/>
      <c r="G515" s="415"/>
      <c r="H515" s="415"/>
      <c r="I515" s="416"/>
    </row>
    <row r="516" spans="1:9" ht="14" hidden="1">
      <c r="A516" s="611">
        <v>516</v>
      </c>
      <c r="B516" s="605" t="s">
        <v>66</v>
      </c>
      <c r="C516" s="453"/>
      <c r="D516" s="731"/>
      <c r="E516" s="453" t="str">
        <f>E$81</f>
        <v>S4</v>
      </c>
      <c r="F516" s="455"/>
      <c r="G516" s="456"/>
      <c r="H516" s="456"/>
      <c r="I516" s="457"/>
    </row>
    <row r="517" spans="1:9" ht="225">
      <c r="A517" s="611">
        <v>799</v>
      </c>
      <c r="B517" s="605" t="s">
        <v>60</v>
      </c>
      <c r="C517" s="740"/>
      <c r="D517" s="725" t="s">
        <v>949</v>
      </c>
      <c r="E517" s="726" t="str">
        <f>E$77</f>
        <v>MA</v>
      </c>
      <c r="F517" s="727" t="s">
        <v>962</v>
      </c>
      <c r="G517" s="758"/>
      <c r="H517" s="758" t="s">
        <v>603</v>
      </c>
      <c r="I517" s="757" t="s">
        <v>603</v>
      </c>
    </row>
    <row r="518" spans="1:9" ht="25" hidden="1">
      <c r="A518" s="611">
        <v>518</v>
      </c>
      <c r="B518" s="605" t="s">
        <v>66</v>
      </c>
      <c r="C518" s="734" t="s">
        <v>963</v>
      </c>
      <c r="D518" s="735"/>
      <c r="E518" s="734"/>
      <c r="F518" s="736" t="s">
        <v>964</v>
      </c>
      <c r="G518" s="805"/>
      <c r="H518" s="805"/>
      <c r="I518" s="806"/>
    </row>
    <row r="519" spans="1:9" ht="50" hidden="1">
      <c r="A519" s="611">
        <v>519</v>
      </c>
      <c r="B519" s="605" t="s">
        <v>66</v>
      </c>
      <c r="C519" s="414" t="s">
        <v>439</v>
      </c>
      <c r="D519" s="429"/>
      <c r="E519" s="414"/>
      <c r="F519" s="430" t="s">
        <v>965</v>
      </c>
      <c r="G519" s="415" t="s">
        <v>966</v>
      </c>
      <c r="H519" s="415"/>
      <c r="I519" s="416"/>
    </row>
    <row r="520" spans="1:9" ht="14" hidden="1">
      <c r="A520" s="611">
        <v>520</v>
      </c>
      <c r="B520" s="605" t="s">
        <v>66</v>
      </c>
      <c r="C520" s="414"/>
      <c r="D520" s="429"/>
      <c r="E520" s="414" t="s">
        <v>18</v>
      </c>
      <c r="F520" s="430"/>
      <c r="G520" s="415"/>
      <c r="H520" s="415"/>
      <c r="I520" s="416"/>
    </row>
    <row r="521" spans="1:9" hidden="1">
      <c r="A521" s="605">
        <v>521</v>
      </c>
      <c r="B521" s="605" t="s">
        <v>66</v>
      </c>
      <c r="C521" s="414"/>
      <c r="D521" s="429"/>
      <c r="E521" s="414" t="str">
        <f>E$77</f>
        <v>MA</v>
      </c>
      <c r="F521" s="411"/>
      <c r="G521" s="415"/>
      <c r="H521" s="415"/>
      <c r="I521" s="416"/>
    </row>
    <row r="522" spans="1:9" ht="14" hidden="1">
      <c r="A522" s="611">
        <v>522</v>
      </c>
      <c r="B522" s="605" t="s">
        <v>66</v>
      </c>
      <c r="C522" s="414"/>
      <c r="D522" s="429"/>
      <c r="E522" s="414" t="str">
        <f>E$78</f>
        <v>S1</v>
      </c>
      <c r="F522" s="411"/>
      <c r="G522" s="415"/>
      <c r="H522" s="415"/>
      <c r="I522" s="416"/>
    </row>
    <row r="523" spans="1:9" ht="75" hidden="1">
      <c r="A523" s="611">
        <v>523</v>
      </c>
      <c r="B523" s="605" t="s">
        <v>66</v>
      </c>
      <c r="C523" s="414"/>
      <c r="D523" s="429"/>
      <c r="E523" s="414" t="s">
        <v>27</v>
      </c>
      <c r="F523" s="411" t="s">
        <v>967</v>
      </c>
      <c r="G523" s="415"/>
      <c r="H523" s="415"/>
      <c r="I523" s="416" t="s">
        <v>603</v>
      </c>
    </row>
    <row r="524" spans="1:9" ht="14" hidden="1">
      <c r="A524" s="611">
        <v>524</v>
      </c>
      <c r="B524" s="605" t="s">
        <v>66</v>
      </c>
      <c r="C524" s="414"/>
      <c r="D524" s="429"/>
      <c r="E524" s="414" t="str">
        <f>E$80</f>
        <v>S3</v>
      </c>
      <c r="F524" s="411"/>
      <c r="G524" s="415"/>
      <c r="H524" s="415"/>
      <c r="I524" s="416"/>
    </row>
    <row r="525" spans="1:9" hidden="1">
      <c r="A525" s="605">
        <v>525</v>
      </c>
      <c r="B525" s="605" t="s">
        <v>66</v>
      </c>
      <c r="C525" s="453"/>
      <c r="D525" s="731"/>
      <c r="E525" s="453" t="str">
        <f>E$81</f>
        <v>S4</v>
      </c>
      <c r="F525" s="455"/>
      <c r="G525" s="456"/>
      <c r="H525" s="456"/>
      <c r="I525" s="457"/>
    </row>
    <row r="526" spans="1:9" ht="14">
      <c r="A526" s="611">
        <v>800</v>
      </c>
      <c r="B526" s="605" t="s">
        <v>60</v>
      </c>
      <c r="C526" s="740"/>
      <c r="D526" s="725" t="s">
        <v>949</v>
      </c>
      <c r="E526" s="726" t="str">
        <f>E$78</f>
        <v>S1</v>
      </c>
      <c r="F526" s="727"/>
      <c r="G526" s="758"/>
      <c r="H526" s="758"/>
      <c r="I526" s="757"/>
    </row>
    <row r="527" spans="1:9">
      <c r="A527" s="605">
        <v>801</v>
      </c>
      <c r="B527" s="605" t="s">
        <v>60</v>
      </c>
      <c r="C527" s="740"/>
      <c r="D527" s="725" t="s">
        <v>949</v>
      </c>
      <c r="E527" s="726" t="str">
        <f>E$79</f>
        <v>S2</v>
      </c>
      <c r="F527" s="727"/>
      <c r="G527" s="758"/>
      <c r="H527" s="758"/>
      <c r="I527" s="757"/>
    </row>
    <row r="528" spans="1:9" ht="148.5" customHeight="1">
      <c r="A528" s="611">
        <v>802</v>
      </c>
      <c r="B528" s="605" t="s">
        <v>60</v>
      </c>
      <c r="C528" s="740" t="s">
        <v>968</v>
      </c>
      <c r="D528" s="725" t="s">
        <v>969</v>
      </c>
      <c r="E528" s="726" t="str">
        <f>E$80</f>
        <v>S3</v>
      </c>
      <c r="F528" s="766" t="s">
        <v>970</v>
      </c>
      <c r="G528" s="758"/>
      <c r="H528" s="758"/>
      <c r="I528" s="757" t="s">
        <v>603</v>
      </c>
    </row>
    <row r="529" spans="1:9" ht="14">
      <c r="A529" s="611">
        <v>803</v>
      </c>
      <c r="B529" s="605" t="s">
        <v>60</v>
      </c>
      <c r="C529" s="740"/>
      <c r="D529" s="725" t="s">
        <v>949</v>
      </c>
      <c r="E529" s="726" t="str">
        <f>E$81</f>
        <v>S4</v>
      </c>
      <c r="F529" s="727"/>
      <c r="G529" s="758"/>
      <c r="H529" s="758"/>
      <c r="I529" s="757"/>
    </row>
    <row r="530" spans="1:9" ht="157.5">
      <c r="A530" s="611">
        <v>1823</v>
      </c>
      <c r="B530" s="605" t="s">
        <v>60</v>
      </c>
      <c r="C530" s="740"/>
      <c r="D530" s="728" t="s">
        <v>969</v>
      </c>
      <c r="E530" s="810"/>
      <c r="F530" s="729" t="s">
        <v>971</v>
      </c>
      <c r="G530" s="758" t="s">
        <v>972</v>
      </c>
      <c r="H530" s="758" t="s">
        <v>973</v>
      </c>
      <c r="I530" s="757"/>
    </row>
    <row r="531" spans="1:9" ht="14">
      <c r="A531" s="611">
        <v>1824</v>
      </c>
      <c r="B531" s="605" t="s">
        <v>60</v>
      </c>
      <c r="C531" s="740"/>
      <c r="D531" s="725" t="s">
        <v>969</v>
      </c>
      <c r="E531" s="726" t="s">
        <v>18</v>
      </c>
      <c r="F531" s="729"/>
      <c r="G531" s="758"/>
      <c r="H531" s="758"/>
      <c r="I531" s="757"/>
    </row>
    <row r="532" spans="1:9" ht="25">
      <c r="A532" s="605">
        <v>1825</v>
      </c>
      <c r="B532" s="605" t="s">
        <v>60</v>
      </c>
      <c r="C532" s="740"/>
      <c r="D532" s="725" t="s">
        <v>969</v>
      </c>
      <c r="E532" s="726" t="str">
        <f>E$77</f>
        <v>MA</v>
      </c>
      <c r="F532" s="770" t="s">
        <v>974</v>
      </c>
      <c r="G532" s="758"/>
      <c r="H532" s="758"/>
      <c r="I532" s="757" t="s">
        <v>603</v>
      </c>
    </row>
    <row r="533" spans="1:9" ht="14">
      <c r="A533" s="611">
        <v>1826</v>
      </c>
      <c r="B533" s="605" t="s">
        <v>60</v>
      </c>
      <c r="C533" s="740"/>
      <c r="D533" s="725" t="s">
        <v>969</v>
      </c>
      <c r="E533" s="726" t="str">
        <f>E$78</f>
        <v>S1</v>
      </c>
      <c r="F533" s="727"/>
      <c r="G533" s="758"/>
      <c r="H533" s="758"/>
      <c r="I533" s="757"/>
    </row>
    <row r="534" spans="1:9" ht="14" hidden="1">
      <c r="A534" s="611">
        <v>534</v>
      </c>
      <c r="B534" s="605" t="s">
        <v>66</v>
      </c>
      <c r="C534" s="459" t="s">
        <v>444</v>
      </c>
      <c r="D534" s="732"/>
      <c r="E534" s="459"/>
      <c r="F534" s="733" t="s">
        <v>975</v>
      </c>
      <c r="G534" s="521" t="s">
        <v>976</v>
      </c>
      <c r="H534" s="521"/>
      <c r="I534" s="524"/>
    </row>
    <row r="535" spans="1:9" ht="14" hidden="1">
      <c r="A535" s="611">
        <v>535</v>
      </c>
      <c r="B535" s="605" t="s">
        <v>66</v>
      </c>
      <c r="C535" s="414"/>
      <c r="D535" s="429"/>
      <c r="E535" s="414" t="s">
        <v>18</v>
      </c>
      <c r="F535" s="430"/>
      <c r="G535" s="415"/>
      <c r="H535" s="415"/>
      <c r="I535" s="416"/>
    </row>
    <row r="536" spans="1:9" ht="14" hidden="1">
      <c r="A536" s="611">
        <v>536</v>
      </c>
      <c r="B536" s="605" t="s">
        <v>66</v>
      </c>
      <c r="C536" s="414"/>
      <c r="D536" s="429"/>
      <c r="E536" s="414" t="str">
        <f>E$77</f>
        <v>MA</v>
      </c>
      <c r="F536" s="411"/>
      <c r="G536" s="415"/>
      <c r="H536" s="415"/>
      <c r="I536" s="416"/>
    </row>
    <row r="537" spans="1:9" hidden="1">
      <c r="A537" s="605">
        <v>537</v>
      </c>
      <c r="B537" s="605" t="s">
        <v>66</v>
      </c>
      <c r="C537" s="414"/>
      <c r="D537" s="429"/>
      <c r="E537" s="414" t="str">
        <f>E$78</f>
        <v>S1</v>
      </c>
      <c r="F537" s="411"/>
      <c r="G537" s="415"/>
      <c r="H537" s="415"/>
      <c r="I537" s="416"/>
    </row>
    <row r="538" spans="1:9" ht="14" hidden="1">
      <c r="A538" s="611">
        <v>538</v>
      </c>
      <c r="B538" s="605" t="s">
        <v>66</v>
      </c>
      <c r="C538" s="414"/>
      <c r="D538" s="429"/>
      <c r="E538" s="414" t="str">
        <f>E$79</f>
        <v>S2</v>
      </c>
      <c r="F538" s="411"/>
      <c r="G538" s="415"/>
      <c r="H538" s="415"/>
      <c r="I538" s="416"/>
    </row>
    <row r="539" spans="1:9" ht="50" hidden="1">
      <c r="A539" s="611">
        <v>539</v>
      </c>
      <c r="B539" s="605" t="s">
        <v>66</v>
      </c>
      <c r="C539" s="414"/>
      <c r="D539" s="429"/>
      <c r="E539" s="414" t="s">
        <v>27</v>
      </c>
      <c r="F539" s="488" t="s">
        <v>977</v>
      </c>
      <c r="G539" s="415"/>
      <c r="H539" s="415"/>
      <c r="I539" s="416" t="s">
        <v>721</v>
      </c>
    </row>
    <row r="540" spans="1:9" ht="14" hidden="1">
      <c r="A540" s="611">
        <v>540</v>
      </c>
      <c r="B540" s="605" t="s">
        <v>66</v>
      </c>
      <c r="C540" s="453"/>
      <c r="D540" s="731"/>
      <c r="E540" s="453" t="str">
        <f>E$81</f>
        <v>S4</v>
      </c>
      <c r="F540" s="455"/>
      <c r="G540" s="456"/>
      <c r="H540" s="456"/>
      <c r="I540" s="457"/>
    </row>
    <row r="541" spans="1:9" ht="14">
      <c r="A541" s="611">
        <v>1827</v>
      </c>
      <c r="B541" s="605" t="s">
        <v>60</v>
      </c>
      <c r="C541" s="740"/>
      <c r="D541" s="725" t="s">
        <v>969</v>
      </c>
      <c r="E541" s="726" t="str">
        <f>E$79</f>
        <v>S2</v>
      </c>
      <c r="F541" s="727"/>
      <c r="G541" s="758"/>
      <c r="H541" s="758"/>
      <c r="I541" s="757"/>
    </row>
    <row r="542" spans="1:9" ht="135" customHeight="1">
      <c r="A542" s="611">
        <v>1828</v>
      </c>
      <c r="B542" s="605" t="s">
        <v>60</v>
      </c>
      <c r="C542" s="740" t="s">
        <v>968</v>
      </c>
      <c r="D542" s="725" t="s">
        <v>969</v>
      </c>
      <c r="E542" s="726" t="str">
        <f>E$80</f>
        <v>S3</v>
      </c>
      <c r="F542" s="766" t="s">
        <v>970</v>
      </c>
      <c r="G542" s="758"/>
      <c r="H542" s="758"/>
      <c r="I542" s="757" t="s">
        <v>603</v>
      </c>
    </row>
    <row r="543" spans="1:9">
      <c r="A543" s="605">
        <v>1829</v>
      </c>
      <c r="B543" s="605" t="s">
        <v>60</v>
      </c>
      <c r="C543" s="740"/>
      <c r="D543" s="725" t="s">
        <v>969</v>
      </c>
      <c r="E543" s="726" t="str">
        <f>E$81</f>
        <v>S4</v>
      </c>
      <c r="F543" s="727"/>
      <c r="G543" s="758"/>
      <c r="H543" s="758"/>
      <c r="I543" s="757"/>
    </row>
    <row r="544" spans="1:9" ht="73.5">
      <c r="A544" s="611">
        <v>1244</v>
      </c>
      <c r="B544" s="605" t="s">
        <v>60</v>
      </c>
      <c r="C544" s="740"/>
      <c r="D544" s="728" t="s">
        <v>978</v>
      </c>
      <c r="E544" s="726"/>
      <c r="F544" s="729" t="s">
        <v>979</v>
      </c>
      <c r="G544" s="758" t="s">
        <v>980</v>
      </c>
      <c r="H544" s="758" t="s">
        <v>981</v>
      </c>
      <c r="I544" s="757"/>
    </row>
    <row r="545" spans="1:9">
      <c r="A545" s="605">
        <v>1245</v>
      </c>
      <c r="B545" s="605" t="s">
        <v>60</v>
      </c>
      <c r="C545" s="740"/>
      <c r="D545" s="725" t="s">
        <v>978</v>
      </c>
      <c r="E545" s="726" t="s">
        <v>18</v>
      </c>
      <c r="F545" s="729"/>
      <c r="G545" s="758"/>
      <c r="H545" s="758"/>
      <c r="I545" s="757"/>
    </row>
    <row r="546" spans="1:9" ht="25">
      <c r="A546" s="611">
        <v>1246</v>
      </c>
      <c r="B546" s="605" t="s">
        <v>60</v>
      </c>
      <c r="C546" s="740"/>
      <c r="D546" s="725" t="s">
        <v>978</v>
      </c>
      <c r="E546" s="726" t="str">
        <f>E$77</f>
        <v>MA</v>
      </c>
      <c r="F546" s="770" t="s">
        <v>982</v>
      </c>
      <c r="G546" s="758"/>
      <c r="H546" s="758" t="s">
        <v>603</v>
      </c>
      <c r="I546" s="757" t="s">
        <v>603</v>
      </c>
    </row>
    <row r="547" spans="1:9" ht="14">
      <c r="A547" s="611">
        <v>1247</v>
      </c>
      <c r="B547" s="605" t="s">
        <v>60</v>
      </c>
      <c r="C547" s="740"/>
      <c r="D547" s="725" t="s">
        <v>978</v>
      </c>
      <c r="E547" s="726" t="str">
        <f>E$78</f>
        <v>S1</v>
      </c>
      <c r="F547" s="727"/>
      <c r="G547" s="758"/>
      <c r="H547" s="758"/>
      <c r="I547" s="757"/>
    </row>
    <row r="548" spans="1:9" ht="14">
      <c r="A548" s="611">
        <v>1248</v>
      </c>
      <c r="B548" s="605" t="s">
        <v>60</v>
      </c>
      <c r="C548" s="740"/>
      <c r="D548" s="725" t="s">
        <v>978</v>
      </c>
      <c r="E548" s="726" t="str">
        <f>E$79</f>
        <v>S2</v>
      </c>
      <c r="F548" s="727"/>
      <c r="G548" s="758"/>
      <c r="H548" s="758"/>
      <c r="I548" s="757"/>
    </row>
    <row r="549" spans="1:9" ht="37.5" hidden="1">
      <c r="A549" s="605">
        <v>549</v>
      </c>
      <c r="B549" s="605" t="s">
        <v>66</v>
      </c>
      <c r="C549" s="459" t="s">
        <v>983</v>
      </c>
      <c r="D549" s="732"/>
      <c r="E549" s="459"/>
      <c r="F549" s="733" t="s">
        <v>984</v>
      </c>
      <c r="G549" s="521" t="s">
        <v>985</v>
      </c>
      <c r="H549" s="521"/>
      <c r="I549" s="524"/>
    </row>
    <row r="550" spans="1:9" ht="28.5" hidden="1" customHeight="1">
      <c r="A550" s="611">
        <v>550</v>
      </c>
      <c r="B550" s="605" t="s">
        <v>66</v>
      </c>
      <c r="C550" s="414"/>
      <c r="D550" s="429"/>
      <c r="E550" s="414"/>
      <c r="F550" s="430"/>
      <c r="G550" s="415"/>
      <c r="H550" s="415"/>
      <c r="I550" s="416"/>
    </row>
    <row r="551" spans="1:9" ht="14" hidden="1">
      <c r="A551" s="611">
        <v>551</v>
      </c>
      <c r="B551" s="605" t="s">
        <v>66</v>
      </c>
      <c r="C551" s="414"/>
      <c r="D551" s="429"/>
      <c r="E551" s="414" t="str">
        <f>E$77</f>
        <v>MA</v>
      </c>
      <c r="F551" s="411"/>
      <c r="G551" s="415"/>
      <c r="H551" s="415"/>
      <c r="I551" s="416"/>
    </row>
    <row r="552" spans="1:9" ht="14" hidden="1">
      <c r="A552" s="611">
        <v>552</v>
      </c>
      <c r="B552" s="605" t="s">
        <v>66</v>
      </c>
      <c r="C552" s="414"/>
      <c r="D552" s="429"/>
      <c r="E552" s="414" t="str">
        <f>E$78</f>
        <v>S1</v>
      </c>
      <c r="F552" s="411"/>
      <c r="G552" s="415"/>
      <c r="H552" s="415"/>
      <c r="I552" s="416"/>
    </row>
    <row r="553" spans="1:9" ht="100" hidden="1">
      <c r="A553" s="605">
        <v>553</v>
      </c>
      <c r="B553" s="605" t="s">
        <v>66</v>
      </c>
      <c r="C553" s="414"/>
      <c r="D553" s="429"/>
      <c r="E553" s="414" t="s">
        <v>27</v>
      </c>
      <c r="F553" s="411" t="s">
        <v>986</v>
      </c>
      <c r="G553" s="415"/>
      <c r="H553" s="415"/>
      <c r="I553" s="416" t="s">
        <v>603</v>
      </c>
    </row>
    <row r="554" spans="1:9" ht="14" hidden="1">
      <c r="A554" s="611">
        <v>554</v>
      </c>
      <c r="B554" s="605" t="s">
        <v>66</v>
      </c>
      <c r="C554" s="414"/>
      <c r="D554" s="429"/>
      <c r="E554" s="414" t="str">
        <f>E$80</f>
        <v>S3</v>
      </c>
      <c r="F554" s="411"/>
      <c r="G554" s="415"/>
      <c r="H554" s="415"/>
      <c r="I554" s="416"/>
    </row>
    <row r="555" spans="1:9" ht="14" hidden="1">
      <c r="A555" s="611">
        <v>555</v>
      </c>
      <c r="B555" s="605" t="s">
        <v>66</v>
      </c>
      <c r="C555" s="453"/>
      <c r="D555" s="731"/>
      <c r="E555" s="453" t="str">
        <f>E$81</f>
        <v>S4</v>
      </c>
      <c r="F555" s="455"/>
      <c r="G555" s="456"/>
      <c r="H555" s="456"/>
      <c r="I555" s="457"/>
    </row>
    <row r="556" spans="1:9" ht="65">
      <c r="A556" s="605">
        <v>1249</v>
      </c>
      <c r="B556" s="605" t="s">
        <v>60</v>
      </c>
      <c r="C556" s="740" t="s">
        <v>987</v>
      </c>
      <c r="D556" s="725" t="s">
        <v>978</v>
      </c>
      <c r="E556" s="726" t="str">
        <f>E$80</f>
        <v>S3</v>
      </c>
      <c r="F556" s="769" t="s">
        <v>988</v>
      </c>
      <c r="G556" s="758"/>
      <c r="H556" s="758"/>
      <c r="I556" s="757" t="s">
        <v>603</v>
      </c>
    </row>
    <row r="557" spans="1:9" ht="28.5" customHeight="1">
      <c r="A557" s="611">
        <v>1250</v>
      </c>
      <c r="B557" s="605" t="s">
        <v>60</v>
      </c>
      <c r="C557" s="740"/>
      <c r="D557" s="725" t="s">
        <v>978</v>
      </c>
      <c r="E557" s="726" t="str">
        <f>E$81</f>
        <v>S4</v>
      </c>
      <c r="F557" s="727"/>
      <c r="G557" s="758"/>
      <c r="H557" s="758"/>
      <c r="I557" s="757"/>
    </row>
    <row r="558" spans="1:9" ht="14">
      <c r="A558" s="611">
        <v>1838</v>
      </c>
      <c r="B558" s="605" t="s">
        <v>60</v>
      </c>
      <c r="C558" s="740"/>
      <c r="D558" s="753" t="s">
        <v>989</v>
      </c>
      <c r="E558" s="754"/>
      <c r="F558" s="755" t="s">
        <v>990</v>
      </c>
      <c r="G558" s="756"/>
      <c r="H558" s="756"/>
      <c r="I558" s="756"/>
    </row>
    <row r="559" spans="1:9" ht="283.5">
      <c r="A559" s="611">
        <v>1839</v>
      </c>
      <c r="B559" s="605" t="s">
        <v>60</v>
      </c>
      <c r="C559" s="740"/>
      <c r="D559" s="728" t="s">
        <v>991</v>
      </c>
      <c r="E559" s="810"/>
      <c r="F559" s="729" t="s">
        <v>992</v>
      </c>
      <c r="G559" s="758" t="s">
        <v>993</v>
      </c>
      <c r="H559" s="758" t="s">
        <v>994</v>
      </c>
      <c r="I559" s="757"/>
    </row>
    <row r="560" spans="1:9" ht="14">
      <c r="A560" s="611">
        <v>1840</v>
      </c>
      <c r="B560" s="605" t="s">
        <v>60</v>
      </c>
      <c r="C560" s="740"/>
      <c r="D560" s="725" t="s">
        <v>991</v>
      </c>
      <c r="E560" s="726" t="s">
        <v>18</v>
      </c>
      <c r="F560" s="729"/>
      <c r="G560" s="758"/>
      <c r="H560" s="758"/>
      <c r="I560" s="757"/>
    </row>
    <row r="561" spans="1:9" ht="212.5">
      <c r="A561" s="605">
        <v>1841</v>
      </c>
      <c r="B561" s="605" t="s">
        <v>60</v>
      </c>
      <c r="C561" s="740"/>
      <c r="D561" s="725" t="s">
        <v>991</v>
      </c>
      <c r="E561" s="726" t="str">
        <f>E$77</f>
        <v>MA</v>
      </c>
      <c r="F561" s="770" t="s">
        <v>995</v>
      </c>
      <c r="G561" s="758"/>
      <c r="H561" s="758" t="s">
        <v>603</v>
      </c>
      <c r="I561" s="757" t="s">
        <v>603</v>
      </c>
    </row>
    <row r="562" spans="1:9" ht="14">
      <c r="A562" s="611">
        <v>1842</v>
      </c>
      <c r="B562" s="605" t="s">
        <v>60</v>
      </c>
      <c r="C562" s="740"/>
      <c r="D562" s="725" t="s">
        <v>991</v>
      </c>
      <c r="E562" s="726" t="str">
        <f>E$78</f>
        <v>S1</v>
      </c>
      <c r="F562" s="727"/>
      <c r="G562" s="758"/>
      <c r="H562" s="758"/>
      <c r="I562" s="757"/>
    </row>
    <row r="563" spans="1:9" ht="14">
      <c r="A563" s="611">
        <v>1843</v>
      </c>
      <c r="B563" s="605" t="s">
        <v>60</v>
      </c>
      <c r="C563" s="740"/>
      <c r="D563" s="725" t="s">
        <v>991</v>
      </c>
      <c r="E563" s="726" t="str">
        <f>E$79</f>
        <v>S2</v>
      </c>
      <c r="F563" s="727"/>
      <c r="G563" s="758"/>
      <c r="H563" s="758"/>
      <c r="I563" s="757"/>
    </row>
    <row r="564" spans="1:9" ht="42" hidden="1">
      <c r="A564" s="611">
        <v>564</v>
      </c>
      <c r="B564" s="605" t="s">
        <v>66</v>
      </c>
      <c r="C564" s="459" t="s">
        <v>996</v>
      </c>
      <c r="D564" s="732"/>
      <c r="E564" s="459"/>
      <c r="F564" s="733" t="s">
        <v>997</v>
      </c>
      <c r="G564" s="521" t="s">
        <v>998</v>
      </c>
      <c r="H564" s="521"/>
      <c r="I564" s="524"/>
    </row>
    <row r="565" spans="1:9" ht="28.5" hidden="1" customHeight="1">
      <c r="A565" s="605">
        <v>565</v>
      </c>
      <c r="B565" s="605" t="s">
        <v>66</v>
      </c>
      <c r="C565" s="414"/>
      <c r="D565" s="429"/>
      <c r="E565" s="414"/>
      <c r="F565" s="430"/>
      <c r="G565" s="415"/>
      <c r="H565" s="415"/>
      <c r="I565" s="416"/>
    </row>
    <row r="566" spans="1:9" ht="14" hidden="1">
      <c r="A566" s="611">
        <v>566</v>
      </c>
      <c r="B566" s="605" t="s">
        <v>66</v>
      </c>
      <c r="C566" s="414"/>
      <c r="D566" s="429"/>
      <c r="E566" s="414" t="str">
        <f>E$77</f>
        <v>MA</v>
      </c>
      <c r="F566" s="411"/>
      <c r="G566" s="415"/>
      <c r="H566" s="415"/>
      <c r="I566" s="416"/>
    </row>
    <row r="567" spans="1:9" ht="14" hidden="1">
      <c r="A567" s="611">
        <v>567</v>
      </c>
      <c r="B567" s="605" t="s">
        <v>66</v>
      </c>
      <c r="C567" s="414"/>
      <c r="D567" s="429"/>
      <c r="E567" s="414" t="str">
        <f>E$78</f>
        <v>S1</v>
      </c>
      <c r="F567" s="411"/>
      <c r="G567" s="415"/>
      <c r="H567" s="415"/>
      <c r="I567" s="416"/>
    </row>
    <row r="568" spans="1:9" ht="75" hidden="1">
      <c r="A568" s="611">
        <v>568</v>
      </c>
      <c r="B568" s="605" t="s">
        <v>66</v>
      </c>
      <c r="C568" s="414"/>
      <c r="D568" s="429"/>
      <c r="E568" s="414" t="str">
        <f>E$79</f>
        <v>S2</v>
      </c>
      <c r="F568" s="411" t="s">
        <v>999</v>
      </c>
      <c r="G568" s="415"/>
      <c r="H568" s="415"/>
      <c r="I568" s="416" t="s">
        <v>603</v>
      </c>
    </row>
    <row r="569" spans="1:9" hidden="1">
      <c r="A569" s="605">
        <v>569</v>
      </c>
      <c r="B569" s="605" t="s">
        <v>66</v>
      </c>
      <c r="C569" s="414"/>
      <c r="D569" s="429"/>
      <c r="E569" s="414" t="str">
        <f>E$80</f>
        <v>S3</v>
      </c>
      <c r="F569" s="411"/>
      <c r="G569" s="415"/>
      <c r="H569" s="415"/>
      <c r="I569" s="416"/>
    </row>
    <row r="570" spans="1:9" ht="14" hidden="1">
      <c r="A570" s="611">
        <v>570</v>
      </c>
      <c r="B570" s="605" t="s">
        <v>66</v>
      </c>
      <c r="C570" s="453"/>
      <c r="D570" s="731"/>
      <c r="E570" s="453" t="str">
        <f>E$81</f>
        <v>S4</v>
      </c>
      <c r="F570" s="455"/>
      <c r="G570" s="456"/>
      <c r="H570" s="456"/>
      <c r="I570" s="457"/>
    </row>
    <row r="571" spans="1:9" ht="62.5">
      <c r="A571" s="611">
        <v>1844</v>
      </c>
      <c r="B571" s="605" t="s">
        <v>60</v>
      </c>
      <c r="C571" s="740" t="s">
        <v>1000</v>
      </c>
      <c r="D571" s="725" t="s">
        <v>991</v>
      </c>
      <c r="E571" s="726" t="str">
        <f>E$80</f>
        <v>S3</v>
      </c>
      <c r="F571" s="783" t="s">
        <v>1001</v>
      </c>
      <c r="G571" s="758"/>
      <c r="H571" s="758"/>
      <c r="I571" s="757" t="s">
        <v>603</v>
      </c>
    </row>
    <row r="572" spans="1:9" ht="50" hidden="1">
      <c r="A572" s="611">
        <v>572</v>
      </c>
      <c r="B572" s="605" t="s">
        <v>66</v>
      </c>
      <c r="C572" s="459" t="s">
        <v>1002</v>
      </c>
      <c r="D572" s="732"/>
      <c r="E572" s="459"/>
      <c r="F572" s="733" t="s">
        <v>1003</v>
      </c>
      <c r="G572" s="521" t="s">
        <v>1004</v>
      </c>
      <c r="H572" s="521"/>
      <c r="I572" s="524"/>
    </row>
    <row r="573" spans="1:9" ht="28.5" hidden="1" customHeight="1">
      <c r="A573" s="605">
        <v>573</v>
      </c>
      <c r="B573" s="605" t="s">
        <v>66</v>
      </c>
      <c r="C573" s="414"/>
      <c r="D573" s="429"/>
      <c r="E573" s="414"/>
      <c r="F573" s="430"/>
      <c r="G573" s="415"/>
      <c r="H573" s="415"/>
      <c r="I573" s="416"/>
    </row>
    <row r="574" spans="1:9" ht="14" hidden="1">
      <c r="A574" s="611">
        <v>574</v>
      </c>
      <c r="B574" s="605" t="s">
        <v>66</v>
      </c>
      <c r="C574" s="414"/>
      <c r="D574" s="429"/>
      <c r="E574" s="414" t="str">
        <f>E$77</f>
        <v>MA</v>
      </c>
      <c r="F574" s="411"/>
      <c r="G574" s="415"/>
      <c r="H574" s="415"/>
      <c r="I574" s="416"/>
    </row>
    <row r="575" spans="1:9" ht="14" hidden="1">
      <c r="A575" s="611">
        <v>575</v>
      </c>
      <c r="B575" s="605" t="s">
        <v>66</v>
      </c>
      <c r="C575" s="414"/>
      <c r="D575" s="429"/>
      <c r="E575" s="414" t="str">
        <f>E$78</f>
        <v>S1</v>
      </c>
      <c r="F575" s="411"/>
      <c r="G575" s="415"/>
      <c r="H575" s="415"/>
      <c r="I575" s="416"/>
    </row>
    <row r="576" spans="1:9" ht="50" hidden="1">
      <c r="A576" s="611">
        <v>576</v>
      </c>
      <c r="B576" s="605" t="s">
        <v>66</v>
      </c>
      <c r="C576" s="414"/>
      <c r="D576" s="429"/>
      <c r="E576" s="414" t="s">
        <v>27</v>
      </c>
      <c r="F576" s="411" t="s">
        <v>1005</v>
      </c>
      <c r="G576" s="415"/>
      <c r="H576" s="415"/>
      <c r="I576" s="416" t="s">
        <v>603</v>
      </c>
    </row>
    <row r="577" spans="1:9" hidden="1">
      <c r="A577" s="605">
        <v>577</v>
      </c>
      <c r="B577" s="605" t="s">
        <v>66</v>
      </c>
      <c r="C577" s="414"/>
      <c r="D577" s="429"/>
      <c r="E577" s="414" t="str">
        <f>E$80</f>
        <v>S3</v>
      </c>
      <c r="F577" s="411"/>
      <c r="G577" s="415"/>
      <c r="H577" s="415"/>
      <c r="I577" s="416"/>
    </row>
    <row r="578" spans="1:9" ht="14" hidden="1">
      <c r="A578" s="611">
        <v>578</v>
      </c>
      <c r="B578" s="605" t="s">
        <v>66</v>
      </c>
      <c r="C578" s="453"/>
      <c r="D578" s="731"/>
      <c r="E578" s="453" t="str">
        <f>E$81</f>
        <v>S4</v>
      </c>
      <c r="F578" s="455"/>
      <c r="G578" s="456"/>
      <c r="H578" s="456"/>
      <c r="I578" s="457"/>
    </row>
    <row r="579" spans="1:9">
      <c r="A579" s="605">
        <v>1845</v>
      </c>
      <c r="B579" s="605" t="s">
        <v>60</v>
      </c>
      <c r="C579" s="740"/>
      <c r="D579" s="725" t="s">
        <v>991</v>
      </c>
      <c r="E579" s="726" t="str">
        <f>E$81</f>
        <v>S4</v>
      </c>
      <c r="F579" s="727"/>
      <c r="G579" s="758"/>
      <c r="H579" s="758"/>
      <c r="I579" s="757"/>
    </row>
    <row r="580" spans="1:9" ht="25" hidden="1">
      <c r="A580" s="611">
        <v>580</v>
      </c>
      <c r="B580" s="605" t="s">
        <v>66</v>
      </c>
      <c r="C580" s="734" t="s">
        <v>1006</v>
      </c>
      <c r="D580" s="735"/>
      <c r="E580" s="734"/>
      <c r="F580" s="736" t="s">
        <v>1007</v>
      </c>
      <c r="G580" s="764"/>
      <c r="H580" s="764"/>
      <c r="I580" s="765"/>
    </row>
    <row r="581" spans="1:9" ht="36.75" hidden="1" customHeight="1">
      <c r="A581" s="605">
        <v>581</v>
      </c>
      <c r="B581" s="605" t="s">
        <v>66</v>
      </c>
      <c r="C581" s="414" t="s">
        <v>448</v>
      </c>
      <c r="D581" s="429"/>
      <c r="E581" s="414"/>
      <c r="F581" s="430" t="s">
        <v>1008</v>
      </c>
      <c r="G581" s="415" t="s">
        <v>924</v>
      </c>
      <c r="H581" s="415"/>
      <c r="I581" s="416"/>
    </row>
    <row r="582" spans="1:9" ht="14" hidden="1">
      <c r="A582" s="611">
        <v>582</v>
      </c>
      <c r="B582" s="605" t="s">
        <v>66</v>
      </c>
      <c r="C582" s="414"/>
      <c r="D582" s="429"/>
      <c r="E582" s="414" t="s">
        <v>18</v>
      </c>
      <c r="F582" s="430"/>
      <c r="G582" s="415"/>
      <c r="H582" s="415"/>
      <c r="I582" s="416"/>
    </row>
    <row r="583" spans="1:9" ht="14" hidden="1">
      <c r="A583" s="611">
        <v>583</v>
      </c>
      <c r="B583" s="605" t="s">
        <v>66</v>
      </c>
      <c r="C583" s="414"/>
      <c r="D583" s="429"/>
      <c r="E583" s="414" t="str">
        <f>E$77</f>
        <v>MA</v>
      </c>
      <c r="F583" s="411"/>
      <c r="G583" s="415"/>
      <c r="H583" s="415"/>
      <c r="I583" s="416"/>
    </row>
    <row r="584" spans="1:9" ht="14" hidden="1">
      <c r="A584" s="611">
        <v>584</v>
      </c>
      <c r="B584" s="605" t="s">
        <v>66</v>
      </c>
      <c r="C584" s="414"/>
      <c r="D584" s="429"/>
      <c r="E584" s="414" t="str">
        <f>E$78</f>
        <v>S1</v>
      </c>
      <c r="F584" s="411"/>
      <c r="G584" s="415"/>
      <c r="H584" s="415"/>
      <c r="I584" s="416"/>
    </row>
    <row r="585" spans="1:9" ht="75" hidden="1">
      <c r="A585" s="605">
        <v>585</v>
      </c>
      <c r="B585" s="605" t="s">
        <v>66</v>
      </c>
      <c r="C585" s="414"/>
      <c r="D585" s="429"/>
      <c r="E585" s="414" t="s">
        <v>27</v>
      </c>
      <c r="F585" s="411" t="s">
        <v>1009</v>
      </c>
      <c r="G585" s="415"/>
      <c r="H585" s="415"/>
      <c r="I585" s="416" t="s">
        <v>603</v>
      </c>
    </row>
    <row r="586" spans="1:9" ht="14" hidden="1">
      <c r="A586" s="611">
        <v>586</v>
      </c>
      <c r="B586" s="605" t="s">
        <v>66</v>
      </c>
      <c r="C586" s="414"/>
      <c r="D586" s="429"/>
      <c r="E586" s="414" t="str">
        <f>E$80</f>
        <v>S3</v>
      </c>
      <c r="F586" s="411"/>
      <c r="G586" s="415"/>
      <c r="H586" s="415"/>
      <c r="I586" s="416"/>
    </row>
    <row r="587" spans="1:9" ht="14" hidden="1">
      <c r="A587" s="611">
        <v>587</v>
      </c>
      <c r="B587" s="605" t="s">
        <v>66</v>
      </c>
      <c r="C587" s="453"/>
      <c r="D587" s="731"/>
      <c r="E587" s="453" t="str">
        <f>E$81</f>
        <v>S4</v>
      </c>
      <c r="F587" s="455"/>
      <c r="G587" s="456"/>
      <c r="H587" s="456"/>
      <c r="I587" s="457"/>
    </row>
    <row r="588" spans="1:9" ht="42">
      <c r="A588" s="605">
        <v>1709</v>
      </c>
      <c r="B588" s="605" t="s">
        <v>60</v>
      </c>
      <c r="C588" s="740"/>
      <c r="D588" s="728" t="s">
        <v>1010</v>
      </c>
      <c r="E588" s="726"/>
      <c r="F588" s="729" t="s">
        <v>1011</v>
      </c>
      <c r="G588" s="758" t="s">
        <v>1012</v>
      </c>
      <c r="H588" s="758" t="s">
        <v>1013</v>
      </c>
      <c r="I588" s="757"/>
    </row>
    <row r="589" spans="1:9" ht="36.75" customHeight="1">
      <c r="A589" s="611">
        <v>1710</v>
      </c>
      <c r="B589" s="605" t="s">
        <v>60</v>
      </c>
      <c r="C589" s="740"/>
      <c r="D589" s="725" t="s">
        <v>1010</v>
      </c>
      <c r="E589" s="726" t="s">
        <v>18</v>
      </c>
      <c r="F589" s="729"/>
      <c r="G589" s="758"/>
      <c r="H589" s="758"/>
      <c r="I589" s="757"/>
    </row>
    <row r="590" spans="1:9" ht="25">
      <c r="A590" s="611">
        <v>1711</v>
      </c>
      <c r="B590" s="605" t="s">
        <v>60</v>
      </c>
      <c r="C590" s="740"/>
      <c r="D590" s="725" t="s">
        <v>1010</v>
      </c>
      <c r="E590" s="726" t="str">
        <f>E$77</f>
        <v>MA</v>
      </c>
      <c r="F590" s="770" t="s">
        <v>1014</v>
      </c>
      <c r="G590" s="758"/>
      <c r="H590" s="758" t="s">
        <v>603</v>
      </c>
      <c r="I590" s="757"/>
    </row>
    <row r="591" spans="1:9" ht="14">
      <c r="A591" s="611">
        <v>1712</v>
      </c>
      <c r="B591" s="605" t="s">
        <v>60</v>
      </c>
      <c r="C591" s="740"/>
      <c r="D591" s="725" t="s">
        <v>1010</v>
      </c>
      <c r="E591" s="726" t="str">
        <f>E$78</f>
        <v>S1</v>
      </c>
      <c r="F591" s="727"/>
      <c r="G591" s="758"/>
      <c r="H591" s="758"/>
      <c r="I591" s="757"/>
    </row>
    <row r="592" spans="1:9">
      <c r="A592" s="605">
        <v>1713</v>
      </c>
      <c r="B592" s="605" t="s">
        <v>60</v>
      </c>
      <c r="C592" s="740"/>
      <c r="D592" s="725" t="s">
        <v>1010</v>
      </c>
      <c r="E592" s="726" t="s">
        <v>27</v>
      </c>
      <c r="F592" s="727" t="s">
        <v>1015</v>
      </c>
      <c r="G592" s="758"/>
      <c r="H592" s="758"/>
      <c r="I592" s="757" t="s">
        <v>721</v>
      </c>
    </row>
    <row r="593" spans="1:9" ht="14">
      <c r="A593" s="611">
        <v>1714</v>
      </c>
      <c r="B593" s="605" t="s">
        <v>60</v>
      </c>
      <c r="C593" s="740"/>
      <c r="D593" s="725" t="s">
        <v>1010</v>
      </c>
      <c r="E593" s="726" t="str">
        <f>E$80</f>
        <v>S3</v>
      </c>
      <c r="F593" s="727"/>
      <c r="G593" s="758"/>
      <c r="H593" s="758"/>
      <c r="I593" s="757"/>
    </row>
    <row r="594" spans="1:9" ht="14">
      <c r="A594" s="611">
        <v>1715</v>
      </c>
      <c r="B594" s="605" t="s">
        <v>60</v>
      </c>
      <c r="C594" s="740"/>
      <c r="D594" s="725" t="s">
        <v>1010</v>
      </c>
      <c r="E594" s="726" t="str">
        <f>E$81</f>
        <v>S4</v>
      </c>
      <c r="F594" s="727"/>
      <c r="G594" s="758"/>
      <c r="H594" s="758"/>
      <c r="I594" s="757"/>
    </row>
    <row r="595" spans="1:9" ht="14">
      <c r="A595" s="611">
        <v>1276</v>
      </c>
      <c r="B595" s="605" t="s">
        <v>60</v>
      </c>
      <c r="C595" s="740"/>
      <c r="D595" s="753" t="s">
        <v>1016</v>
      </c>
      <c r="E595" s="754"/>
      <c r="F595" s="755" t="s">
        <v>1017</v>
      </c>
      <c r="G595" s="756"/>
      <c r="H595" s="756"/>
      <c r="I595" s="756"/>
    </row>
    <row r="596" spans="1:9" ht="168">
      <c r="A596" s="605">
        <v>1277</v>
      </c>
      <c r="B596" s="605" t="s">
        <v>60</v>
      </c>
      <c r="C596" s="740"/>
      <c r="D596" s="728" t="s">
        <v>1018</v>
      </c>
      <c r="E596" s="726"/>
      <c r="F596" s="729" t="s">
        <v>1019</v>
      </c>
      <c r="G596" s="758" t="s">
        <v>1020</v>
      </c>
      <c r="H596" s="758" t="s">
        <v>1021</v>
      </c>
      <c r="I596" s="757"/>
    </row>
    <row r="597" spans="1:9" ht="25" hidden="1">
      <c r="A597" s="605">
        <v>597</v>
      </c>
      <c r="B597" s="605" t="s">
        <v>66</v>
      </c>
      <c r="C597" s="734" t="s">
        <v>452</v>
      </c>
      <c r="D597" s="735"/>
      <c r="E597" s="734"/>
      <c r="F597" s="736" t="s">
        <v>1022</v>
      </c>
      <c r="G597" s="764"/>
      <c r="H597" s="764"/>
      <c r="I597" s="765"/>
    </row>
    <row r="598" spans="1:9" ht="31.5" hidden="1">
      <c r="A598" s="611">
        <v>598</v>
      </c>
      <c r="B598" s="605" t="s">
        <v>66</v>
      </c>
      <c r="C598" s="414" t="s">
        <v>1023</v>
      </c>
      <c r="D598" s="429"/>
      <c r="E598" s="414"/>
      <c r="F598" s="430" t="s">
        <v>1022</v>
      </c>
      <c r="G598" s="415" t="s">
        <v>1024</v>
      </c>
      <c r="H598" s="415"/>
      <c r="I598" s="416"/>
    </row>
    <row r="599" spans="1:9" ht="14" hidden="1">
      <c r="A599" s="611">
        <v>599</v>
      </c>
      <c r="B599" s="605" t="s">
        <v>66</v>
      </c>
      <c r="C599" s="414"/>
      <c r="D599" s="429"/>
      <c r="E599" s="414"/>
      <c r="F599" s="430"/>
      <c r="G599" s="415"/>
      <c r="H599" s="415"/>
      <c r="I599" s="416"/>
    </row>
    <row r="600" spans="1:9" ht="14" hidden="1">
      <c r="A600" s="611">
        <v>600</v>
      </c>
      <c r="B600" s="605" t="s">
        <v>66</v>
      </c>
      <c r="C600" s="414"/>
      <c r="D600" s="429"/>
      <c r="E600" s="414" t="str">
        <f>E$77</f>
        <v>MA</v>
      </c>
      <c r="F600" s="411"/>
      <c r="G600" s="415"/>
      <c r="H600" s="415"/>
      <c r="I600" s="416"/>
    </row>
    <row r="601" spans="1:9" hidden="1">
      <c r="A601" s="605">
        <v>601</v>
      </c>
      <c r="B601" s="605" t="s">
        <v>66</v>
      </c>
      <c r="C601" s="414"/>
      <c r="D601" s="429"/>
      <c r="E601" s="414" t="str">
        <f>E$78</f>
        <v>S1</v>
      </c>
      <c r="F601" s="411"/>
      <c r="G601" s="415"/>
      <c r="H601" s="415"/>
      <c r="I601" s="416"/>
    </row>
    <row r="602" spans="1:9" ht="137.5" hidden="1">
      <c r="A602" s="611">
        <v>602</v>
      </c>
      <c r="B602" s="605" t="s">
        <v>66</v>
      </c>
      <c r="C602" s="414"/>
      <c r="D602" s="429"/>
      <c r="E602" s="414" t="s">
        <v>27</v>
      </c>
      <c r="F602" s="411" t="s">
        <v>1025</v>
      </c>
      <c r="G602" s="415"/>
      <c r="H602" s="415"/>
      <c r="I602" s="416" t="s">
        <v>721</v>
      </c>
    </row>
    <row r="603" spans="1:9" ht="14" hidden="1">
      <c r="A603" s="611">
        <v>603</v>
      </c>
      <c r="B603" s="605" t="s">
        <v>66</v>
      </c>
      <c r="C603" s="414"/>
      <c r="D603" s="429"/>
      <c r="E603" s="414" t="str">
        <f>E$80</f>
        <v>S3</v>
      </c>
      <c r="F603" s="411"/>
      <c r="G603" s="415"/>
      <c r="H603" s="415"/>
      <c r="I603" s="416"/>
    </row>
    <row r="604" spans="1:9" ht="14" hidden="1">
      <c r="A604" s="611">
        <v>604</v>
      </c>
      <c r="B604" s="605" t="s">
        <v>66</v>
      </c>
      <c r="C604" s="453"/>
      <c r="D604" s="731"/>
      <c r="E604" s="453" t="str">
        <f>E$81</f>
        <v>S4</v>
      </c>
      <c r="F604" s="455"/>
      <c r="G604" s="456"/>
      <c r="H604" s="456"/>
      <c r="I604" s="457"/>
    </row>
    <row r="605" spans="1:9" ht="14">
      <c r="A605" s="611">
        <v>1278</v>
      </c>
      <c r="B605" s="605" t="s">
        <v>60</v>
      </c>
      <c r="C605" s="740"/>
      <c r="D605" s="725" t="s">
        <v>1018</v>
      </c>
      <c r="E605" s="726" t="s">
        <v>18</v>
      </c>
      <c r="F605" s="729"/>
      <c r="G605" s="758"/>
      <c r="H605" s="758"/>
      <c r="I605" s="757"/>
    </row>
    <row r="606" spans="1:9" ht="50">
      <c r="A606" s="611">
        <v>1279</v>
      </c>
      <c r="B606" s="605" t="s">
        <v>60</v>
      </c>
      <c r="C606" s="740"/>
      <c r="D606" s="725" t="s">
        <v>1018</v>
      </c>
      <c r="E606" s="726" t="str">
        <f>E$77</f>
        <v>MA</v>
      </c>
      <c r="F606" s="727" t="s">
        <v>1026</v>
      </c>
      <c r="G606" s="758"/>
      <c r="H606" s="758" t="s">
        <v>603</v>
      </c>
      <c r="I606" s="757" t="s">
        <v>603</v>
      </c>
    </row>
    <row r="607" spans="1:9" ht="14">
      <c r="A607" s="611">
        <v>1280</v>
      </c>
      <c r="B607" s="605" t="s">
        <v>60</v>
      </c>
      <c r="C607" s="740"/>
      <c r="D607" s="725" t="s">
        <v>1018</v>
      </c>
      <c r="E607" s="726" t="str">
        <f>E$78</f>
        <v>S1</v>
      </c>
      <c r="F607" s="727"/>
      <c r="G607" s="758"/>
      <c r="H607" s="758"/>
      <c r="I607" s="757"/>
    </row>
    <row r="608" spans="1:9">
      <c r="A608" s="605">
        <v>1281</v>
      </c>
      <c r="B608" s="605" t="s">
        <v>60</v>
      </c>
      <c r="C608" s="740"/>
      <c r="D608" s="725" t="s">
        <v>1018</v>
      </c>
      <c r="E608" s="726" t="str">
        <f>E$79</f>
        <v>S2</v>
      </c>
      <c r="F608" s="727"/>
      <c r="G608" s="758"/>
      <c r="H608" s="758"/>
      <c r="I608" s="757"/>
    </row>
    <row r="609" spans="1:9" ht="14">
      <c r="A609" s="611">
        <v>1282</v>
      </c>
      <c r="B609" s="605" t="s">
        <v>60</v>
      </c>
      <c r="C609" s="740" t="s">
        <v>1027</v>
      </c>
      <c r="D609" s="725" t="s">
        <v>1018</v>
      </c>
      <c r="E609" s="726" t="str">
        <f>E$80</f>
        <v>S3</v>
      </c>
      <c r="F609" s="775" t="s">
        <v>1028</v>
      </c>
      <c r="G609" s="758"/>
      <c r="H609" s="758"/>
      <c r="I609" s="757" t="s">
        <v>603</v>
      </c>
    </row>
    <row r="610" spans="1:9" ht="14">
      <c r="A610" s="611">
        <v>1283</v>
      </c>
      <c r="B610" s="605" t="s">
        <v>60</v>
      </c>
      <c r="C610" s="740"/>
      <c r="D610" s="725" t="s">
        <v>1018</v>
      </c>
      <c r="E610" s="726" t="str">
        <f>E$81</f>
        <v>S4</v>
      </c>
      <c r="F610" s="727"/>
      <c r="G610" s="758"/>
      <c r="H610" s="758"/>
      <c r="I610" s="757"/>
    </row>
    <row r="611" spans="1:9">
      <c r="A611" s="605">
        <v>605</v>
      </c>
      <c r="B611" s="605" t="s">
        <v>60</v>
      </c>
      <c r="C611" s="740"/>
      <c r="D611" s="776" t="s">
        <v>1029</v>
      </c>
      <c r="E611" s="777"/>
      <c r="F611" s="811" t="s">
        <v>1030</v>
      </c>
      <c r="G611" s="779"/>
      <c r="H611" s="779"/>
      <c r="I611" s="779"/>
    </row>
    <row r="612" spans="1:9" ht="14">
      <c r="A612" s="611">
        <v>606</v>
      </c>
      <c r="B612" s="605" t="s">
        <v>60</v>
      </c>
      <c r="C612" s="740"/>
      <c r="D612" s="753" t="s">
        <v>1031</v>
      </c>
      <c r="E612" s="754"/>
      <c r="F612" s="772" t="s">
        <v>1032</v>
      </c>
      <c r="G612" s="756"/>
      <c r="H612" s="756"/>
      <c r="I612" s="756"/>
    </row>
    <row r="613" spans="1:9" ht="162.5">
      <c r="A613" s="611">
        <v>607</v>
      </c>
      <c r="B613" s="605" t="s">
        <v>60</v>
      </c>
      <c r="C613" s="740"/>
      <c r="D613" s="728" t="s">
        <v>1033</v>
      </c>
      <c r="E613" s="726"/>
      <c r="F613" s="729" t="s">
        <v>1034</v>
      </c>
      <c r="G613" s="758" t="s">
        <v>1035</v>
      </c>
      <c r="H613" s="758" t="s">
        <v>1036</v>
      </c>
      <c r="I613" s="757"/>
    </row>
    <row r="614" spans="1:9" ht="14">
      <c r="A614" s="611">
        <v>608</v>
      </c>
      <c r="B614" s="605" t="s">
        <v>60</v>
      </c>
      <c r="C614" s="740"/>
      <c r="D614" s="725" t="s">
        <v>1033</v>
      </c>
      <c r="E614" s="726" t="s">
        <v>18</v>
      </c>
      <c r="F614" s="729"/>
      <c r="G614" s="758"/>
      <c r="H614" s="758"/>
      <c r="I614" s="757"/>
    </row>
    <row r="615" spans="1:9" ht="25" hidden="1">
      <c r="A615" s="611">
        <v>615</v>
      </c>
      <c r="B615" s="605" t="s">
        <v>66</v>
      </c>
      <c r="C615" s="734" t="s">
        <v>1037</v>
      </c>
      <c r="D615" s="735"/>
      <c r="E615" s="734"/>
      <c r="F615" s="736" t="s">
        <v>1038</v>
      </c>
      <c r="G615" s="764"/>
      <c r="H615" s="764"/>
      <c r="I615" s="765"/>
    </row>
    <row r="616" spans="1:9" ht="62.5" hidden="1">
      <c r="A616" s="611">
        <v>616</v>
      </c>
      <c r="B616" s="605" t="s">
        <v>66</v>
      </c>
      <c r="C616" s="414" t="s">
        <v>1039</v>
      </c>
      <c r="D616" s="429"/>
      <c r="E616" s="414"/>
      <c r="F616" s="430" t="s">
        <v>1040</v>
      </c>
      <c r="G616" s="415" t="s">
        <v>1041</v>
      </c>
      <c r="H616" s="415"/>
      <c r="I616" s="416"/>
    </row>
    <row r="617" spans="1:9" hidden="1">
      <c r="A617" s="605">
        <v>617</v>
      </c>
      <c r="B617" s="605" t="s">
        <v>66</v>
      </c>
      <c r="C617" s="414"/>
      <c r="D617" s="429"/>
      <c r="E617" s="414" t="s">
        <v>18</v>
      </c>
      <c r="F617" s="430"/>
      <c r="G617" s="415"/>
      <c r="H617" s="415"/>
      <c r="I617" s="416"/>
    </row>
    <row r="618" spans="1:9" ht="14" hidden="1">
      <c r="A618" s="611">
        <v>618</v>
      </c>
      <c r="B618" s="605" t="s">
        <v>66</v>
      </c>
      <c r="C618" s="414"/>
      <c r="D618" s="429"/>
      <c r="E618" s="414" t="str">
        <f>E$77</f>
        <v>MA</v>
      </c>
      <c r="F618" s="411"/>
      <c r="G618" s="415"/>
      <c r="H618" s="415"/>
      <c r="I618" s="416"/>
    </row>
    <row r="619" spans="1:9" ht="14" hidden="1">
      <c r="A619" s="611">
        <v>619</v>
      </c>
      <c r="B619" s="605" t="s">
        <v>66</v>
      </c>
      <c r="C619" s="414"/>
      <c r="D619" s="429"/>
      <c r="E619" s="414" t="str">
        <f>E$78</f>
        <v>S1</v>
      </c>
      <c r="F619" s="411"/>
      <c r="G619" s="415"/>
      <c r="H619" s="415"/>
      <c r="I619" s="416"/>
    </row>
    <row r="620" spans="1:9" ht="75" hidden="1">
      <c r="A620" s="611">
        <v>620</v>
      </c>
      <c r="B620" s="605" t="s">
        <v>66</v>
      </c>
      <c r="C620" s="414"/>
      <c r="D620" s="429"/>
      <c r="E620" s="414" t="s">
        <v>27</v>
      </c>
      <c r="F620" s="411" t="s">
        <v>776</v>
      </c>
      <c r="G620" s="415"/>
      <c r="H620" s="415"/>
      <c r="I620" s="416" t="s">
        <v>721</v>
      </c>
    </row>
    <row r="621" spans="1:9" hidden="1">
      <c r="A621" s="605">
        <v>621</v>
      </c>
      <c r="B621" s="605" t="s">
        <v>66</v>
      </c>
      <c r="C621" s="414"/>
      <c r="D621" s="429"/>
      <c r="E621" s="414" t="str">
        <f>E$80</f>
        <v>S3</v>
      </c>
      <c r="F621" s="411"/>
      <c r="G621" s="415"/>
      <c r="H621" s="415"/>
      <c r="I621" s="416"/>
    </row>
    <row r="622" spans="1:9" ht="14" hidden="1">
      <c r="A622" s="611">
        <v>622</v>
      </c>
      <c r="B622" s="605" t="s">
        <v>66</v>
      </c>
      <c r="C622" s="453"/>
      <c r="D622" s="731"/>
      <c r="E622" s="453" t="str">
        <f>E$81</f>
        <v>S4</v>
      </c>
      <c r="F622" s="455"/>
      <c r="G622" s="456"/>
      <c r="H622" s="456"/>
      <c r="I622" s="457"/>
    </row>
    <row r="623" spans="1:9" ht="175">
      <c r="A623" s="605">
        <v>609</v>
      </c>
      <c r="B623" s="605" t="s">
        <v>60</v>
      </c>
      <c r="C623" s="740"/>
      <c r="D623" s="725" t="s">
        <v>1033</v>
      </c>
      <c r="E623" s="726" t="str">
        <f>E$77</f>
        <v>MA</v>
      </c>
      <c r="F623" s="773" t="s">
        <v>1042</v>
      </c>
      <c r="G623" s="758"/>
      <c r="H623" s="758" t="s">
        <v>603</v>
      </c>
      <c r="I623" s="757" t="s">
        <v>603</v>
      </c>
    </row>
    <row r="624" spans="1:9" ht="14">
      <c r="A624" s="611">
        <v>610</v>
      </c>
      <c r="B624" s="605" t="s">
        <v>60</v>
      </c>
      <c r="C624" s="740"/>
      <c r="D624" s="725" t="s">
        <v>1033</v>
      </c>
      <c r="E624" s="726" t="str">
        <f>E$78</f>
        <v>S1</v>
      </c>
      <c r="F624" s="727"/>
      <c r="G624" s="758"/>
      <c r="H624" s="758"/>
      <c r="I624" s="757"/>
    </row>
    <row r="625" spans="1:9" ht="137.5">
      <c r="A625" s="611">
        <v>611</v>
      </c>
      <c r="B625" s="605" t="s">
        <v>60</v>
      </c>
      <c r="C625" s="740"/>
      <c r="D625" s="725" t="s">
        <v>1033</v>
      </c>
      <c r="E625" s="726" t="str">
        <f>E$79</f>
        <v>S2</v>
      </c>
      <c r="F625" s="727" t="s">
        <v>1025</v>
      </c>
      <c r="G625" s="758"/>
      <c r="H625" s="758"/>
      <c r="I625" s="757" t="s">
        <v>721</v>
      </c>
    </row>
    <row r="626" spans="1:9" ht="125">
      <c r="A626" s="611">
        <v>612</v>
      </c>
      <c r="B626" s="605" t="s">
        <v>60</v>
      </c>
      <c r="C626" s="740" t="s">
        <v>1043</v>
      </c>
      <c r="D626" s="725" t="s">
        <v>1033</v>
      </c>
      <c r="E626" s="726" t="str">
        <f>E$80</f>
        <v>S3</v>
      </c>
      <c r="F626" s="783" t="s">
        <v>1044</v>
      </c>
      <c r="G626" s="758"/>
      <c r="H626" s="758"/>
      <c r="I626" s="757" t="s">
        <v>603</v>
      </c>
    </row>
    <row r="627" spans="1:9">
      <c r="A627" s="605">
        <v>613</v>
      </c>
      <c r="B627" s="605" t="s">
        <v>60</v>
      </c>
      <c r="C627" s="740"/>
      <c r="D627" s="725" t="s">
        <v>1033</v>
      </c>
      <c r="E627" s="726" t="str">
        <f>E$81</f>
        <v>S4</v>
      </c>
      <c r="F627" s="727"/>
      <c r="G627" s="758"/>
      <c r="H627" s="758"/>
      <c r="I627" s="757"/>
    </row>
    <row r="628" spans="1:9" ht="63">
      <c r="A628" s="611">
        <v>1484</v>
      </c>
      <c r="B628" s="605" t="s">
        <v>60</v>
      </c>
      <c r="C628" s="740"/>
      <c r="D628" s="728" t="s">
        <v>803</v>
      </c>
      <c r="E628" s="726"/>
      <c r="F628" s="729" t="s">
        <v>1045</v>
      </c>
      <c r="G628" s="758" t="s">
        <v>1046</v>
      </c>
      <c r="H628" s="758" t="s">
        <v>1047</v>
      </c>
      <c r="I628" s="757"/>
    </row>
    <row r="629" spans="1:9">
      <c r="A629" s="605">
        <v>1485</v>
      </c>
      <c r="B629" s="605" t="s">
        <v>60</v>
      </c>
      <c r="C629" s="740"/>
      <c r="D629" s="725" t="s">
        <v>803</v>
      </c>
      <c r="E629" s="726" t="s">
        <v>18</v>
      </c>
      <c r="F629" s="729"/>
      <c r="G629" s="758"/>
      <c r="H629" s="758"/>
      <c r="I629" s="757"/>
    </row>
    <row r="630" spans="1:9" ht="87.5">
      <c r="A630" s="611">
        <v>1486</v>
      </c>
      <c r="B630" s="605" t="s">
        <v>60</v>
      </c>
      <c r="C630" s="740"/>
      <c r="D630" s="725" t="s">
        <v>803</v>
      </c>
      <c r="E630" s="726" t="str">
        <f>E$77</f>
        <v>MA</v>
      </c>
      <c r="F630" s="727" t="s">
        <v>1048</v>
      </c>
      <c r="G630" s="758"/>
      <c r="H630" s="758" t="s">
        <v>603</v>
      </c>
      <c r="I630" s="757" t="s">
        <v>603</v>
      </c>
    </row>
    <row r="631" spans="1:9" ht="50" hidden="1">
      <c r="A631" s="611">
        <v>631</v>
      </c>
      <c r="B631" s="605" t="s">
        <v>66</v>
      </c>
      <c r="C631" s="459" t="s">
        <v>1049</v>
      </c>
      <c r="D631" s="732"/>
      <c r="E631" s="459"/>
      <c r="F631" s="733" t="s">
        <v>1050</v>
      </c>
      <c r="G631" s="521" t="s">
        <v>709</v>
      </c>
      <c r="H631" s="521"/>
      <c r="I631" s="524"/>
    </row>
    <row r="632" spans="1:9" ht="14" hidden="1">
      <c r="A632" s="611">
        <v>632</v>
      </c>
      <c r="B632" s="605" t="s">
        <v>66</v>
      </c>
      <c r="C632" s="414"/>
      <c r="D632" s="429"/>
      <c r="E632" s="414" t="s">
        <v>18</v>
      </c>
      <c r="F632" s="430"/>
      <c r="G632" s="415"/>
      <c r="H632" s="415"/>
      <c r="I632" s="416"/>
    </row>
    <row r="633" spans="1:9" hidden="1">
      <c r="A633" s="605">
        <v>633</v>
      </c>
      <c r="B633" s="605" t="s">
        <v>66</v>
      </c>
      <c r="C633" s="414"/>
      <c r="D633" s="429"/>
      <c r="E633" s="414" t="str">
        <f>E$77</f>
        <v>MA</v>
      </c>
      <c r="F633" s="411"/>
      <c r="G633" s="415"/>
      <c r="H633" s="415"/>
      <c r="I633" s="416"/>
    </row>
    <row r="634" spans="1:9" ht="14" hidden="1">
      <c r="A634" s="611">
        <v>634</v>
      </c>
      <c r="B634" s="605" t="s">
        <v>66</v>
      </c>
      <c r="C634" s="414"/>
      <c r="D634" s="429"/>
      <c r="E634" s="414" t="str">
        <f>E$78</f>
        <v>S1</v>
      </c>
      <c r="F634" s="411"/>
      <c r="G634" s="415"/>
      <c r="H634" s="415"/>
      <c r="I634" s="416"/>
    </row>
    <row r="635" spans="1:9" ht="100" hidden="1">
      <c r="A635" s="611">
        <v>635</v>
      </c>
      <c r="B635" s="605" t="s">
        <v>66</v>
      </c>
      <c r="C635" s="414"/>
      <c r="D635" s="429"/>
      <c r="E635" s="414" t="s">
        <v>27</v>
      </c>
      <c r="F635" s="411" t="s">
        <v>1051</v>
      </c>
      <c r="G635" s="415"/>
      <c r="H635" s="415"/>
      <c r="I635" s="416" t="s">
        <v>603</v>
      </c>
    </row>
    <row r="636" spans="1:9" ht="14" hidden="1">
      <c r="A636" s="611">
        <v>636</v>
      </c>
      <c r="B636" s="605" t="s">
        <v>66</v>
      </c>
      <c r="C636" s="414"/>
      <c r="D636" s="429"/>
      <c r="E636" s="414" t="str">
        <f>E$80</f>
        <v>S3</v>
      </c>
      <c r="F636" s="411"/>
      <c r="G636" s="415"/>
      <c r="H636" s="415"/>
      <c r="I636" s="416"/>
    </row>
    <row r="637" spans="1:9" hidden="1">
      <c r="A637" s="605">
        <v>637</v>
      </c>
      <c r="B637" s="605" t="s">
        <v>66</v>
      </c>
      <c r="C637" s="453"/>
      <c r="D637" s="731"/>
      <c r="E637" s="453" t="str">
        <f>E$81</f>
        <v>S4</v>
      </c>
      <c r="F637" s="455"/>
      <c r="G637" s="456"/>
      <c r="H637" s="456"/>
      <c r="I637" s="457"/>
    </row>
    <row r="638" spans="1:9" ht="14">
      <c r="A638" s="611">
        <v>1487</v>
      </c>
      <c r="B638" s="605" t="s">
        <v>60</v>
      </c>
      <c r="C638" s="740"/>
      <c r="D638" s="725" t="s">
        <v>803</v>
      </c>
      <c r="E638" s="726" t="str">
        <f>E$78</f>
        <v>S1</v>
      </c>
      <c r="F638" s="727"/>
      <c r="G638" s="758"/>
      <c r="H638" s="758"/>
      <c r="I638" s="757"/>
    </row>
    <row r="639" spans="1:9" ht="50">
      <c r="A639" s="611">
        <v>1488</v>
      </c>
      <c r="B639" s="605" t="s">
        <v>60</v>
      </c>
      <c r="C639" s="740"/>
      <c r="D639" s="725" t="s">
        <v>803</v>
      </c>
      <c r="E639" s="726" t="str">
        <f>E$79</f>
        <v>S2</v>
      </c>
      <c r="F639" s="727" t="s">
        <v>833</v>
      </c>
      <c r="G639" s="758"/>
      <c r="H639" s="758"/>
      <c r="I639" s="757"/>
    </row>
    <row r="640" spans="1:9" ht="100">
      <c r="A640" s="605">
        <v>1489</v>
      </c>
      <c r="B640" s="605" t="s">
        <v>60</v>
      </c>
      <c r="C640" s="740" t="s">
        <v>834</v>
      </c>
      <c r="D640" s="725" t="s">
        <v>803</v>
      </c>
      <c r="E640" s="726" t="str">
        <f>E$80</f>
        <v>S3</v>
      </c>
      <c r="F640" s="768" t="s">
        <v>835</v>
      </c>
      <c r="G640" s="758"/>
      <c r="H640" s="758"/>
      <c r="I640" s="757" t="s">
        <v>603</v>
      </c>
    </row>
    <row r="641" spans="1:9" ht="14">
      <c r="A641" s="611">
        <v>1490</v>
      </c>
      <c r="B641" s="605" t="s">
        <v>60</v>
      </c>
      <c r="C641" s="740"/>
      <c r="D641" s="725" t="s">
        <v>803</v>
      </c>
      <c r="E641" s="726" t="str">
        <f>E$81</f>
        <v>S4</v>
      </c>
      <c r="F641" s="727"/>
      <c r="G641" s="758"/>
      <c r="H641" s="758"/>
      <c r="I641" s="757"/>
    </row>
    <row r="642" spans="1:9" ht="14">
      <c r="A642" s="611">
        <v>972</v>
      </c>
      <c r="B642" s="605" t="s">
        <v>60</v>
      </c>
      <c r="C642" s="740"/>
      <c r="D642" s="753" t="s">
        <v>1052</v>
      </c>
      <c r="E642" s="754"/>
      <c r="F642" s="755" t="s">
        <v>1053</v>
      </c>
      <c r="G642" s="756"/>
      <c r="H642" s="756"/>
      <c r="I642" s="782"/>
    </row>
    <row r="643" spans="1:9" ht="63">
      <c r="A643" s="605">
        <v>973</v>
      </c>
      <c r="B643" s="605" t="s">
        <v>60</v>
      </c>
      <c r="C643" s="740"/>
      <c r="D643" s="728" t="s">
        <v>820</v>
      </c>
      <c r="E643" s="726"/>
      <c r="F643" s="729" t="s">
        <v>340</v>
      </c>
      <c r="G643" s="758" t="s">
        <v>1054</v>
      </c>
      <c r="H643" s="758" t="s">
        <v>1055</v>
      </c>
      <c r="I643" s="757"/>
    </row>
    <row r="644" spans="1:9" ht="14">
      <c r="A644" s="611">
        <v>974</v>
      </c>
      <c r="B644" s="605" t="s">
        <v>60</v>
      </c>
      <c r="C644" s="740"/>
      <c r="D644" s="725" t="s">
        <v>820</v>
      </c>
      <c r="E644" s="726" t="s">
        <v>18</v>
      </c>
      <c r="F644" s="729"/>
      <c r="G644" s="758"/>
      <c r="H644" s="758"/>
      <c r="I644" s="757"/>
    </row>
    <row r="645" spans="1:9" ht="114">
      <c r="A645" s="611">
        <v>975</v>
      </c>
      <c r="B645" s="605" t="s">
        <v>60</v>
      </c>
      <c r="C645" s="740"/>
      <c r="D645" s="812" t="s">
        <v>820</v>
      </c>
      <c r="E645" s="813" t="s">
        <v>19</v>
      </c>
      <c r="F645" s="814" t="s">
        <v>1056</v>
      </c>
      <c r="G645" s="815"/>
      <c r="H645" s="815"/>
      <c r="I645" s="816" t="s">
        <v>1057</v>
      </c>
    </row>
    <row r="646" spans="1:9" ht="50" hidden="1">
      <c r="A646" s="611">
        <v>646</v>
      </c>
      <c r="B646" s="605" t="s">
        <v>66</v>
      </c>
      <c r="C646" s="734">
        <v>6</v>
      </c>
      <c r="D646" s="735"/>
      <c r="E646" s="734"/>
      <c r="F646" s="736" t="s">
        <v>1058</v>
      </c>
      <c r="G646" s="764"/>
      <c r="H646" s="764"/>
      <c r="I646" s="765"/>
    </row>
    <row r="647" spans="1:9" ht="63" hidden="1">
      <c r="A647" s="611">
        <v>647</v>
      </c>
      <c r="B647" s="605" t="s">
        <v>66</v>
      </c>
      <c r="C647" s="423" t="s">
        <v>1059</v>
      </c>
      <c r="D647" s="424"/>
      <c r="E647" s="423"/>
      <c r="F647" s="425" t="s">
        <v>1060</v>
      </c>
      <c r="G647" s="461"/>
      <c r="H647" s="461" t="s">
        <v>1061</v>
      </c>
      <c r="I647" s="426"/>
    </row>
    <row r="648" spans="1:9" ht="50" hidden="1">
      <c r="A648" s="611">
        <v>648</v>
      </c>
      <c r="B648" s="605" t="s">
        <v>66</v>
      </c>
      <c r="C648" s="414" t="s">
        <v>1062</v>
      </c>
      <c r="D648" s="429"/>
      <c r="E648" s="414"/>
      <c r="F648" s="430" t="s">
        <v>1063</v>
      </c>
      <c r="G648" s="415" t="s">
        <v>1064</v>
      </c>
      <c r="H648" s="415" t="s">
        <v>1065</v>
      </c>
      <c r="I648" s="416"/>
    </row>
    <row r="649" spans="1:9" hidden="1">
      <c r="A649" s="605">
        <v>649</v>
      </c>
      <c r="B649" s="605" t="s">
        <v>66</v>
      </c>
      <c r="C649" s="414"/>
      <c r="D649" s="429"/>
      <c r="E649" s="414" t="s">
        <v>18</v>
      </c>
      <c r="F649" s="430"/>
      <c r="G649" s="415"/>
      <c r="H649" s="415"/>
      <c r="I649" s="416"/>
    </row>
    <row r="650" spans="1:9" ht="14" hidden="1">
      <c r="A650" s="611">
        <v>650</v>
      </c>
      <c r="B650" s="605" t="s">
        <v>66</v>
      </c>
      <c r="C650" s="414"/>
      <c r="D650" s="429"/>
      <c r="E650" s="414" t="str">
        <f>E$77</f>
        <v>MA</v>
      </c>
      <c r="F650" s="411"/>
      <c r="G650" s="415"/>
      <c r="H650" s="415"/>
      <c r="I650" s="416"/>
    </row>
    <row r="651" spans="1:9" ht="62.5" hidden="1">
      <c r="A651" s="611">
        <v>651</v>
      </c>
      <c r="B651" s="605" t="s">
        <v>66</v>
      </c>
      <c r="C651" s="414"/>
      <c r="D651" s="429"/>
      <c r="E651" s="414" t="str">
        <f>E$78</f>
        <v>S1</v>
      </c>
      <c r="F651" s="411" t="s">
        <v>1066</v>
      </c>
      <c r="G651" s="415"/>
      <c r="H651" s="415" t="s">
        <v>603</v>
      </c>
      <c r="I651" s="416" t="s">
        <v>603</v>
      </c>
    </row>
    <row r="652" spans="1:9" ht="75" hidden="1">
      <c r="A652" s="611">
        <v>652</v>
      </c>
      <c r="B652" s="605" t="s">
        <v>66</v>
      </c>
      <c r="C652" s="414"/>
      <c r="D652" s="429"/>
      <c r="E652" s="414" t="s">
        <v>27</v>
      </c>
      <c r="F652" s="411" t="s">
        <v>1067</v>
      </c>
      <c r="G652" s="415"/>
      <c r="H652" s="415"/>
      <c r="I652" s="416" t="s">
        <v>603</v>
      </c>
    </row>
    <row r="653" spans="1:9" hidden="1">
      <c r="A653" s="605">
        <v>653</v>
      </c>
      <c r="B653" s="605" t="s">
        <v>66</v>
      </c>
      <c r="C653" s="414"/>
      <c r="D653" s="429"/>
      <c r="E653" s="414" t="str">
        <f>E$80</f>
        <v>S3</v>
      </c>
      <c r="F653" s="411"/>
      <c r="G653" s="415"/>
      <c r="H653" s="415"/>
      <c r="I653" s="416"/>
    </row>
    <row r="654" spans="1:9" ht="14" hidden="1">
      <c r="A654" s="611">
        <v>654</v>
      </c>
      <c r="B654" s="605" t="s">
        <v>66</v>
      </c>
      <c r="C654" s="453"/>
      <c r="D654" s="731"/>
      <c r="E654" s="453" t="str">
        <f>E$81</f>
        <v>S4</v>
      </c>
      <c r="F654" s="455"/>
      <c r="G654" s="456"/>
      <c r="H654" s="456"/>
      <c r="I654" s="457"/>
    </row>
    <row r="655" spans="1:9" ht="14">
      <c r="A655" s="611">
        <v>976</v>
      </c>
      <c r="B655" s="605" t="s">
        <v>60</v>
      </c>
      <c r="C655" s="740"/>
      <c r="D655" s="725" t="s">
        <v>820</v>
      </c>
      <c r="E655" s="726" t="str">
        <f>E$78</f>
        <v>S1</v>
      </c>
      <c r="F655" s="817"/>
      <c r="G655" s="758"/>
      <c r="H655" s="758"/>
      <c r="I655" s="757"/>
    </row>
    <row r="656" spans="1:9" ht="84">
      <c r="A656" s="605">
        <v>977</v>
      </c>
      <c r="B656" s="605" t="s">
        <v>60</v>
      </c>
      <c r="C656" s="740"/>
      <c r="D656" s="812" t="s">
        <v>820</v>
      </c>
      <c r="E656" s="813" t="str">
        <f>E$79</f>
        <v>S2</v>
      </c>
      <c r="F656" s="818" t="s">
        <v>1068</v>
      </c>
      <c r="G656" s="815"/>
      <c r="H656" s="815"/>
      <c r="I656" s="816" t="s">
        <v>1069</v>
      </c>
    </row>
    <row r="657" spans="1:9" ht="250">
      <c r="A657" s="611">
        <v>978</v>
      </c>
      <c r="B657" s="605" t="s">
        <v>60</v>
      </c>
      <c r="C657" s="740" t="s">
        <v>1070</v>
      </c>
      <c r="D657" s="725" t="s">
        <v>820</v>
      </c>
      <c r="E657" s="726" t="str">
        <f>E$80</f>
        <v>S3</v>
      </c>
      <c r="F657" s="819" t="s">
        <v>1071</v>
      </c>
      <c r="G657" s="758"/>
      <c r="H657" s="758"/>
      <c r="I657" s="757" t="s">
        <v>1072</v>
      </c>
    </row>
    <row r="658" spans="1:9" ht="14">
      <c r="A658" s="611">
        <v>979</v>
      </c>
      <c r="B658" s="605" t="s">
        <v>60</v>
      </c>
      <c r="C658" s="740"/>
      <c r="D658" s="725" t="s">
        <v>820</v>
      </c>
      <c r="E658" s="726" t="str">
        <f>E$81</f>
        <v>S4</v>
      </c>
      <c r="F658" s="727"/>
      <c r="G658" s="758"/>
      <c r="H658" s="758"/>
      <c r="I658" s="757"/>
    </row>
    <row r="659" spans="1:9" ht="94.5">
      <c r="A659" s="611">
        <v>526</v>
      </c>
      <c r="B659" s="605" t="s">
        <v>60</v>
      </c>
      <c r="C659" s="740"/>
      <c r="D659" s="728" t="s">
        <v>1073</v>
      </c>
      <c r="E659" s="726"/>
      <c r="F659" s="729" t="s">
        <v>1074</v>
      </c>
      <c r="G659" s="758" t="s">
        <v>1075</v>
      </c>
      <c r="H659" s="758" t="s">
        <v>1076</v>
      </c>
      <c r="I659" s="757"/>
    </row>
    <row r="660" spans="1:9" ht="14">
      <c r="A660" s="611">
        <v>527</v>
      </c>
      <c r="B660" s="605" t="s">
        <v>60</v>
      </c>
      <c r="C660" s="740"/>
      <c r="D660" s="725" t="s">
        <v>1073</v>
      </c>
      <c r="E660" s="726" t="s">
        <v>18</v>
      </c>
      <c r="F660" s="729"/>
      <c r="G660" s="758"/>
      <c r="H660" s="758"/>
      <c r="I660" s="757"/>
    </row>
    <row r="661" spans="1:9" ht="87.5">
      <c r="A661" s="611">
        <v>528</v>
      </c>
      <c r="B661" s="605" t="s">
        <v>60</v>
      </c>
      <c r="C661" s="740"/>
      <c r="D661" s="725" t="s">
        <v>1073</v>
      </c>
      <c r="E661" s="726" t="str">
        <f>E$77</f>
        <v>MA</v>
      </c>
      <c r="F661" s="770" t="s">
        <v>1077</v>
      </c>
      <c r="G661" s="758"/>
      <c r="H661" s="758" t="s">
        <v>603</v>
      </c>
      <c r="I661" s="757" t="s">
        <v>603</v>
      </c>
    </row>
    <row r="662" spans="1:9">
      <c r="A662" s="605">
        <v>529</v>
      </c>
      <c r="B662" s="605" t="s">
        <v>60</v>
      </c>
      <c r="C662" s="740"/>
      <c r="D662" s="725" t="s">
        <v>1073</v>
      </c>
      <c r="E662" s="726" t="str">
        <f>E$78</f>
        <v>S1</v>
      </c>
      <c r="F662" s="727"/>
      <c r="G662" s="758"/>
      <c r="H662" s="758"/>
      <c r="I662" s="757"/>
    </row>
    <row r="663" spans="1:9" ht="75">
      <c r="A663" s="611">
        <v>530</v>
      </c>
      <c r="B663" s="605" t="s">
        <v>60</v>
      </c>
      <c r="C663" s="824"/>
      <c r="D663" s="825" t="s">
        <v>1073</v>
      </c>
      <c r="E663" s="826" t="str">
        <f>E$79</f>
        <v>S2</v>
      </c>
      <c r="F663" s="827" t="s">
        <v>1078</v>
      </c>
      <c r="G663" s="828"/>
      <c r="H663" s="828"/>
      <c r="I663" s="829" t="s">
        <v>721</v>
      </c>
    </row>
    <row r="664" spans="1:9" ht="168" customHeight="1">
      <c r="A664" s="611">
        <v>531</v>
      </c>
      <c r="B664" s="605" t="s">
        <v>60</v>
      </c>
      <c r="C664" s="740" t="s">
        <v>1079</v>
      </c>
      <c r="D664" s="725" t="s">
        <v>1073</v>
      </c>
      <c r="E664" s="726" t="str">
        <f>E$80</f>
        <v>S3</v>
      </c>
      <c r="F664" s="783" t="s">
        <v>1080</v>
      </c>
      <c r="G664" s="758"/>
      <c r="H664" s="758"/>
      <c r="I664" s="757" t="s">
        <v>603</v>
      </c>
    </row>
    <row r="665" spans="1:9" ht="37.5" hidden="1">
      <c r="A665" s="605">
        <v>665</v>
      </c>
      <c r="B665" s="605" t="s">
        <v>66</v>
      </c>
      <c r="C665" s="459" t="s">
        <v>1081</v>
      </c>
      <c r="D665" s="732"/>
      <c r="E665" s="459"/>
      <c r="F665" s="733" t="s">
        <v>1082</v>
      </c>
      <c r="G665" s="521" t="s">
        <v>1083</v>
      </c>
      <c r="H665" s="521"/>
      <c r="I665" s="524"/>
    </row>
    <row r="666" spans="1:9" ht="14" hidden="1">
      <c r="A666" s="611">
        <v>666</v>
      </c>
      <c r="B666" s="605" t="s">
        <v>66</v>
      </c>
      <c r="C666" s="414"/>
      <c r="D666" s="429"/>
      <c r="E666" s="414" t="s">
        <v>18</v>
      </c>
      <c r="F666" s="430"/>
      <c r="G666" s="415"/>
      <c r="H666" s="415"/>
      <c r="I666" s="416"/>
    </row>
    <row r="667" spans="1:9" ht="14" hidden="1">
      <c r="A667" s="611">
        <v>667</v>
      </c>
      <c r="B667" s="605" t="s">
        <v>66</v>
      </c>
      <c r="C667" s="414"/>
      <c r="D667" s="429"/>
      <c r="E667" s="414" t="str">
        <f>E$77</f>
        <v>MA</v>
      </c>
      <c r="F667" s="411"/>
      <c r="G667" s="415"/>
      <c r="H667" s="415"/>
      <c r="I667" s="416"/>
    </row>
    <row r="668" spans="1:9" ht="14" hidden="1">
      <c r="A668" s="611">
        <v>668</v>
      </c>
      <c r="B668" s="605" t="s">
        <v>66</v>
      </c>
      <c r="C668" s="414"/>
      <c r="D668" s="429"/>
      <c r="E668" s="414" t="str">
        <f>E$78</f>
        <v>S1</v>
      </c>
      <c r="F668" s="411" t="s">
        <v>1084</v>
      </c>
      <c r="G668" s="415"/>
      <c r="H668" s="415" t="s">
        <v>603</v>
      </c>
      <c r="I668" s="416" t="s">
        <v>603</v>
      </c>
    </row>
    <row r="669" spans="1:9" hidden="1">
      <c r="A669" s="605">
        <v>669</v>
      </c>
      <c r="B669" s="605" t="s">
        <v>66</v>
      </c>
      <c r="C669" s="414"/>
      <c r="D669" s="429"/>
      <c r="E669" s="414" t="str">
        <f>E$79</f>
        <v>S2</v>
      </c>
      <c r="F669" s="411" t="s">
        <v>1085</v>
      </c>
      <c r="G669" s="415"/>
      <c r="H669" s="415"/>
      <c r="I669" s="416" t="s">
        <v>721</v>
      </c>
    </row>
    <row r="670" spans="1:9" ht="14" hidden="1">
      <c r="A670" s="611">
        <v>670</v>
      </c>
      <c r="B670" s="605" t="s">
        <v>66</v>
      </c>
      <c r="C670" s="414"/>
      <c r="D670" s="429"/>
      <c r="E670" s="414" t="str">
        <f>E$80</f>
        <v>S3</v>
      </c>
      <c r="F670" s="411"/>
      <c r="G670" s="415"/>
      <c r="H670" s="415"/>
      <c r="I670" s="416"/>
    </row>
    <row r="671" spans="1:9" ht="14" hidden="1">
      <c r="A671" s="611">
        <v>671</v>
      </c>
      <c r="B671" s="605" t="s">
        <v>66</v>
      </c>
      <c r="C671" s="453"/>
      <c r="D671" s="731"/>
      <c r="E671" s="453" t="str">
        <f>E$81</f>
        <v>S4</v>
      </c>
      <c r="F671" s="455"/>
      <c r="G671" s="456"/>
      <c r="H671" s="456"/>
      <c r="I671" s="457"/>
    </row>
    <row r="672" spans="1:9" ht="14">
      <c r="A672" s="611">
        <v>532</v>
      </c>
      <c r="B672" s="605" t="s">
        <v>60</v>
      </c>
      <c r="C672" s="740"/>
      <c r="D672" s="725" t="s">
        <v>1073</v>
      </c>
      <c r="E672" s="726" t="str">
        <f>E$81</f>
        <v>S4</v>
      </c>
      <c r="F672" s="727"/>
      <c r="G672" s="758"/>
      <c r="H672" s="758"/>
      <c r="I672" s="757"/>
    </row>
    <row r="673" spans="1:9" ht="31.5">
      <c r="A673" s="605">
        <v>541</v>
      </c>
      <c r="B673" s="605" t="s">
        <v>60</v>
      </c>
      <c r="C673" s="740"/>
      <c r="D673" s="728" t="s">
        <v>1086</v>
      </c>
      <c r="E673" s="726"/>
      <c r="F673" s="729" t="s">
        <v>1087</v>
      </c>
      <c r="G673" s="758" t="s">
        <v>1088</v>
      </c>
      <c r="H673" s="758"/>
      <c r="I673" s="757"/>
    </row>
    <row r="674" spans="1:9" ht="14">
      <c r="A674" s="611">
        <v>542</v>
      </c>
      <c r="B674" s="605" t="s">
        <v>60</v>
      </c>
      <c r="C674" s="740"/>
      <c r="D674" s="725" t="s">
        <v>1086</v>
      </c>
      <c r="E674" s="726" t="s">
        <v>18</v>
      </c>
      <c r="F674" s="729"/>
      <c r="G674" s="758"/>
      <c r="H674" s="758"/>
      <c r="I674" s="757"/>
    </row>
    <row r="675" spans="1:9" ht="14">
      <c r="A675" s="611">
        <v>543</v>
      </c>
      <c r="B675" s="605" t="s">
        <v>60</v>
      </c>
      <c r="C675" s="740"/>
      <c r="D675" s="725" t="s">
        <v>1086</v>
      </c>
      <c r="E675" s="726" t="str">
        <f>E$77</f>
        <v>MA</v>
      </c>
      <c r="F675" s="727" t="s">
        <v>1089</v>
      </c>
      <c r="G675" s="758"/>
      <c r="H675" s="758" t="s">
        <v>603</v>
      </c>
      <c r="I675" s="757" t="s">
        <v>603</v>
      </c>
    </row>
    <row r="676" spans="1:9" ht="14">
      <c r="A676" s="611">
        <v>544</v>
      </c>
      <c r="B676" s="605" t="s">
        <v>60</v>
      </c>
      <c r="C676" s="740"/>
      <c r="D676" s="725" t="s">
        <v>1086</v>
      </c>
      <c r="E676" s="726" t="str">
        <f>E$78</f>
        <v>S1</v>
      </c>
      <c r="F676" s="727"/>
      <c r="G676" s="758"/>
      <c r="H676" s="758"/>
      <c r="I676" s="757"/>
    </row>
    <row r="677" spans="1:9">
      <c r="A677" s="605">
        <v>545</v>
      </c>
      <c r="B677" s="605" t="s">
        <v>60</v>
      </c>
      <c r="C677" s="740"/>
      <c r="D677" s="725" t="s">
        <v>1086</v>
      </c>
      <c r="E677" s="726" t="str">
        <f>E$79</f>
        <v>S2</v>
      </c>
      <c r="F677" s="727" t="s">
        <v>1089</v>
      </c>
      <c r="G677" s="758"/>
      <c r="H677" s="758"/>
      <c r="I677" s="757" t="s">
        <v>721</v>
      </c>
    </row>
    <row r="678" spans="1:9" ht="14">
      <c r="A678" s="611">
        <v>546</v>
      </c>
      <c r="B678" s="605" t="s">
        <v>60</v>
      </c>
      <c r="C678" s="740"/>
      <c r="D678" s="725" t="s">
        <v>1086</v>
      </c>
      <c r="E678" s="726" t="str">
        <f>E$80</f>
        <v>S3</v>
      </c>
      <c r="F678" s="727"/>
      <c r="G678" s="758"/>
      <c r="H678" s="758"/>
      <c r="I678" s="757"/>
    </row>
    <row r="679" spans="1:9" ht="14">
      <c r="A679" s="611">
        <v>547</v>
      </c>
      <c r="B679" s="605" t="s">
        <v>60</v>
      </c>
      <c r="C679" s="740"/>
      <c r="D679" s="725" t="s">
        <v>1086</v>
      </c>
      <c r="E679" s="726" t="str">
        <f>E$81</f>
        <v>S4</v>
      </c>
      <c r="F679" s="727"/>
      <c r="G679" s="758"/>
      <c r="H679" s="758"/>
      <c r="I679" s="757"/>
    </row>
    <row r="680" spans="1:9" ht="87.5" hidden="1">
      <c r="A680" s="611">
        <v>680</v>
      </c>
      <c r="B680" s="605" t="s">
        <v>66</v>
      </c>
      <c r="C680" s="459" t="s">
        <v>1090</v>
      </c>
      <c r="D680" s="732"/>
      <c r="E680" s="459"/>
      <c r="F680" s="733" t="s">
        <v>1091</v>
      </c>
      <c r="G680" s="521" t="s">
        <v>1092</v>
      </c>
      <c r="H680" s="521"/>
      <c r="I680" s="524"/>
    </row>
    <row r="681" spans="1:9" hidden="1">
      <c r="A681" s="605">
        <v>681</v>
      </c>
      <c r="B681" s="605" t="s">
        <v>66</v>
      </c>
      <c r="C681" s="414"/>
      <c r="D681" s="429"/>
      <c r="E681" s="414" t="s">
        <v>18</v>
      </c>
      <c r="F681" s="430"/>
      <c r="G681" s="415"/>
      <c r="H681" s="415"/>
      <c r="I681" s="416"/>
    </row>
    <row r="682" spans="1:9" ht="14" hidden="1">
      <c r="A682" s="611">
        <v>682</v>
      </c>
      <c r="B682" s="605" t="s">
        <v>66</v>
      </c>
      <c r="C682" s="414"/>
      <c r="D682" s="429"/>
      <c r="E682" s="414" t="str">
        <f>E$77</f>
        <v>MA</v>
      </c>
      <c r="F682" s="411"/>
      <c r="G682" s="415"/>
      <c r="H682" s="415"/>
      <c r="I682" s="416"/>
    </row>
    <row r="683" spans="1:9" ht="200" hidden="1">
      <c r="A683" s="611">
        <v>683</v>
      </c>
      <c r="B683" s="605" t="s">
        <v>66</v>
      </c>
      <c r="C683" s="414"/>
      <c r="D683" s="429"/>
      <c r="E683" s="414" t="str">
        <f>E$78</f>
        <v>S1</v>
      </c>
      <c r="F683" s="411" t="s">
        <v>1093</v>
      </c>
      <c r="G683" s="415"/>
      <c r="H683" s="415" t="s">
        <v>603</v>
      </c>
      <c r="I683" s="416" t="s">
        <v>603</v>
      </c>
    </row>
    <row r="684" spans="1:9" ht="25" hidden="1">
      <c r="A684" s="611">
        <v>684</v>
      </c>
      <c r="B684" s="605" t="s">
        <v>66</v>
      </c>
      <c r="C684" s="414"/>
      <c r="D684" s="429"/>
      <c r="E684" s="414" t="str">
        <f>E$79</f>
        <v>S2</v>
      </c>
      <c r="F684" s="411" t="s">
        <v>1094</v>
      </c>
      <c r="G684" s="415"/>
      <c r="H684" s="415"/>
      <c r="I684" s="416" t="s">
        <v>721</v>
      </c>
    </row>
    <row r="685" spans="1:9" hidden="1">
      <c r="A685" s="605">
        <v>685</v>
      </c>
      <c r="B685" s="605" t="s">
        <v>66</v>
      </c>
      <c r="C685" s="414"/>
      <c r="D685" s="429"/>
      <c r="E685" s="414" t="str">
        <f>E$80</f>
        <v>S3</v>
      </c>
      <c r="F685" s="411"/>
      <c r="G685" s="415"/>
      <c r="H685" s="415"/>
      <c r="I685" s="416"/>
    </row>
    <row r="686" spans="1:9" ht="14" hidden="1">
      <c r="A686" s="611">
        <v>686</v>
      </c>
      <c r="B686" s="605" t="s">
        <v>66</v>
      </c>
      <c r="C686" s="453"/>
      <c r="D686" s="731"/>
      <c r="E686" s="453" t="str">
        <f>E$81</f>
        <v>S4</v>
      </c>
      <c r="F686" s="455"/>
      <c r="G686" s="456"/>
      <c r="H686" s="456"/>
      <c r="I686" s="457"/>
    </row>
    <row r="687" spans="1:9" ht="94.5">
      <c r="A687" s="611">
        <v>556</v>
      </c>
      <c r="B687" s="605" t="s">
        <v>60</v>
      </c>
      <c r="C687" s="740"/>
      <c r="D687" s="728" t="s">
        <v>850</v>
      </c>
      <c r="E687" s="726"/>
      <c r="F687" s="729" t="s">
        <v>1095</v>
      </c>
      <c r="G687" s="758" t="s">
        <v>1096</v>
      </c>
      <c r="H687" s="758" t="s">
        <v>1097</v>
      </c>
      <c r="I687" s="757"/>
    </row>
    <row r="688" spans="1:9" ht="25" hidden="1">
      <c r="A688" s="611">
        <v>688</v>
      </c>
      <c r="B688" s="605" t="s">
        <v>66</v>
      </c>
      <c r="C688" s="459" t="s">
        <v>1098</v>
      </c>
      <c r="D688" s="732"/>
      <c r="E688" s="459"/>
      <c r="F688" s="733" t="s">
        <v>1099</v>
      </c>
      <c r="G688" s="466" t="s">
        <v>1100</v>
      </c>
      <c r="H688" s="521"/>
      <c r="I688" s="524"/>
    </row>
    <row r="689" spans="1:9" hidden="1">
      <c r="A689" s="605">
        <v>689</v>
      </c>
      <c r="B689" s="605" t="s">
        <v>66</v>
      </c>
      <c r="C689" s="414"/>
      <c r="D689" s="429"/>
      <c r="E689" s="414" t="s">
        <v>18</v>
      </c>
      <c r="F689" s="430"/>
      <c r="G689" s="415"/>
      <c r="H689" s="415"/>
      <c r="I689" s="416"/>
    </row>
    <row r="690" spans="1:9" ht="14" hidden="1">
      <c r="A690" s="611">
        <v>690</v>
      </c>
      <c r="B690" s="605" t="s">
        <v>66</v>
      </c>
      <c r="C690" s="414"/>
      <c r="D690" s="429"/>
      <c r="E690" s="414" t="str">
        <f>E$77</f>
        <v>MA</v>
      </c>
      <c r="F690" s="411"/>
      <c r="G690" s="415"/>
      <c r="H690" s="415"/>
      <c r="I690" s="416"/>
    </row>
    <row r="691" spans="1:9" ht="50" hidden="1">
      <c r="A691" s="611">
        <v>691</v>
      </c>
      <c r="B691" s="605" t="s">
        <v>66</v>
      </c>
      <c r="C691" s="414"/>
      <c r="D691" s="429"/>
      <c r="E691" s="414" t="str">
        <f>E$78</f>
        <v>S1</v>
      </c>
      <c r="F691" s="411" t="s">
        <v>1101</v>
      </c>
      <c r="G691" s="415"/>
      <c r="H691" s="415" t="s">
        <v>603</v>
      </c>
      <c r="I691" s="416" t="s">
        <v>603</v>
      </c>
    </row>
    <row r="692" spans="1:9" ht="25" hidden="1">
      <c r="A692" s="611">
        <v>692</v>
      </c>
      <c r="B692" s="605" t="s">
        <v>66</v>
      </c>
      <c r="C692" s="414"/>
      <c r="D692" s="429"/>
      <c r="E692" s="414" t="str">
        <f>E$79</f>
        <v>S2</v>
      </c>
      <c r="F692" s="411" t="s">
        <v>1094</v>
      </c>
      <c r="G692" s="415"/>
      <c r="H692" s="415"/>
      <c r="I692" s="416" t="s">
        <v>721</v>
      </c>
    </row>
    <row r="693" spans="1:9" hidden="1">
      <c r="A693" s="605">
        <v>693</v>
      </c>
      <c r="B693" s="605" t="s">
        <v>66</v>
      </c>
      <c r="C693" s="414"/>
      <c r="D693" s="429"/>
      <c r="E693" s="414" t="str">
        <f>E$80</f>
        <v>S3</v>
      </c>
      <c r="F693" s="411"/>
      <c r="G693" s="415"/>
      <c r="H693" s="415"/>
      <c r="I693" s="416"/>
    </row>
    <row r="694" spans="1:9" ht="14" hidden="1">
      <c r="A694" s="611">
        <v>694</v>
      </c>
      <c r="B694" s="605" t="s">
        <v>66</v>
      </c>
      <c r="C694" s="453"/>
      <c r="D694" s="731"/>
      <c r="E694" s="453" t="str">
        <f>E$81</f>
        <v>S4</v>
      </c>
      <c r="F694" s="455"/>
      <c r="G694" s="456"/>
      <c r="H694" s="456"/>
      <c r="I694" s="457"/>
    </row>
    <row r="695" spans="1:9">
      <c r="A695" s="605">
        <v>557</v>
      </c>
      <c r="B695" s="605" t="s">
        <v>60</v>
      </c>
      <c r="C695" s="740"/>
      <c r="D695" s="725" t="s">
        <v>850</v>
      </c>
      <c r="E695" s="726" t="s">
        <v>18</v>
      </c>
      <c r="F695" s="729"/>
      <c r="G695" s="758"/>
      <c r="H695" s="758"/>
      <c r="I695" s="757"/>
    </row>
    <row r="696" spans="1:9" ht="62.5" hidden="1">
      <c r="A696" s="611">
        <v>696</v>
      </c>
      <c r="B696" s="605" t="s">
        <v>66</v>
      </c>
      <c r="C696" s="734">
        <v>6.2</v>
      </c>
      <c r="D696" s="735"/>
      <c r="E696" s="734"/>
      <c r="F696" s="736" t="s">
        <v>1102</v>
      </c>
      <c r="G696" s="764"/>
      <c r="H696" s="764"/>
      <c r="I696" s="765"/>
    </row>
    <row r="697" spans="1:9" ht="75" hidden="1">
      <c r="A697" s="605">
        <v>697</v>
      </c>
      <c r="B697" s="605" t="s">
        <v>66</v>
      </c>
      <c r="C697" s="414" t="s">
        <v>887</v>
      </c>
      <c r="D697" s="429"/>
      <c r="E697" s="414"/>
      <c r="F697" s="430" t="s">
        <v>1103</v>
      </c>
      <c r="G697" s="415" t="s">
        <v>1104</v>
      </c>
      <c r="H697" s="415"/>
      <c r="I697" s="416"/>
    </row>
    <row r="698" spans="1:9" ht="14" hidden="1">
      <c r="A698" s="611">
        <v>698</v>
      </c>
      <c r="B698" s="605" t="s">
        <v>66</v>
      </c>
      <c r="C698" s="414"/>
      <c r="D698" s="429"/>
      <c r="E698" s="414" t="s">
        <v>18</v>
      </c>
      <c r="F698" s="430"/>
      <c r="G698" s="415"/>
      <c r="H698" s="415"/>
      <c r="I698" s="416"/>
    </row>
    <row r="699" spans="1:9" ht="14" hidden="1">
      <c r="A699" s="611">
        <v>699</v>
      </c>
      <c r="B699" s="605" t="s">
        <v>66</v>
      </c>
      <c r="C699" s="414"/>
      <c r="D699" s="429"/>
      <c r="E699" s="414" t="str">
        <f>E$77</f>
        <v>MA</v>
      </c>
      <c r="F699" s="411"/>
      <c r="G699" s="415"/>
      <c r="H699" s="415"/>
      <c r="I699" s="416"/>
    </row>
    <row r="700" spans="1:9" ht="112.5" hidden="1">
      <c r="A700" s="611">
        <v>700</v>
      </c>
      <c r="B700" s="605" t="s">
        <v>66</v>
      </c>
      <c r="C700" s="414"/>
      <c r="D700" s="429"/>
      <c r="E700" s="414" t="str">
        <f>E$78</f>
        <v>S1</v>
      </c>
      <c r="F700" s="411" t="s">
        <v>1105</v>
      </c>
      <c r="G700" s="415"/>
      <c r="H700" s="415" t="s">
        <v>603</v>
      </c>
      <c r="I700" s="416" t="s">
        <v>603</v>
      </c>
    </row>
    <row r="701" spans="1:9" ht="137.5" hidden="1">
      <c r="A701" s="605">
        <v>701</v>
      </c>
      <c r="B701" s="605" t="s">
        <v>66</v>
      </c>
      <c r="C701" s="414"/>
      <c r="D701" s="429"/>
      <c r="E701" s="414" t="s">
        <v>27</v>
      </c>
      <c r="F701" s="411" t="s">
        <v>1106</v>
      </c>
      <c r="G701" s="415"/>
      <c r="H701" s="415"/>
      <c r="I701" s="416" t="s">
        <v>603</v>
      </c>
    </row>
    <row r="702" spans="1:9" ht="14" hidden="1">
      <c r="A702" s="611">
        <v>702</v>
      </c>
      <c r="B702" s="605" t="s">
        <v>66</v>
      </c>
      <c r="C702" s="414"/>
      <c r="D702" s="429"/>
      <c r="E702" s="414" t="str">
        <f>E$80</f>
        <v>S3</v>
      </c>
      <c r="F702" s="411"/>
      <c r="G702" s="415"/>
      <c r="H702" s="415"/>
      <c r="I702" s="416"/>
    </row>
    <row r="703" spans="1:9" ht="14" hidden="1">
      <c r="A703" s="611">
        <v>703</v>
      </c>
      <c r="B703" s="605" t="s">
        <v>66</v>
      </c>
      <c r="C703" s="453"/>
      <c r="D703" s="731"/>
      <c r="E703" s="453" t="str">
        <f>E$81</f>
        <v>S4</v>
      </c>
      <c r="F703" s="455"/>
      <c r="G703" s="456"/>
      <c r="H703" s="456"/>
      <c r="I703" s="457"/>
    </row>
    <row r="704" spans="1:9" ht="25">
      <c r="A704" s="611">
        <v>558</v>
      </c>
      <c r="B704" s="605" t="s">
        <v>60</v>
      </c>
      <c r="C704" s="740"/>
      <c r="D704" s="725" t="s">
        <v>850</v>
      </c>
      <c r="E704" s="726" t="str">
        <f>E$77</f>
        <v>MA</v>
      </c>
      <c r="F704" s="770" t="s">
        <v>1107</v>
      </c>
      <c r="G704" s="758"/>
      <c r="H704" s="758" t="s">
        <v>603</v>
      </c>
      <c r="I704" s="757" t="s">
        <v>603</v>
      </c>
    </row>
    <row r="705" spans="1:9" ht="14">
      <c r="A705" s="611">
        <v>559</v>
      </c>
      <c r="B705" s="605" t="s">
        <v>60</v>
      </c>
      <c r="C705" s="740"/>
      <c r="D705" s="725" t="s">
        <v>850</v>
      </c>
      <c r="E705" s="726" t="str">
        <f>E$78</f>
        <v>S1</v>
      </c>
      <c r="F705" s="727"/>
      <c r="G705" s="758"/>
      <c r="H705" s="758"/>
      <c r="I705" s="757"/>
    </row>
    <row r="706" spans="1:9" ht="14">
      <c r="A706" s="611">
        <v>560</v>
      </c>
      <c r="B706" s="605" t="s">
        <v>60</v>
      </c>
      <c r="C706" s="740"/>
      <c r="D706" s="725" t="s">
        <v>850</v>
      </c>
      <c r="E706" s="726" t="str">
        <f>E$79</f>
        <v>S2</v>
      </c>
      <c r="F706" s="727" t="s">
        <v>1108</v>
      </c>
      <c r="G706" s="758"/>
      <c r="H706" s="758"/>
      <c r="I706" s="757" t="s">
        <v>721</v>
      </c>
    </row>
    <row r="707" spans="1:9" ht="104.25" customHeight="1">
      <c r="A707" s="605">
        <v>561</v>
      </c>
      <c r="B707" s="605" t="s">
        <v>60</v>
      </c>
      <c r="C707" s="740" t="s">
        <v>1109</v>
      </c>
      <c r="D707" s="725" t="s">
        <v>850</v>
      </c>
      <c r="E707" s="726" t="str">
        <f>E$80</f>
        <v>S3</v>
      </c>
      <c r="F707" s="768" t="s">
        <v>1110</v>
      </c>
      <c r="G707" s="758"/>
      <c r="H707" s="758"/>
      <c r="I707" s="757" t="s">
        <v>603</v>
      </c>
    </row>
    <row r="708" spans="1:9" ht="14">
      <c r="A708" s="611">
        <v>562</v>
      </c>
      <c r="B708" s="605" t="s">
        <v>60</v>
      </c>
      <c r="C708" s="740"/>
      <c r="D708" s="725" t="s">
        <v>850</v>
      </c>
      <c r="E708" s="726" t="str">
        <f>E$81</f>
        <v>S4</v>
      </c>
      <c r="F708" s="727"/>
      <c r="G708" s="758"/>
      <c r="H708" s="758"/>
      <c r="I708" s="757"/>
    </row>
    <row r="709" spans="1:9" ht="14">
      <c r="A709" s="611">
        <v>1003</v>
      </c>
      <c r="B709" s="605" t="s">
        <v>60</v>
      </c>
      <c r="C709" s="740"/>
      <c r="D709" s="753" t="s">
        <v>1111</v>
      </c>
      <c r="E709" s="754"/>
      <c r="F709" s="755" t="s">
        <v>1112</v>
      </c>
      <c r="G709" s="756"/>
      <c r="H709" s="756"/>
      <c r="I709" s="782"/>
    </row>
    <row r="710" spans="1:9" ht="63">
      <c r="A710" s="611">
        <v>1004</v>
      </c>
      <c r="B710" s="605" t="s">
        <v>60</v>
      </c>
      <c r="C710" s="740"/>
      <c r="D710" s="728" t="s">
        <v>1113</v>
      </c>
      <c r="E710" s="726"/>
      <c r="F710" s="729" t="s">
        <v>1114</v>
      </c>
      <c r="G710" s="758" t="s">
        <v>1115</v>
      </c>
      <c r="H710" s="758" t="s">
        <v>1116</v>
      </c>
      <c r="I710" s="757"/>
    </row>
    <row r="711" spans="1:9">
      <c r="A711" s="605">
        <v>1005</v>
      </c>
      <c r="B711" s="605" t="s">
        <v>60</v>
      </c>
      <c r="C711" s="740"/>
      <c r="D711" s="725" t="s">
        <v>1113</v>
      </c>
      <c r="E711" s="726" t="s">
        <v>18</v>
      </c>
      <c r="F711" s="729"/>
      <c r="G711" s="758"/>
      <c r="H711" s="758"/>
      <c r="I711" s="757"/>
    </row>
    <row r="712" spans="1:9" ht="50" hidden="1">
      <c r="A712" s="611">
        <v>712</v>
      </c>
      <c r="B712" s="605" t="s">
        <v>66</v>
      </c>
      <c r="C712" s="459" t="s">
        <v>1117</v>
      </c>
      <c r="D712" s="732"/>
      <c r="E712" s="459"/>
      <c r="F712" s="733" t="s">
        <v>1118</v>
      </c>
      <c r="G712" s="521" t="s">
        <v>924</v>
      </c>
      <c r="H712" s="521"/>
      <c r="I712" s="524"/>
    </row>
    <row r="713" spans="1:9" hidden="1">
      <c r="A713" s="605">
        <v>713</v>
      </c>
      <c r="B713" s="605" t="s">
        <v>66</v>
      </c>
      <c r="C713" s="414"/>
      <c r="D713" s="429"/>
      <c r="E713" s="414" t="s">
        <v>18</v>
      </c>
      <c r="F713" s="430"/>
      <c r="G713" s="415"/>
      <c r="H713" s="415"/>
      <c r="I713" s="416"/>
    </row>
    <row r="714" spans="1:9" ht="14" hidden="1">
      <c r="A714" s="611">
        <v>714</v>
      </c>
      <c r="B714" s="605" t="s">
        <v>66</v>
      </c>
      <c r="C714" s="414"/>
      <c r="D714" s="429"/>
      <c r="E714" s="414" t="str">
        <f>E$77</f>
        <v>MA</v>
      </c>
      <c r="F714" s="411"/>
      <c r="G714" s="415"/>
      <c r="H714" s="415"/>
      <c r="I714" s="416"/>
    </row>
    <row r="715" spans="1:9" ht="125" hidden="1">
      <c r="A715" s="611">
        <v>715</v>
      </c>
      <c r="B715" s="605" t="s">
        <v>66</v>
      </c>
      <c r="C715" s="414"/>
      <c r="D715" s="429"/>
      <c r="E715" s="414" t="str">
        <f>E$78</f>
        <v>S1</v>
      </c>
      <c r="F715" s="411" t="s">
        <v>1119</v>
      </c>
      <c r="G715" s="415"/>
      <c r="H715" s="415"/>
      <c r="I715" s="416" t="s">
        <v>603</v>
      </c>
    </row>
    <row r="716" spans="1:9" ht="62.5" hidden="1">
      <c r="A716" s="611">
        <v>716</v>
      </c>
      <c r="B716" s="605" t="s">
        <v>66</v>
      </c>
      <c r="C716" s="414"/>
      <c r="D716" s="429"/>
      <c r="E716" s="414" t="str">
        <f>E$79</f>
        <v>S2</v>
      </c>
      <c r="F716" s="411" t="s">
        <v>1120</v>
      </c>
      <c r="G716" s="415"/>
      <c r="H716" s="415"/>
      <c r="I716" s="416" t="s">
        <v>721</v>
      </c>
    </row>
    <row r="717" spans="1:9" hidden="1">
      <c r="A717" s="605">
        <v>717</v>
      </c>
      <c r="B717" s="605" t="s">
        <v>66</v>
      </c>
      <c r="C717" s="414"/>
      <c r="D717" s="429"/>
      <c r="E717" s="414" t="str">
        <f>E$80</f>
        <v>S3</v>
      </c>
      <c r="F717" s="411"/>
      <c r="G717" s="415"/>
      <c r="H717" s="415"/>
      <c r="I717" s="416"/>
    </row>
    <row r="718" spans="1:9" ht="14" hidden="1">
      <c r="A718" s="611">
        <v>718</v>
      </c>
      <c r="B718" s="605" t="s">
        <v>66</v>
      </c>
      <c r="C718" s="453"/>
      <c r="D718" s="731"/>
      <c r="E718" s="453" t="str">
        <f>E$81</f>
        <v>S4</v>
      </c>
      <c r="F718" s="455"/>
      <c r="G718" s="456"/>
      <c r="H718" s="456"/>
      <c r="I718" s="457"/>
    </row>
    <row r="719" spans="1:9" ht="75">
      <c r="A719" s="611">
        <v>1006</v>
      </c>
      <c r="B719" s="605" t="s">
        <v>60</v>
      </c>
      <c r="C719" s="740"/>
      <c r="D719" s="725" t="s">
        <v>1113</v>
      </c>
      <c r="E719" s="726" t="str">
        <f>E$77</f>
        <v>MA</v>
      </c>
      <c r="F719" s="770" t="s">
        <v>1121</v>
      </c>
      <c r="G719" s="758"/>
      <c r="H719" s="758" t="s">
        <v>603</v>
      </c>
      <c r="I719" s="757" t="s">
        <v>603</v>
      </c>
    </row>
    <row r="720" spans="1:9" ht="48" hidden="1" customHeight="1">
      <c r="A720" s="611">
        <v>720</v>
      </c>
      <c r="B720" s="605" t="s">
        <v>66</v>
      </c>
      <c r="C720" s="459" t="s">
        <v>1122</v>
      </c>
      <c r="D720" s="732"/>
      <c r="E720" s="459"/>
      <c r="F720" s="733" t="s">
        <v>1123</v>
      </c>
      <c r="G720" s="521" t="s">
        <v>1124</v>
      </c>
      <c r="H720" s="521"/>
      <c r="I720" s="524"/>
    </row>
    <row r="721" spans="1:9" hidden="1">
      <c r="A721" s="605">
        <v>721</v>
      </c>
      <c r="B721" s="605" t="s">
        <v>66</v>
      </c>
      <c r="C721" s="414"/>
      <c r="D721" s="429"/>
      <c r="E721" s="414" t="s">
        <v>18</v>
      </c>
      <c r="F721" s="430"/>
      <c r="G721" s="415"/>
      <c r="H721" s="415"/>
      <c r="I721" s="416"/>
    </row>
    <row r="722" spans="1:9" ht="14" hidden="1">
      <c r="A722" s="611">
        <v>722</v>
      </c>
      <c r="B722" s="605" t="s">
        <v>66</v>
      </c>
      <c r="C722" s="414"/>
      <c r="D722" s="429"/>
      <c r="E722" s="414" t="str">
        <f>E$77</f>
        <v>MA</v>
      </c>
      <c r="F722" s="411"/>
      <c r="G722" s="415"/>
      <c r="H722" s="415"/>
      <c r="I722" s="416"/>
    </row>
    <row r="723" spans="1:9" ht="75" hidden="1">
      <c r="A723" s="611">
        <v>723</v>
      </c>
      <c r="B723" s="605" t="s">
        <v>66</v>
      </c>
      <c r="C723" s="414"/>
      <c r="D723" s="429"/>
      <c r="E723" s="414" t="str">
        <f>E$78</f>
        <v>S1</v>
      </c>
      <c r="F723" s="411" t="s">
        <v>1125</v>
      </c>
      <c r="G723" s="415"/>
      <c r="H723" s="415" t="s">
        <v>603</v>
      </c>
      <c r="I723" s="416" t="s">
        <v>603</v>
      </c>
    </row>
    <row r="724" spans="1:9" ht="350" hidden="1">
      <c r="A724" s="611">
        <v>724</v>
      </c>
      <c r="B724" s="605" t="s">
        <v>66</v>
      </c>
      <c r="C724" s="414"/>
      <c r="D724" s="429"/>
      <c r="E724" s="414" t="s">
        <v>27</v>
      </c>
      <c r="F724" s="411" t="s">
        <v>1126</v>
      </c>
      <c r="G724" s="415"/>
      <c r="H724" s="415"/>
      <c r="I724" s="416" t="s">
        <v>603</v>
      </c>
    </row>
    <row r="725" spans="1:9" hidden="1">
      <c r="A725" s="605">
        <v>725</v>
      </c>
      <c r="B725" s="605" t="s">
        <v>66</v>
      </c>
      <c r="C725" s="414"/>
      <c r="D725" s="429"/>
      <c r="E725" s="414" t="str">
        <f>E$80</f>
        <v>S3</v>
      </c>
      <c r="F725" s="411"/>
      <c r="G725" s="415"/>
      <c r="H725" s="415"/>
      <c r="I725" s="416"/>
    </row>
    <row r="726" spans="1:9" ht="14" hidden="1">
      <c r="A726" s="611">
        <v>726</v>
      </c>
      <c r="B726" s="605" t="s">
        <v>66</v>
      </c>
      <c r="C726" s="453"/>
      <c r="D726" s="731"/>
      <c r="E726" s="453" t="str">
        <f>E$81</f>
        <v>S4</v>
      </c>
      <c r="F726" s="455"/>
      <c r="G726" s="456"/>
      <c r="H726" s="456"/>
      <c r="I726" s="457"/>
    </row>
    <row r="727" spans="1:9" ht="48" customHeight="1">
      <c r="A727" s="611">
        <v>1007</v>
      </c>
      <c r="B727" s="605" t="s">
        <v>60</v>
      </c>
      <c r="C727" s="740"/>
      <c r="D727" s="725" t="s">
        <v>1113</v>
      </c>
      <c r="E727" s="726" t="str">
        <f>E$78</f>
        <v>S1</v>
      </c>
      <c r="F727" s="727"/>
      <c r="G727" s="758"/>
      <c r="H727" s="758"/>
      <c r="I727" s="757"/>
    </row>
    <row r="728" spans="1:9" ht="37.5">
      <c r="A728" s="611">
        <v>1008</v>
      </c>
      <c r="B728" s="605" t="s">
        <v>60</v>
      </c>
      <c r="C728" s="740"/>
      <c r="D728" s="725" t="s">
        <v>1113</v>
      </c>
      <c r="E728" s="726" t="str">
        <f>E$79</f>
        <v>S2</v>
      </c>
      <c r="F728" s="727" t="s">
        <v>1127</v>
      </c>
      <c r="G728" s="758"/>
      <c r="H728" s="758"/>
      <c r="I728" s="757" t="s">
        <v>1128</v>
      </c>
    </row>
    <row r="729" spans="1:9" ht="100">
      <c r="A729" s="605">
        <v>1009</v>
      </c>
      <c r="B729" s="605" t="s">
        <v>60</v>
      </c>
      <c r="C729" s="740"/>
      <c r="D729" s="725" t="s">
        <v>1113</v>
      </c>
      <c r="E729" s="726" t="str">
        <f>E$80</f>
        <v>S3</v>
      </c>
      <c r="F729" s="727" t="s">
        <v>1129</v>
      </c>
      <c r="G729" s="758"/>
      <c r="H729" s="758"/>
      <c r="I729" s="757" t="s">
        <v>1130</v>
      </c>
    </row>
    <row r="730" spans="1:9" ht="14">
      <c r="A730" s="611">
        <v>1010</v>
      </c>
      <c r="B730" s="605" t="s">
        <v>60</v>
      </c>
      <c r="C730" s="740"/>
      <c r="D730" s="725" t="s">
        <v>1113</v>
      </c>
      <c r="E730" s="726" t="str">
        <f>E$81</f>
        <v>S4</v>
      </c>
      <c r="F730" s="727"/>
      <c r="G730" s="758"/>
      <c r="H730" s="758"/>
      <c r="I730" s="757"/>
    </row>
    <row r="731" spans="1:9" ht="220.5">
      <c r="A731" s="611">
        <v>988</v>
      </c>
      <c r="B731" s="605" t="s">
        <v>60</v>
      </c>
      <c r="C731" s="740"/>
      <c r="D731" s="728" t="s">
        <v>346</v>
      </c>
      <c r="E731" s="726"/>
      <c r="F731" s="729" t="s">
        <v>1131</v>
      </c>
      <c r="G731" s="758" t="s">
        <v>1132</v>
      </c>
      <c r="H731" s="758" t="s">
        <v>1133</v>
      </c>
      <c r="I731" s="757"/>
    </row>
    <row r="732" spans="1:9">
      <c r="A732" s="605">
        <v>989</v>
      </c>
      <c r="B732" s="605" t="s">
        <v>60</v>
      </c>
      <c r="C732" s="740"/>
      <c r="D732" s="725" t="s">
        <v>346</v>
      </c>
      <c r="E732" s="726" t="s">
        <v>18</v>
      </c>
      <c r="F732" s="729"/>
      <c r="G732" s="758"/>
      <c r="H732" s="758"/>
      <c r="I732" s="757"/>
    </row>
    <row r="733" spans="1:9" ht="75">
      <c r="A733" s="611">
        <v>990</v>
      </c>
      <c r="B733" s="605" t="s">
        <v>60</v>
      </c>
      <c r="C733" s="740"/>
      <c r="D733" s="725" t="s">
        <v>346</v>
      </c>
      <c r="E733" s="726" t="str">
        <f>E$77</f>
        <v>MA</v>
      </c>
      <c r="F733" s="770" t="s">
        <v>1121</v>
      </c>
      <c r="G733" s="758"/>
      <c r="H733" s="758" t="s">
        <v>603</v>
      </c>
      <c r="I733" s="757" t="s">
        <v>603</v>
      </c>
    </row>
    <row r="734" spans="1:9" ht="14">
      <c r="A734" s="611">
        <v>991</v>
      </c>
      <c r="B734" s="605" t="s">
        <v>60</v>
      </c>
      <c r="C734" s="740"/>
      <c r="D734" s="725" t="s">
        <v>346</v>
      </c>
      <c r="E734" s="726" t="str">
        <f>E$78</f>
        <v>S1</v>
      </c>
      <c r="F734" s="727"/>
      <c r="G734" s="758"/>
      <c r="H734" s="758"/>
      <c r="I734" s="757"/>
    </row>
    <row r="735" spans="1:9" ht="50" hidden="1">
      <c r="A735" s="611">
        <v>735</v>
      </c>
      <c r="B735" s="605" t="s">
        <v>66</v>
      </c>
      <c r="C735" s="459" t="s">
        <v>1134</v>
      </c>
      <c r="D735" s="732"/>
      <c r="E735" s="459"/>
      <c r="F735" s="733" t="s">
        <v>1135</v>
      </c>
      <c r="G735" s="521" t="s">
        <v>1136</v>
      </c>
      <c r="H735" s="521"/>
      <c r="I735" s="524"/>
    </row>
    <row r="736" spans="1:9" ht="14" hidden="1">
      <c r="A736" s="611">
        <v>736</v>
      </c>
      <c r="B736" s="605" t="s">
        <v>66</v>
      </c>
      <c r="C736" s="414"/>
      <c r="D736" s="429"/>
      <c r="E736" s="414" t="s">
        <v>18</v>
      </c>
      <c r="F736" s="430"/>
      <c r="G736" s="415"/>
      <c r="H736" s="415"/>
      <c r="I736" s="416"/>
    </row>
    <row r="737" spans="1:9" hidden="1">
      <c r="A737" s="605">
        <v>737</v>
      </c>
      <c r="B737" s="605" t="s">
        <v>66</v>
      </c>
      <c r="C737" s="414"/>
      <c r="D737" s="429"/>
      <c r="E737" s="414" t="str">
        <f>E$77</f>
        <v>MA</v>
      </c>
      <c r="F737" s="411"/>
      <c r="G737" s="415"/>
      <c r="H737" s="415"/>
      <c r="I737" s="416"/>
    </row>
    <row r="738" spans="1:9" ht="187.5" hidden="1">
      <c r="A738" s="611">
        <v>738</v>
      </c>
      <c r="B738" s="605" t="s">
        <v>66</v>
      </c>
      <c r="C738" s="414"/>
      <c r="D738" s="429"/>
      <c r="E738" s="414" t="str">
        <f>E$78</f>
        <v>S1</v>
      </c>
      <c r="F738" s="411" t="s">
        <v>1137</v>
      </c>
      <c r="G738" s="415"/>
      <c r="H738" s="415" t="s">
        <v>603</v>
      </c>
      <c r="I738" s="416" t="s">
        <v>603</v>
      </c>
    </row>
    <row r="739" spans="1:9" ht="175" hidden="1">
      <c r="A739" s="611">
        <v>739</v>
      </c>
      <c r="B739" s="605" t="s">
        <v>66</v>
      </c>
      <c r="C739" s="414"/>
      <c r="D739" s="429"/>
      <c r="E739" s="414" t="s">
        <v>27</v>
      </c>
      <c r="F739" s="411" t="s">
        <v>1138</v>
      </c>
      <c r="G739" s="415"/>
      <c r="H739" s="415"/>
      <c r="I739" s="416" t="s">
        <v>603</v>
      </c>
    </row>
    <row r="740" spans="1:9" ht="14" hidden="1">
      <c r="A740" s="611">
        <v>740</v>
      </c>
      <c r="B740" s="605" t="s">
        <v>66</v>
      </c>
      <c r="C740" s="414"/>
      <c r="D740" s="429"/>
      <c r="E740" s="414" t="str">
        <f>E$80</f>
        <v>S3</v>
      </c>
      <c r="F740" s="411"/>
      <c r="G740" s="415"/>
      <c r="H740" s="415"/>
      <c r="I740" s="416"/>
    </row>
    <row r="741" spans="1:9" hidden="1">
      <c r="A741" s="605">
        <v>741</v>
      </c>
      <c r="B741" s="605" t="s">
        <v>66</v>
      </c>
      <c r="C741" s="453"/>
      <c r="D741" s="731"/>
      <c r="E741" s="453" t="str">
        <f>E$81</f>
        <v>S4</v>
      </c>
      <c r="F741" s="455"/>
      <c r="G741" s="456"/>
      <c r="H741" s="456"/>
      <c r="I741" s="457"/>
    </row>
    <row r="742" spans="1:9" ht="37.5">
      <c r="A742" s="611">
        <v>992</v>
      </c>
      <c r="B742" s="605" t="s">
        <v>60</v>
      </c>
      <c r="C742" s="740"/>
      <c r="D742" s="725" t="s">
        <v>346</v>
      </c>
      <c r="E742" s="726" t="str">
        <f>E$79</f>
        <v>S2</v>
      </c>
      <c r="F742" s="727" t="s">
        <v>1127</v>
      </c>
      <c r="G742" s="758"/>
      <c r="H742" s="758"/>
      <c r="I742" s="757" t="s">
        <v>1139</v>
      </c>
    </row>
    <row r="743" spans="1:9" ht="250">
      <c r="A743" s="605">
        <v>993</v>
      </c>
      <c r="B743" s="605" t="s">
        <v>60</v>
      </c>
      <c r="C743" s="740" t="s">
        <v>1140</v>
      </c>
      <c r="D743" s="725" t="s">
        <v>346</v>
      </c>
      <c r="E743" s="726" t="str">
        <f>E$80</f>
        <v>S3</v>
      </c>
      <c r="F743" s="727" t="s">
        <v>1141</v>
      </c>
      <c r="G743" s="758"/>
      <c r="H743" s="758"/>
      <c r="I743" s="757" t="s">
        <v>1142</v>
      </c>
    </row>
    <row r="744" spans="1:9" ht="14">
      <c r="A744" s="611">
        <v>994</v>
      </c>
      <c r="B744" s="605" t="s">
        <v>60</v>
      </c>
      <c r="C744" s="740"/>
      <c r="D744" s="725" t="s">
        <v>346</v>
      </c>
      <c r="E744" s="726" t="str">
        <f>E$81</f>
        <v>S4</v>
      </c>
      <c r="F744" s="727"/>
      <c r="G744" s="758"/>
      <c r="H744" s="758"/>
      <c r="I744" s="757"/>
    </row>
    <row r="745" spans="1:9" ht="14">
      <c r="A745" s="611">
        <v>1020</v>
      </c>
      <c r="B745" s="605" t="s">
        <v>60</v>
      </c>
      <c r="C745" s="740"/>
      <c r="D745" s="776" t="s">
        <v>1143</v>
      </c>
      <c r="E745" s="777"/>
      <c r="F745" s="796" t="s">
        <v>1144</v>
      </c>
      <c r="G745" s="779"/>
      <c r="H745" s="779"/>
      <c r="I745" s="797"/>
    </row>
    <row r="746" spans="1:9">
      <c r="A746" s="605">
        <v>1021</v>
      </c>
      <c r="B746" s="605" t="s">
        <v>60</v>
      </c>
      <c r="C746" s="740"/>
      <c r="D746" s="753" t="s">
        <v>1145</v>
      </c>
      <c r="E746" s="754"/>
      <c r="F746" s="755" t="s">
        <v>1146</v>
      </c>
      <c r="G746" s="756"/>
      <c r="H746" s="756"/>
      <c r="I746" s="782"/>
    </row>
    <row r="747" spans="1:9" ht="157.5">
      <c r="A747" s="611">
        <v>1022</v>
      </c>
      <c r="B747" s="605" t="s">
        <v>60</v>
      </c>
      <c r="C747" s="740"/>
      <c r="D747" s="728" t="s">
        <v>939</v>
      </c>
      <c r="E747" s="726"/>
      <c r="F747" s="729" t="s">
        <v>1147</v>
      </c>
      <c r="G747" s="758" t="s">
        <v>1148</v>
      </c>
      <c r="H747" s="758" t="s">
        <v>1149</v>
      </c>
      <c r="I747" s="757"/>
    </row>
    <row r="748" spans="1:9" ht="14">
      <c r="A748" s="611">
        <v>1023</v>
      </c>
      <c r="B748" s="605" t="s">
        <v>60</v>
      </c>
      <c r="C748" s="740"/>
      <c r="D748" s="725" t="s">
        <v>939</v>
      </c>
      <c r="E748" s="726" t="s">
        <v>18</v>
      </c>
      <c r="F748" s="727"/>
      <c r="G748" s="758"/>
      <c r="H748" s="758"/>
      <c r="I748" s="757"/>
    </row>
    <row r="749" spans="1:9" ht="150">
      <c r="A749" s="611">
        <v>1024</v>
      </c>
      <c r="B749" s="605" t="s">
        <v>60</v>
      </c>
      <c r="C749" s="740"/>
      <c r="D749" s="725" t="s">
        <v>939</v>
      </c>
      <c r="E749" s="726" t="str">
        <f>E$77</f>
        <v>MA</v>
      </c>
      <c r="F749" s="770" t="s">
        <v>1150</v>
      </c>
      <c r="G749" s="758"/>
      <c r="H749" s="758" t="s">
        <v>603</v>
      </c>
      <c r="I749" s="757" t="s">
        <v>603</v>
      </c>
    </row>
    <row r="750" spans="1:9" ht="50" hidden="1">
      <c r="A750" s="611">
        <v>750</v>
      </c>
      <c r="B750" s="605" t="s">
        <v>66</v>
      </c>
      <c r="C750" s="459" t="s">
        <v>1151</v>
      </c>
      <c r="D750" s="732"/>
      <c r="E750" s="459"/>
      <c r="F750" s="733" t="s">
        <v>1152</v>
      </c>
      <c r="G750" s="521" t="s">
        <v>1153</v>
      </c>
      <c r="H750" s="521"/>
      <c r="I750" s="524"/>
    </row>
    <row r="751" spans="1:9" ht="14" hidden="1">
      <c r="A751" s="611">
        <v>751</v>
      </c>
      <c r="B751" s="605" t="s">
        <v>66</v>
      </c>
      <c r="C751" s="414"/>
      <c r="D751" s="429"/>
      <c r="E751" s="414" t="s">
        <v>18</v>
      </c>
      <c r="F751" s="430"/>
      <c r="G751" s="415"/>
      <c r="H751" s="415"/>
      <c r="I751" s="416"/>
    </row>
    <row r="752" spans="1:9" ht="14" hidden="1">
      <c r="A752" s="611">
        <v>752</v>
      </c>
      <c r="B752" s="605" t="s">
        <v>66</v>
      </c>
      <c r="C752" s="414"/>
      <c r="D752" s="429"/>
      <c r="E752" s="414" t="str">
        <f>E$77</f>
        <v>MA</v>
      </c>
      <c r="F752" s="411"/>
      <c r="G752" s="415"/>
      <c r="H752" s="415"/>
      <c r="I752" s="416"/>
    </row>
    <row r="753" spans="1:9" ht="37.5" hidden="1">
      <c r="A753" s="605">
        <v>753</v>
      </c>
      <c r="B753" s="605" t="s">
        <v>66</v>
      </c>
      <c r="C753" s="414"/>
      <c r="D753" s="429"/>
      <c r="E753" s="414" t="str">
        <f>E$78</f>
        <v>S1</v>
      </c>
      <c r="F753" s="411" t="s">
        <v>1154</v>
      </c>
      <c r="G753" s="415"/>
      <c r="H753" s="415" t="s">
        <v>603</v>
      </c>
      <c r="I753" s="416" t="s">
        <v>603</v>
      </c>
    </row>
    <row r="754" spans="1:9" ht="25" hidden="1">
      <c r="A754" s="611">
        <v>754</v>
      </c>
      <c r="B754" s="605" t="s">
        <v>66</v>
      </c>
      <c r="C754" s="414"/>
      <c r="D754" s="429"/>
      <c r="E754" s="414" t="s">
        <v>27</v>
      </c>
      <c r="F754" s="411" t="s">
        <v>1155</v>
      </c>
      <c r="G754" s="415"/>
      <c r="H754" s="415"/>
      <c r="I754" s="416" t="s">
        <v>603</v>
      </c>
    </row>
    <row r="755" spans="1:9" ht="14" hidden="1">
      <c r="A755" s="611">
        <v>755</v>
      </c>
      <c r="B755" s="605" t="s">
        <v>66</v>
      </c>
      <c r="C755" s="414"/>
      <c r="D755" s="429"/>
      <c r="E755" s="414" t="str">
        <f>E$80</f>
        <v>S3</v>
      </c>
      <c r="F755" s="411"/>
      <c r="G755" s="415"/>
      <c r="H755" s="415"/>
      <c r="I755" s="416"/>
    </row>
    <row r="756" spans="1:9" ht="14" hidden="1">
      <c r="A756" s="611">
        <v>756</v>
      </c>
      <c r="B756" s="605" t="s">
        <v>66</v>
      </c>
      <c r="C756" s="453"/>
      <c r="D756" s="731"/>
      <c r="E756" s="453" t="str">
        <f>E$81</f>
        <v>S4</v>
      </c>
      <c r="F756" s="455"/>
      <c r="G756" s="456"/>
      <c r="H756" s="456"/>
      <c r="I756" s="457"/>
    </row>
    <row r="757" spans="1:9">
      <c r="A757" s="605">
        <v>1025</v>
      </c>
      <c r="B757" s="605" t="s">
        <v>60</v>
      </c>
      <c r="C757" s="740"/>
      <c r="D757" s="725" t="s">
        <v>939</v>
      </c>
      <c r="E757" s="726" t="str">
        <f>E$78</f>
        <v>S1</v>
      </c>
      <c r="F757" s="727"/>
      <c r="G757" s="758"/>
      <c r="H757" s="758"/>
      <c r="I757" s="757"/>
    </row>
    <row r="758" spans="1:9" ht="14">
      <c r="A758" s="611">
        <v>1026</v>
      </c>
      <c r="B758" s="605" t="s">
        <v>60</v>
      </c>
      <c r="C758" s="740"/>
      <c r="D758" s="725" t="s">
        <v>939</v>
      </c>
      <c r="E758" s="726" t="str">
        <f>E$79</f>
        <v>S2</v>
      </c>
      <c r="F758" s="727"/>
      <c r="G758" s="758"/>
      <c r="H758" s="758"/>
      <c r="I758" s="757"/>
    </row>
    <row r="759" spans="1:9" ht="162.5">
      <c r="A759" s="611">
        <v>1027</v>
      </c>
      <c r="B759" s="605" t="s">
        <v>60</v>
      </c>
      <c r="C759" s="740" t="s">
        <v>1156</v>
      </c>
      <c r="D759" s="725" t="s">
        <v>939</v>
      </c>
      <c r="E759" s="726" t="str">
        <f>E$80</f>
        <v>S3</v>
      </c>
      <c r="F759" s="798" t="s">
        <v>1157</v>
      </c>
      <c r="G759" s="758"/>
      <c r="H759" s="758"/>
      <c r="I759" s="757" t="s">
        <v>603</v>
      </c>
    </row>
    <row r="760" spans="1:9" ht="14">
      <c r="A760" s="611">
        <v>1028</v>
      </c>
      <c r="B760" s="605" t="s">
        <v>60</v>
      </c>
      <c r="C760" s="740"/>
      <c r="D760" s="725" t="s">
        <v>939</v>
      </c>
      <c r="E760" s="726" t="str">
        <f>E$81</f>
        <v>S4</v>
      </c>
      <c r="F760" s="727"/>
      <c r="G760" s="758"/>
      <c r="H760" s="758"/>
      <c r="I760" s="757"/>
    </row>
    <row r="761" spans="1:9" ht="84">
      <c r="A761" s="611">
        <v>1075</v>
      </c>
      <c r="B761" s="605" t="s">
        <v>60</v>
      </c>
      <c r="C761" s="740"/>
      <c r="D761" s="728" t="s">
        <v>953</v>
      </c>
      <c r="E761" s="726"/>
      <c r="F761" s="729" t="s">
        <v>1158</v>
      </c>
      <c r="G761" s="758" t="s">
        <v>1159</v>
      </c>
      <c r="H761" s="758" t="s">
        <v>1160</v>
      </c>
      <c r="I761" s="757"/>
    </row>
    <row r="762" spans="1:9" ht="14">
      <c r="A762" s="611">
        <v>1076</v>
      </c>
      <c r="B762" s="605" t="s">
        <v>60</v>
      </c>
      <c r="C762" s="740"/>
      <c r="D762" s="725" t="s">
        <v>953</v>
      </c>
      <c r="E762" s="726" t="s">
        <v>18</v>
      </c>
      <c r="F762" s="727"/>
      <c r="G762" s="758"/>
      <c r="H762" s="758"/>
      <c r="I762" s="757"/>
    </row>
    <row r="763" spans="1:9" ht="112.5">
      <c r="A763" s="605">
        <v>1077</v>
      </c>
      <c r="B763" s="605" t="s">
        <v>60</v>
      </c>
      <c r="C763" s="740"/>
      <c r="D763" s="725" t="s">
        <v>953</v>
      </c>
      <c r="E763" s="726" t="str">
        <f>E$77</f>
        <v>MA</v>
      </c>
      <c r="F763" s="727" t="s">
        <v>1161</v>
      </c>
      <c r="G763" s="758"/>
      <c r="H763" s="758" t="s">
        <v>603</v>
      </c>
      <c r="I763" s="757" t="s">
        <v>603</v>
      </c>
    </row>
    <row r="764" spans="1:9" ht="14">
      <c r="A764" s="611">
        <v>1078</v>
      </c>
      <c r="B764" s="605" t="s">
        <v>60</v>
      </c>
      <c r="C764" s="740"/>
      <c r="D764" s="725" t="s">
        <v>953</v>
      </c>
      <c r="E764" s="726" t="str">
        <f>E$78</f>
        <v>S1</v>
      </c>
      <c r="F764" s="727"/>
      <c r="G764" s="758"/>
      <c r="H764" s="758"/>
      <c r="I764" s="757"/>
    </row>
    <row r="765" spans="1:9" ht="14">
      <c r="A765" s="611">
        <v>1079</v>
      </c>
      <c r="B765" s="605" t="s">
        <v>60</v>
      </c>
      <c r="C765" s="740"/>
      <c r="D765" s="725" t="s">
        <v>953</v>
      </c>
      <c r="E765" s="726" t="str">
        <f>E$79</f>
        <v>S2</v>
      </c>
      <c r="F765" s="727"/>
      <c r="G765" s="758"/>
      <c r="H765" s="758"/>
      <c r="I765" s="757"/>
    </row>
    <row r="766" spans="1:9" ht="62.5" hidden="1">
      <c r="A766" s="611">
        <v>766</v>
      </c>
      <c r="B766" s="605" t="s">
        <v>66</v>
      </c>
      <c r="C766" s="459" t="s">
        <v>1162</v>
      </c>
      <c r="D766" s="732"/>
      <c r="E766" s="459"/>
      <c r="F766" s="733" t="s">
        <v>1163</v>
      </c>
      <c r="G766" s="521" t="s">
        <v>1164</v>
      </c>
      <c r="H766" s="521"/>
      <c r="I766" s="524"/>
    </row>
    <row r="767" spans="1:9" ht="14" hidden="1">
      <c r="A767" s="611">
        <v>767</v>
      </c>
      <c r="B767" s="605" t="s">
        <v>66</v>
      </c>
      <c r="C767" s="414"/>
      <c r="D767" s="429"/>
      <c r="E767" s="414" t="s">
        <v>18</v>
      </c>
      <c r="F767" s="430"/>
      <c r="G767" s="415"/>
      <c r="H767" s="415"/>
      <c r="I767" s="416"/>
    </row>
    <row r="768" spans="1:9" ht="14" hidden="1">
      <c r="A768" s="611">
        <v>768</v>
      </c>
      <c r="B768" s="605" t="s">
        <v>66</v>
      </c>
      <c r="C768" s="414"/>
      <c r="D768" s="429"/>
      <c r="E768" s="414" t="str">
        <f>E$77</f>
        <v>MA</v>
      </c>
      <c r="F768" s="411"/>
      <c r="G768" s="415"/>
      <c r="H768" s="415"/>
      <c r="I768" s="416"/>
    </row>
    <row r="769" spans="1:9" ht="37.5" hidden="1">
      <c r="A769" s="605">
        <v>769</v>
      </c>
      <c r="B769" s="605" t="s">
        <v>66</v>
      </c>
      <c r="C769" s="414"/>
      <c r="D769" s="429"/>
      <c r="E769" s="414" t="str">
        <f>E$78</f>
        <v>S1</v>
      </c>
      <c r="F769" s="411" t="s">
        <v>1165</v>
      </c>
      <c r="G769" s="415"/>
      <c r="H769" s="415" t="s">
        <v>603</v>
      </c>
      <c r="I769" s="416" t="s">
        <v>603</v>
      </c>
    </row>
    <row r="770" spans="1:9" ht="37.5" hidden="1">
      <c r="A770" s="611">
        <v>770</v>
      </c>
      <c r="B770" s="605" t="s">
        <v>66</v>
      </c>
      <c r="C770" s="414"/>
      <c r="D770" s="429"/>
      <c r="E770" s="414" t="s">
        <v>27</v>
      </c>
      <c r="F770" s="411" t="s">
        <v>1166</v>
      </c>
      <c r="G770" s="415"/>
      <c r="H770" s="415"/>
      <c r="I770" s="416" t="s">
        <v>603</v>
      </c>
    </row>
    <row r="771" spans="1:9" ht="14" hidden="1">
      <c r="A771" s="611">
        <v>771</v>
      </c>
      <c r="B771" s="605" t="s">
        <v>66</v>
      </c>
      <c r="C771" s="414"/>
      <c r="D771" s="429"/>
      <c r="E771" s="414" t="str">
        <f>E$80</f>
        <v>S3</v>
      </c>
      <c r="F771" s="411"/>
      <c r="G771" s="415"/>
      <c r="H771" s="415"/>
      <c r="I771" s="416"/>
    </row>
    <row r="772" spans="1:9" ht="14" hidden="1">
      <c r="A772" s="611">
        <v>772</v>
      </c>
      <c r="B772" s="605" t="s">
        <v>66</v>
      </c>
      <c r="C772" s="453"/>
      <c r="D772" s="731"/>
      <c r="E772" s="453" t="str">
        <f>E$81</f>
        <v>S4</v>
      </c>
      <c r="F772" s="455"/>
      <c r="G772" s="456"/>
      <c r="H772" s="456"/>
      <c r="I772" s="457"/>
    </row>
    <row r="773" spans="1:9" ht="14">
      <c r="A773" s="611">
        <v>1080</v>
      </c>
      <c r="B773" s="605" t="s">
        <v>60</v>
      </c>
      <c r="C773" s="740"/>
      <c r="D773" s="725" t="s">
        <v>953</v>
      </c>
      <c r="E773" s="726" t="str">
        <f>E$80</f>
        <v>S3</v>
      </c>
      <c r="F773" s="727"/>
      <c r="G773" s="758"/>
      <c r="H773" s="758"/>
      <c r="I773" s="757"/>
    </row>
    <row r="774" spans="1:9">
      <c r="A774" s="605">
        <v>1081</v>
      </c>
      <c r="B774" s="605" t="s">
        <v>60</v>
      </c>
      <c r="C774" s="740"/>
      <c r="D774" s="725" t="s">
        <v>953</v>
      </c>
      <c r="E774" s="726" t="str">
        <f>E$81</f>
        <v>S4</v>
      </c>
      <c r="F774" s="727"/>
      <c r="G774" s="758"/>
      <c r="H774" s="758"/>
      <c r="I774" s="757"/>
    </row>
    <row r="775" spans="1:9" ht="147">
      <c r="A775" s="605">
        <v>773</v>
      </c>
      <c r="B775" s="605" t="s">
        <v>60</v>
      </c>
      <c r="C775" s="740"/>
      <c r="D775" s="728" t="s">
        <v>1167</v>
      </c>
      <c r="E775" s="726"/>
      <c r="F775" s="729" t="s">
        <v>1168</v>
      </c>
      <c r="G775" s="758" t="s">
        <v>1169</v>
      </c>
      <c r="H775" s="758" t="s">
        <v>1170</v>
      </c>
      <c r="I775" s="757"/>
    </row>
    <row r="776" spans="1:9" ht="14">
      <c r="A776" s="611">
        <v>774</v>
      </c>
      <c r="B776" s="605" t="s">
        <v>60</v>
      </c>
      <c r="C776" s="740"/>
      <c r="D776" s="725" t="s">
        <v>1167</v>
      </c>
      <c r="E776" s="726" t="s">
        <v>18</v>
      </c>
      <c r="F776" s="729"/>
      <c r="G776" s="758"/>
      <c r="H776" s="758"/>
      <c r="I776" s="757"/>
    </row>
    <row r="777" spans="1:9" ht="125">
      <c r="A777" s="611">
        <v>775</v>
      </c>
      <c r="B777" s="605" t="s">
        <v>60</v>
      </c>
      <c r="C777" s="740"/>
      <c r="D777" s="725" t="s">
        <v>1167</v>
      </c>
      <c r="E777" s="726" t="str">
        <f>E$77</f>
        <v>MA</v>
      </c>
      <c r="F777" s="727" t="s">
        <v>1171</v>
      </c>
      <c r="G777" s="758"/>
      <c r="H777" s="758" t="s">
        <v>603</v>
      </c>
      <c r="I777" s="757" t="s">
        <v>603</v>
      </c>
    </row>
    <row r="778" spans="1:9" ht="14">
      <c r="A778" s="611">
        <v>776</v>
      </c>
      <c r="B778" s="605" t="s">
        <v>60</v>
      </c>
      <c r="C778" s="740"/>
      <c r="D778" s="725" t="s">
        <v>1167</v>
      </c>
      <c r="E778" s="726" t="str">
        <f>E$78</f>
        <v>S1</v>
      </c>
      <c r="F778" s="727"/>
      <c r="G778" s="758"/>
      <c r="H778" s="758"/>
      <c r="I778" s="757"/>
    </row>
    <row r="779" spans="1:9">
      <c r="A779" s="605">
        <v>777</v>
      </c>
      <c r="B779" s="605" t="s">
        <v>60</v>
      </c>
      <c r="C779" s="740"/>
      <c r="D779" s="725" t="s">
        <v>1167</v>
      </c>
      <c r="E779" s="726" t="str">
        <f>E$79</f>
        <v>S2</v>
      </c>
      <c r="F779" s="727"/>
      <c r="G779" s="758"/>
      <c r="H779" s="758"/>
      <c r="I779" s="757"/>
    </row>
    <row r="780" spans="1:9" ht="88.5" customHeight="1">
      <c r="A780" s="611">
        <v>778</v>
      </c>
      <c r="B780" s="605" t="s">
        <v>60</v>
      </c>
      <c r="C780" s="740" t="s">
        <v>1172</v>
      </c>
      <c r="D780" s="725" t="s">
        <v>1167</v>
      </c>
      <c r="E780" s="726" t="str">
        <f>E$80</f>
        <v>S3</v>
      </c>
      <c r="F780" s="773" t="s">
        <v>1173</v>
      </c>
      <c r="G780" s="758"/>
      <c r="H780" s="758"/>
      <c r="I780" s="757" t="s">
        <v>603</v>
      </c>
    </row>
    <row r="781" spans="1:9" ht="14">
      <c r="A781" s="611">
        <v>779</v>
      </c>
      <c r="B781" s="605" t="s">
        <v>60</v>
      </c>
      <c r="C781" s="740"/>
      <c r="D781" s="725" t="s">
        <v>1167</v>
      </c>
      <c r="E781" s="726" t="str">
        <f>E$81</f>
        <v>S4</v>
      </c>
      <c r="F781" s="727"/>
      <c r="G781" s="758"/>
      <c r="H781" s="758"/>
      <c r="I781" s="757"/>
    </row>
    <row r="782" spans="1:9" ht="63">
      <c r="A782" s="611">
        <v>742</v>
      </c>
      <c r="B782" s="605" t="s">
        <v>60</v>
      </c>
      <c r="C782" s="740"/>
      <c r="D782" s="728" t="s">
        <v>1174</v>
      </c>
      <c r="E782" s="726"/>
      <c r="F782" s="729" t="s">
        <v>1175</v>
      </c>
      <c r="G782" s="758" t="s">
        <v>1176</v>
      </c>
      <c r="H782" s="758" t="s">
        <v>1177</v>
      </c>
      <c r="I782" s="757"/>
    </row>
    <row r="783" spans="1:9" ht="14">
      <c r="A783" s="611">
        <v>743</v>
      </c>
      <c r="B783" s="605" t="s">
        <v>60</v>
      </c>
      <c r="C783" s="740"/>
      <c r="D783" s="725" t="s">
        <v>1174</v>
      </c>
      <c r="E783" s="726" t="s">
        <v>18</v>
      </c>
      <c r="F783" s="729"/>
      <c r="G783" s="758"/>
      <c r="H783" s="758"/>
      <c r="I783" s="757"/>
    </row>
    <row r="784" spans="1:9" ht="75">
      <c r="A784" s="611">
        <v>744</v>
      </c>
      <c r="B784" s="605" t="s">
        <v>60</v>
      </c>
      <c r="C784" s="740"/>
      <c r="D784" s="725" t="s">
        <v>1174</v>
      </c>
      <c r="E784" s="726" t="str">
        <f>E$77</f>
        <v>MA</v>
      </c>
      <c r="F784" s="727" t="s">
        <v>1178</v>
      </c>
      <c r="G784" s="758"/>
      <c r="H784" s="758" t="s">
        <v>603</v>
      </c>
      <c r="I784" s="757" t="s">
        <v>603</v>
      </c>
    </row>
    <row r="785" spans="1:9">
      <c r="A785" s="605">
        <v>745</v>
      </c>
      <c r="B785" s="605" t="s">
        <v>60</v>
      </c>
      <c r="C785" s="740"/>
      <c r="D785" s="725" t="s">
        <v>1174</v>
      </c>
      <c r="E785" s="726" t="str">
        <f>E$78</f>
        <v>S1</v>
      </c>
      <c r="F785" s="727"/>
      <c r="G785" s="758"/>
      <c r="H785" s="758"/>
      <c r="I785" s="757"/>
    </row>
    <row r="786" spans="1:9" ht="14">
      <c r="A786" s="611">
        <v>746</v>
      </c>
      <c r="B786" s="605" t="s">
        <v>60</v>
      </c>
      <c r="C786" s="740"/>
      <c r="D786" s="725" t="s">
        <v>1174</v>
      </c>
      <c r="E786" s="726" t="str">
        <f>E$79</f>
        <v>S2</v>
      </c>
      <c r="F786" s="727"/>
      <c r="G786" s="758"/>
      <c r="H786" s="758"/>
      <c r="I786" s="757"/>
    </row>
    <row r="787" spans="1:9" ht="57" customHeight="1">
      <c r="A787" s="611">
        <v>747</v>
      </c>
      <c r="B787" s="605" t="s">
        <v>60</v>
      </c>
      <c r="C787" s="740" t="s">
        <v>1172</v>
      </c>
      <c r="D787" s="725" t="s">
        <v>1174</v>
      </c>
      <c r="E787" s="726" t="str">
        <f>E$80</f>
        <v>S3</v>
      </c>
      <c r="F787" s="783" t="s">
        <v>1179</v>
      </c>
      <c r="G787" s="758"/>
      <c r="H787" s="758"/>
      <c r="I787" s="757" t="s">
        <v>603</v>
      </c>
    </row>
    <row r="788" spans="1:9" ht="50" hidden="1">
      <c r="A788" s="611">
        <v>788</v>
      </c>
      <c r="B788" s="605" t="s">
        <v>66</v>
      </c>
      <c r="C788" s="734" t="s">
        <v>1180</v>
      </c>
      <c r="D788" s="735"/>
      <c r="E788" s="734"/>
      <c r="F788" s="736" t="s">
        <v>1181</v>
      </c>
      <c r="G788" s="764"/>
      <c r="H788" s="764"/>
      <c r="I788" s="765"/>
    </row>
    <row r="789" spans="1:9" ht="37.5" hidden="1">
      <c r="A789" s="605">
        <v>789</v>
      </c>
      <c r="B789" s="605" t="s">
        <v>66</v>
      </c>
      <c r="C789" s="414" t="s">
        <v>469</v>
      </c>
      <c r="D789" s="429"/>
      <c r="E789" s="414"/>
      <c r="F789" s="430" t="s">
        <v>1182</v>
      </c>
      <c r="G789" s="415" t="s">
        <v>1183</v>
      </c>
      <c r="H789" s="415"/>
      <c r="I789" s="416"/>
    </row>
    <row r="790" spans="1:9" ht="14" hidden="1">
      <c r="A790" s="611">
        <v>790</v>
      </c>
      <c r="B790" s="605" t="s">
        <v>66</v>
      </c>
      <c r="C790" s="414"/>
      <c r="D790" s="429"/>
      <c r="E790" s="414" t="s">
        <v>18</v>
      </c>
      <c r="F790" s="430"/>
      <c r="G790" s="415"/>
      <c r="H790" s="415"/>
      <c r="I790" s="416"/>
    </row>
    <row r="791" spans="1:9" ht="14" hidden="1">
      <c r="A791" s="611">
        <v>791</v>
      </c>
      <c r="B791" s="605" t="s">
        <v>66</v>
      </c>
      <c r="C791" s="414"/>
      <c r="D791" s="429"/>
      <c r="E791" s="414" t="str">
        <f>E$77</f>
        <v>MA</v>
      </c>
      <c r="F791" s="411"/>
      <c r="G791" s="415"/>
      <c r="H791" s="415"/>
      <c r="I791" s="416"/>
    </row>
    <row r="792" spans="1:9" ht="175" hidden="1">
      <c r="A792" s="611">
        <v>792</v>
      </c>
      <c r="B792" s="605" t="s">
        <v>66</v>
      </c>
      <c r="C792" s="414"/>
      <c r="D792" s="429"/>
      <c r="E792" s="414" t="str">
        <f>E$78</f>
        <v>S1</v>
      </c>
      <c r="F792" s="411" t="s">
        <v>1184</v>
      </c>
      <c r="G792" s="415"/>
      <c r="H792" s="415" t="s">
        <v>603</v>
      </c>
      <c r="I792" s="416" t="s">
        <v>603</v>
      </c>
    </row>
    <row r="793" spans="1:9" ht="75" hidden="1">
      <c r="A793" s="605">
        <v>793</v>
      </c>
      <c r="B793" s="605" t="s">
        <v>66</v>
      </c>
      <c r="C793" s="414"/>
      <c r="D793" s="429"/>
      <c r="E793" s="414" t="s">
        <v>27</v>
      </c>
      <c r="F793" s="411" t="s">
        <v>1185</v>
      </c>
      <c r="G793" s="415"/>
      <c r="H793" s="415"/>
      <c r="I793" s="416" t="s">
        <v>603</v>
      </c>
    </row>
    <row r="794" spans="1:9" ht="14" hidden="1">
      <c r="A794" s="611">
        <v>794</v>
      </c>
      <c r="B794" s="605" t="s">
        <v>66</v>
      </c>
      <c r="C794" s="414"/>
      <c r="D794" s="429"/>
      <c r="E794" s="414" t="str">
        <f>E$80</f>
        <v>S3</v>
      </c>
      <c r="F794" s="411"/>
      <c r="G794" s="415"/>
      <c r="H794" s="415"/>
      <c r="I794" s="416"/>
    </row>
    <row r="795" spans="1:9" ht="14" hidden="1">
      <c r="A795" s="611">
        <v>795</v>
      </c>
      <c r="B795" s="605" t="s">
        <v>66</v>
      </c>
      <c r="C795" s="453"/>
      <c r="D795" s="731"/>
      <c r="E795" s="453" t="str">
        <f>E$81</f>
        <v>S4</v>
      </c>
      <c r="F795" s="455"/>
      <c r="G795" s="456"/>
      <c r="H795" s="456"/>
      <c r="I795" s="457"/>
    </row>
    <row r="796" spans="1:9" ht="14">
      <c r="A796" s="611">
        <v>748</v>
      </c>
      <c r="B796" s="605" t="s">
        <v>60</v>
      </c>
      <c r="C796" s="740"/>
      <c r="D796" s="725" t="s">
        <v>1174</v>
      </c>
      <c r="E796" s="726" t="str">
        <f>E$81</f>
        <v>S4</v>
      </c>
      <c r="F796" s="727"/>
      <c r="G796" s="758"/>
      <c r="H796" s="758"/>
      <c r="I796" s="757"/>
    </row>
    <row r="797" spans="1:9" ht="31.5">
      <c r="A797" s="611">
        <v>1944</v>
      </c>
      <c r="B797" s="605" t="s">
        <v>60</v>
      </c>
      <c r="C797" s="740"/>
      <c r="D797" s="728" t="s">
        <v>1186</v>
      </c>
      <c r="E797" s="726"/>
      <c r="F797" s="729" t="s">
        <v>1187</v>
      </c>
      <c r="G797" s="758" t="s">
        <v>1188</v>
      </c>
      <c r="H797" s="758" t="s">
        <v>1189</v>
      </c>
      <c r="I797" s="757"/>
    </row>
    <row r="798" spans="1:9">
      <c r="A798" s="605">
        <v>1945</v>
      </c>
      <c r="B798" s="605" t="s">
        <v>60</v>
      </c>
      <c r="C798" s="740"/>
      <c r="D798" s="725" t="s">
        <v>1186</v>
      </c>
      <c r="E798" s="726" t="s">
        <v>18</v>
      </c>
      <c r="F798" s="729"/>
      <c r="G798" s="758"/>
      <c r="H798" s="758"/>
      <c r="I798" s="757"/>
    </row>
    <row r="799" spans="1:9" ht="37.5">
      <c r="A799" s="611">
        <v>1946</v>
      </c>
      <c r="B799" s="605" t="s">
        <v>60</v>
      </c>
      <c r="C799" s="740"/>
      <c r="D799" s="725" t="s">
        <v>1186</v>
      </c>
      <c r="E799" s="726" t="str">
        <f>E$77</f>
        <v>MA</v>
      </c>
      <c r="F799" s="770" t="s">
        <v>1190</v>
      </c>
      <c r="G799" s="758"/>
      <c r="H799" s="758"/>
      <c r="I799" s="757" t="s">
        <v>603</v>
      </c>
    </row>
    <row r="800" spans="1:9" ht="14">
      <c r="A800" s="611">
        <v>1947</v>
      </c>
      <c r="B800" s="605" t="s">
        <v>60</v>
      </c>
      <c r="C800" s="740"/>
      <c r="D800" s="725" t="s">
        <v>1186</v>
      </c>
      <c r="E800" s="726" t="str">
        <f>E$78</f>
        <v>S1</v>
      </c>
      <c r="F800" s="727"/>
      <c r="G800" s="758"/>
      <c r="H800" s="758"/>
      <c r="I800" s="757"/>
    </row>
    <row r="801" spans="1:9" ht="14">
      <c r="A801" s="611">
        <v>1948</v>
      </c>
      <c r="B801" s="605" t="s">
        <v>60</v>
      </c>
      <c r="C801" s="740"/>
      <c r="D801" s="725" t="s">
        <v>1186</v>
      </c>
      <c r="E801" s="726" t="str">
        <f>E$79</f>
        <v>S2</v>
      </c>
      <c r="F801" s="727"/>
      <c r="G801" s="758"/>
      <c r="H801" s="758"/>
      <c r="I801" s="757"/>
    </row>
    <row r="802" spans="1:9">
      <c r="A802" s="605">
        <v>1949</v>
      </c>
      <c r="B802" s="605" t="s">
        <v>60</v>
      </c>
      <c r="C802" s="740"/>
      <c r="D802" s="725" t="s">
        <v>1186</v>
      </c>
      <c r="E802" s="726" t="str">
        <f>E$80</f>
        <v>S3</v>
      </c>
      <c r="F802" s="727"/>
      <c r="G802" s="758"/>
      <c r="H802" s="758"/>
      <c r="I802" s="757"/>
    </row>
    <row r="803" spans="1:9" ht="14">
      <c r="A803" s="611">
        <v>1950</v>
      </c>
      <c r="B803" s="605" t="s">
        <v>60</v>
      </c>
      <c r="C803" s="740"/>
      <c r="D803" s="725" t="s">
        <v>1186</v>
      </c>
      <c r="E803" s="726" t="str">
        <f>E$81</f>
        <v>S4</v>
      </c>
      <c r="F803" s="727"/>
      <c r="G803" s="758"/>
      <c r="H803" s="758"/>
      <c r="I803" s="757"/>
    </row>
    <row r="804" spans="1:9" ht="126">
      <c r="A804" s="605">
        <v>1929</v>
      </c>
      <c r="B804" s="605" t="s">
        <v>60</v>
      </c>
      <c r="C804" s="740"/>
      <c r="D804" s="728" t="s">
        <v>1191</v>
      </c>
      <c r="E804" s="726"/>
      <c r="F804" s="727" t="s">
        <v>1192</v>
      </c>
      <c r="G804" s="758" t="s">
        <v>1193</v>
      </c>
      <c r="H804" s="758" t="s">
        <v>1194</v>
      </c>
      <c r="I804" s="757"/>
    </row>
    <row r="805" spans="1:9" ht="62.5" hidden="1">
      <c r="A805" s="605">
        <v>805</v>
      </c>
      <c r="B805" s="605" t="s">
        <v>66</v>
      </c>
      <c r="C805" s="459" t="s">
        <v>1195</v>
      </c>
      <c r="D805" s="732"/>
      <c r="E805" s="459"/>
      <c r="F805" s="733" t="s">
        <v>1196</v>
      </c>
      <c r="G805" s="521" t="s">
        <v>1197</v>
      </c>
      <c r="H805" s="521"/>
      <c r="I805" s="524"/>
    </row>
    <row r="806" spans="1:9" ht="14" hidden="1">
      <c r="A806" s="611">
        <v>806</v>
      </c>
      <c r="B806" s="605" t="s">
        <v>66</v>
      </c>
      <c r="C806" s="414"/>
      <c r="D806" s="429"/>
      <c r="E806" s="414" t="s">
        <v>18</v>
      </c>
      <c r="F806" s="430"/>
      <c r="G806" s="415"/>
      <c r="H806" s="415"/>
      <c r="I806" s="416"/>
    </row>
    <row r="807" spans="1:9" ht="14" hidden="1">
      <c r="A807" s="611">
        <v>807</v>
      </c>
      <c r="B807" s="605" t="s">
        <v>66</v>
      </c>
      <c r="C807" s="414"/>
      <c r="D807" s="429"/>
      <c r="E807" s="414" t="str">
        <f>E$77</f>
        <v>MA</v>
      </c>
      <c r="F807" s="411"/>
      <c r="G807" s="415"/>
      <c r="H807" s="415"/>
      <c r="I807" s="416"/>
    </row>
    <row r="808" spans="1:9" ht="62.5" hidden="1">
      <c r="A808" s="611">
        <v>808</v>
      </c>
      <c r="B808" s="605" t="s">
        <v>66</v>
      </c>
      <c r="C808" s="414"/>
      <c r="D808" s="429"/>
      <c r="E808" s="414" t="str">
        <f>E$78</f>
        <v>S1</v>
      </c>
      <c r="F808" s="411" t="s">
        <v>1198</v>
      </c>
      <c r="G808" s="415"/>
      <c r="H808" s="415" t="s">
        <v>603</v>
      </c>
      <c r="I808" s="416" t="s">
        <v>603</v>
      </c>
    </row>
    <row r="809" spans="1:9" ht="50" hidden="1">
      <c r="A809" s="605">
        <v>809</v>
      </c>
      <c r="B809" s="605" t="s">
        <v>66</v>
      </c>
      <c r="C809" s="414"/>
      <c r="D809" s="429"/>
      <c r="E809" s="414" t="s">
        <v>27</v>
      </c>
      <c r="F809" s="411" t="s">
        <v>1199</v>
      </c>
      <c r="G809" s="415"/>
      <c r="H809" s="415"/>
      <c r="I809" s="416" t="s">
        <v>603</v>
      </c>
    </row>
    <row r="810" spans="1:9" ht="14" hidden="1">
      <c r="A810" s="611">
        <v>810</v>
      </c>
      <c r="B810" s="605" t="s">
        <v>66</v>
      </c>
      <c r="C810" s="414"/>
      <c r="D810" s="429"/>
      <c r="E810" s="414" t="str">
        <f>E$80</f>
        <v>S3</v>
      </c>
      <c r="F810" s="411"/>
      <c r="G810" s="415"/>
      <c r="H810" s="415"/>
      <c r="I810" s="416"/>
    </row>
    <row r="811" spans="1:9" ht="14" hidden="1">
      <c r="A811" s="611">
        <v>811</v>
      </c>
      <c r="B811" s="605" t="s">
        <v>66</v>
      </c>
      <c r="C811" s="453"/>
      <c r="D811" s="731"/>
      <c r="E811" s="453" t="str">
        <f>E$81</f>
        <v>S4</v>
      </c>
      <c r="F811" s="455"/>
      <c r="G811" s="456"/>
      <c r="H811" s="456"/>
      <c r="I811" s="457"/>
    </row>
    <row r="812" spans="1:9" ht="14">
      <c r="A812" s="611">
        <v>1930</v>
      </c>
      <c r="B812" s="605" t="s">
        <v>60</v>
      </c>
      <c r="C812" s="740"/>
      <c r="D812" s="725" t="s">
        <v>1191</v>
      </c>
      <c r="E812" s="726" t="s">
        <v>18</v>
      </c>
      <c r="F812" s="727"/>
      <c r="G812" s="758"/>
      <c r="H812" s="758"/>
      <c r="I812" s="757"/>
    </row>
    <row r="813" spans="1:9" ht="14">
      <c r="A813" s="611">
        <v>1931</v>
      </c>
      <c r="B813" s="605" t="s">
        <v>60</v>
      </c>
      <c r="C813" s="740"/>
      <c r="D813" s="725" t="s">
        <v>1191</v>
      </c>
      <c r="E813" s="726" t="str">
        <f>E$77</f>
        <v>MA</v>
      </c>
      <c r="F813" s="727" t="s">
        <v>1200</v>
      </c>
      <c r="G813" s="758"/>
      <c r="H813" s="758"/>
      <c r="I813" s="757" t="s">
        <v>603</v>
      </c>
    </row>
    <row r="814" spans="1:9" ht="14">
      <c r="A814" s="611">
        <v>1932</v>
      </c>
      <c r="B814" s="605" t="s">
        <v>60</v>
      </c>
      <c r="C814" s="740"/>
      <c r="D814" s="725" t="s">
        <v>1191</v>
      </c>
      <c r="E814" s="726" t="str">
        <f>E$78</f>
        <v>S1</v>
      </c>
      <c r="F814" s="727"/>
      <c r="G814" s="758"/>
      <c r="H814" s="758"/>
      <c r="I814" s="757"/>
    </row>
    <row r="815" spans="1:9">
      <c r="A815" s="605">
        <v>1933</v>
      </c>
      <c r="B815" s="605" t="s">
        <v>60</v>
      </c>
      <c r="C815" s="740"/>
      <c r="D815" s="725" t="s">
        <v>1191</v>
      </c>
      <c r="E815" s="726" t="str">
        <f>E$79</f>
        <v>S2</v>
      </c>
      <c r="F815" s="727"/>
      <c r="G815" s="758"/>
      <c r="H815" s="758"/>
      <c r="I815" s="757"/>
    </row>
    <row r="816" spans="1:9" ht="14">
      <c r="A816" s="611">
        <v>1934</v>
      </c>
      <c r="B816" s="605" t="s">
        <v>60</v>
      </c>
      <c r="C816" s="740"/>
      <c r="D816" s="725" t="s">
        <v>1191</v>
      </c>
      <c r="E816" s="726" t="str">
        <f>E$80</f>
        <v>S3</v>
      </c>
      <c r="F816" s="727"/>
      <c r="G816" s="758"/>
      <c r="H816" s="758"/>
      <c r="I816" s="757"/>
    </row>
    <row r="817" spans="1:9" ht="14">
      <c r="A817" s="611">
        <v>1935</v>
      </c>
      <c r="B817" s="605" t="s">
        <v>60</v>
      </c>
      <c r="C817" s="740"/>
      <c r="D817" s="725" t="s">
        <v>1191</v>
      </c>
      <c r="E817" s="726" t="str">
        <f>E$81</f>
        <v>S4</v>
      </c>
      <c r="F817" s="727"/>
      <c r="G817" s="758"/>
      <c r="H817" s="758"/>
      <c r="I817" s="757"/>
    </row>
    <row r="818" spans="1:9" ht="406">
      <c r="A818" s="611">
        <v>672</v>
      </c>
      <c r="B818" s="605" t="s">
        <v>60</v>
      </c>
      <c r="C818" s="740"/>
      <c r="D818" s="728" t="s">
        <v>1201</v>
      </c>
      <c r="E818" s="726"/>
      <c r="F818" s="799" t="s">
        <v>1202</v>
      </c>
      <c r="G818" s="800" t="s">
        <v>1203</v>
      </c>
      <c r="H818" s="800" t="s">
        <v>1204</v>
      </c>
      <c r="I818" s="757"/>
    </row>
    <row r="819" spans="1:9">
      <c r="A819" s="605">
        <v>673</v>
      </c>
      <c r="B819" s="605" t="s">
        <v>60</v>
      </c>
      <c r="C819" s="740"/>
      <c r="D819" s="725" t="s">
        <v>1201</v>
      </c>
      <c r="E819" s="726" t="s">
        <v>18</v>
      </c>
      <c r="F819" s="729"/>
      <c r="G819" s="758"/>
      <c r="H819" s="758"/>
      <c r="I819" s="757"/>
    </row>
    <row r="820" spans="1:9" ht="62.5" hidden="1">
      <c r="A820" s="611">
        <v>820</v>
      </c>
      <c r="B820" s="605" t="s">
        <v>66</v>
      </c>
      <c r="C820" s="459" t="s">
        <v>1205</v>
      </c>
      <c r="D820" s="732"/>
      <c r="E820" s="459"/>
      <c r="F820" s="733" t="s">
        <v>1206</v>
      </c>
      <c r="G820" s="521" t="s">
        <v>1207</v>
      </c>
      <c r="H820" s="521"/>
      <c r="I820" s="524"/>
    </row>
    <row r="821" spans="1:9" hidden="1">
      <c r="A821" s="605">
        <v>821</v>
      </c>
      <c r="B821" s="605" t="s">
        <v>66</v>
      </c>
      <c r="C821" s="414"/>
      <c r="D821" s="429"/>
      <c r="E821" s="414" t="s">
        <v>18</v>
      </c>
      <c r="F821" s="430"/>
      <c r="G821" s="415"/>
      <c r="H821" s="415"/>
      <c r="I821" s="416"/>
    </row>
    <row r="822" spans="1:9" ht="14" hidden="1">
      <c r="A822" s="611">
        <v>822</v>
      </c>
      <c r="B822" s="605" t="s">
        <v>66</v>
      </c>
      <c r="C822" s="414"/>
      <c r="D822" s="429"/>
      <c r="E822" s="414" t="str">
        <f>E$77</f>
        <v>MA</v>
      </c>
      <c r="F822" s="411"/>
      <c r="G822" s="415"/>
      <c r="H822" s="415"/>
      <c r="I822" s="416"/>
    </row>
    <row r="823" spans="1:9" ht="162.5" hidden="1">
      <c r="A823" s="611">
        <v>823</v>
      </c>
      <c r="B823" s="605" t="s">
        <v>66</v>
      </c>
      <c r="C823" s="414"/>
      <c r="D823" s="429"/>
      <c r="E823" s="414" t="str">
        <f>E$78</f>
        <v>S1</v>
      </c>
      <c r="F823" s="411" t="s">
        <v>1208</v>
      </c>
      <c r="G823" s="415"/>
      <c r="H823" s="415" t="s">
        <v>603</v>
      </c>
      <c r="I823" s="416" t="s">
        <v>603</v>
      </c>
    </row>
    <row r="824" spans="1:9" ht="50" hidden="1">
      <c r="A824" s="611">
        <v>824</v>
      </c>
      <c r="B824" s="605" t="s">
        <v>66</v>
      </c>
      <c r="C824" s="414"/>
      <c r="D824" s="429"/>
      <c r="E824" s="414" t="str">
        <f>E$79</f>
        <v>S2</v>
      </c>
      <c r="F824" s="411" t="s">
        <v>1209</v>
      </c>
      <c r="G824" s="415"/>
      <c r="H824" s="415"/>
      <c r="I824" s="416" t="s">
        <v>603</v>
      </c>
    </row>
    <row r="825" spans="1:9" hidden="1">
      <c r="A825" s="605">
        <v>825</v>
      </c>
      <c r="B825" s="605" t="s">
        <v>66</v>
      </c>
      <c r="C825" s="414"/>
      <c r="D825" s="429"/>
      <c r="E825" s="414" t="str">
        <f>E$80</f>
        <v>S3</v>
      </c>
      <c r="F825" s="411"/>
      <c r="G825" s="415"/>
      <c r="H825" s="415"/>
      <c r="I825" s="416"/>
    </row>
    <row r="826" spans="1:9" ht="14" hidden="1">
      <c r="A826" s="611">
        <v>826</v>
      </c>
      <c r="B826" s="605" t="s">
        <v>66</v>
      </c>
      <c r="C826" s="453"/>
      <c r="D826" s="731"/>
      <c r="E826" s="453" t="str">
        <f>E$81</f>
        <v>S4</v>
      </c>
      <c r="F826" s="455"/>
      <c r="G826" s="456"/>
      <c r="H826" s="456"/>
      <c r="I826" s="457"/>
    </row>
    <row r="827" spans="1:9" ht="187.5">
      <c r="A827" s="611">
        <v>674</v>
      </c>
      <c r="B827" s="605" t="s">
        <v>60</v>
      </c>
      <c r="C827" s="740"/>
      <c r="D827" s="725" t="s">
        <v>1201</v>
      </c>
      <c r="E827" s="726" t="str">
        <f>E$77</f>
        <v>MA</v>
      </c>
      <c r="F827" s="727" t="s">
        <v>1210</v>
      </c>
      <c r="G827" s="758"/>
      <c r="H827" s="758" t="s">
        <v>603</v>
      </c>
      <c r="I827" s="757" t="s">
        <v>603</v>
      </c>
    </row>
    <row r="828" spans="1:9" ht="62.5" hidden="1">
      <c r="A828" s="611">
        <v>828</v>
      </c>
      <c r="B828" s="605" t="s">
        <v>66</v>
      </c>
      <c r="C828" s="459" t="s">
        <v>1211</v>
      </c>
      <c r="D828" s="732"/>
      <c r="E828" s="459"/>
      <c r="F828" s="733" t="s">
        <v>1212</v>
      </c>
      <c r="G828" s="521" t="s">
        <v>1213</v>
      </c>
      <c r="H828" s="521"/>
      <c r="I828" s="524"/>
    </row>
    <row r="829" spans="1:9" hidden="1">
      <c r="A829" s="605">
        <v>829</v>
      </c>
      <c r="B829" s="605" t="s">
        <v>66</v>
      </c>
      <c r="C829" s="414"/>
      <c r="D829" s="429"/>
      <c r="E829" s="414" t="s">
        <v>18</v>
      </c>
      <c r="F829" s="430"/>
      <c r="G829" s="415"/>
      <c r="H829" s="415"/>
      <c r="I829" s="416"/>
    </row>
    <row r="830" spans="1:9" ht="14" hidden="1">
      <c r="A830" s="611">
        <v>830</v>
      </c>
      <c r="B830" s="605" t="s">
        <v>66</v>
      </c>
      <c r="C830" s="414"/>
      <c r="D830" s="429"/>
      <c r="E830" s="414" t="str">
        <f>E$77</f>
        <v>MA</v>
      </c>
      <c r="F830" s="411"/>
      <c r="G830" s="415"/>
      <c r="H830" s="415"/>
      <c r="I830" s="416"/>
    </row>
    <row r="831" spans="1:9" ht="87.5" hidden="1">
      <c r="A831" s="611">
        <v>831</v>
      </c>
      <c r="B831" s="605" t="s">
        <v>66</v>
      </c>
      <c r="C831" s="414"/>
      <c r="D831" s="429"/>
      <c r="E831" s="414" t="str">
        <f>E$78</f>
        <v>S1</v>
      </c>
      <c r="F831" s="411" t="s">
        <v>1214</v>
      </c>
      <c r="G831" s="415"/>
      <c r="H831" s="415"/>
      <c r="I831" s="416"/>
    </row>
    <row r="832" spans="1:9" ht="50" hidden="1">
      <c r="A832" s="611">
        <v>832</v>
      </c>
      <c r="B832" s="605" t="s">
        <v>66</v>
      </c>
      <c r="C832" s="414"/>
      <c r="D832" s="429"/>
      <c r="E832" s="414" t="str">
        <f>E$79</f>
        <v>S2</v>
      </c>
      <c r="F832" s="411" t="s">
        <v>1215</v>
      </c>
      <c r="G832" s="415"/>
      <c r="H832" s="415"/>
      <c r="I832" s="416" t="s">
        <v>603</v>
      </c>
    </row>
    <row r="833" spans="1:9" hidden="1">
      <c r="A833" s="605">
        <v>833</v>
      </c>
      <c r="B833" s="605" t="s">
        <v>66</v>
      </c>
      <c r="C833" s="414"/>
      <c r="D833" s="429"/>
      <c r="E833" s="414" t="str">
        <f>E$80</f>
        <v>S3</v>
      </c>
      <c r="F833" s="411"/>
      <c r="G833" s="415"/>
      <c r="H833" s="415"/>
      <c r="I833" s="416"/>
    </row>
    <row r="834" spans="1:9" ht="14" hidden="1">
      <c r="A834" s="611">
        <v>834</v>
      </c>
      <c r="B834" s="605" t="s">
        <v>66</v>
      </c>
      <c r="C834" s="453"/>
      <c r="D834" s="731"/>
      <c r="E834" s="453" t="str">
        <f>E$81</f>
        <v>S4</v>
      </c>
      <c r="F834" s="455"/>
      <c r="G834" s="456"/>
      <c r="H834" s="456"/>
      <c r="I834" s="457"/>
    </row>
    <row r="835" spans="1:9" ht="14">
      <c r="A835" s="611">
        <v>675</v>
      </c>
      <c r="B835" s="605" t="s">
        <v>60</v>
      </c>
      <c r="C835" s="740"/>
      <c r="D835" s="725" t="s">
        <v>1201</v>
      </c>
      <c r="E835" s="726" t="str">
        <f>E$78</f>
        <v>S1</v>
      </c>
      <c r="F835" s="727"/>
      <c r="G835" s="758"/>
      <c r="H835" s="758"/>
      <c r="I835" s="757"/>
    </row>
    <row r="836" spans="1:9" ht="37.5" hidden="1">
      <c r="A836" s="611">
        <v>836</v>
      </c>
      <c r="B836" s="605" t="s">
        <v>66</v>
      </c>
      <c r="C836" s="459" t="s">
        <v>1216</v>
      </c>
      <c r="D836" s="732"/>
      <c r="E836" s="459"/>
      <c r="F836" s="733" t="s">
        <v>1217</v>
      </c>
      <c r="G836" s="521" t="s">
        <v>1218</v>
      </c>
      <c r="H836" s="521"/>
      <c r="I836" s="524"/>
    </row>
    <row r="837" spans="1:9" hidden="1">
      <c r="A837" s="605">
        <v>837</v>
      </c>
      <c r="B837" s="605" t="s">
        <v>66</v>
      </c>
      <c r="C837" s="414"/>
      <c r="D837" s="429"/>
      <c r="E837" s="414" t="s">
        <v>18</v>
      </c>
      <c r="F837" s="430"/>
      <c r="G837" s="415"/>
      <c r="H837" s="415"/>
      <c r="I837" s="416"/>
    </row>
    <row r="838" spans="1:9" ht="14" hidden="1">
      <c r="A838" s="611">
        <v>838</v>
      </c>
      <c r="B838" s="605" t="s">
        <v>66</v>
      </c>
      <c r="C838" s="414"/>
      <c r="D838" s="429"/>
      <c r="E838" s="414" t="str">
        <f>E$77</f>
        <v>MA</v>
      </c>
      <c r="F838" s="411"/>
      <c r="G838" s="415"/>
      <c r="H838" s="415"/>
      <c r="I838" s="416"/>
    </row>
    <row r="839" spans="1:9" ht="140" hidden="1">
      <c r="A839" s="611">
        <v>839</v>
      </c>
      <c r="B839" s="605" t="s">
        <v>66</v>
      </c>
      <c r="C839" s="447"/>
      <c r="D839" s="481"/>
      <c r="E839" s="447" t="str">
        <f>E$78</f>
        <v>S1</v>
      </c>
      <c r="F839" s="494" t="s">
        <v>1219</v>
      </c>
      <c r="G839" s="451"/>
      <c r="H839" s="451"/>
      <c r="I839" s="452" t="s">
        <v>1220</v>
      </c>
    </row>
    <row r="840" spans="1:9" ht="37.5" hidden="1">
      <c r="A840" s="611">
        <v>840</v>
      </c>
      <c r="B840" s="605" t="s">
        <v>66</v>
      </c>
      <c r="C840" s="414"/>
      <c r="D840" s="429"/>
      <c r="E840" s="414" t="s">
        <v>27</v>
      </c>
      <c r="F840" s="411" t="s">
        <v>1221</v>
      </c>
      <c r="G840" s="415"/>
      <c r="H840" s="415"/>
      <c r="I840" s="416" t="s">
        <v>603</v>
      </c>
    </row>
    <row r="841" spans="1:9" hidden="1">
      <c r="A841" s="605">
        <v>841</v>
      </c>
      <c r="B841" s="605" t="s">
        <v>66</v>
      </c>
      <c r="C841" s="414"/>
      <c r="D841" s="429"/>
      <c r="E841" s="414" t="str">
        <f>E$80</f>
        <v>S3</v>
      </c>
      <c r="F841" s="411"/>
      <c r="G841" s="415"/>
      <c r="H841" s="415"/>
      <c r="I841" s="416"/>
    </row>
    <row r="842" spans="1:9" ht="14" hidden="1">
      <c r="A842" s="611">
        <v>842</v>
      </c>
      <c r="B842" s="605" t="s">
        <v>66</v>
      </c>
      <c r="C842" s="453"/>
      <c r="D842" s="731"/>
      <c r="E842" s="453" t="str">
        <f>E$81</f>
        <v>S4</v>
      </c>
      <c r="F842" s="455"/>
      <c r="G842" s="456"/>
      <c r="H842" s="456"/>
      <c r="I842" s="457"/>
    </row>
    <row r="843" spans="1:9" ht="14">
      <c r="A843" s="611">
        <v>676</v>
      </c>
      <c r="B843" s="605" t="s">
        <v>60</v>
      </c>
      <c r="C843" s="740"/>
      <c r="D843" s="725" t="s">
        <v>1201</v>
      </c>
      <c r="E843" s="726" t="str">
        <f>E$79</f>
        <v>S2</v>
      </c>
      <c r="F843" s="727"/>
      <c r="G843" s="758"/>
      <c r="H843" s="758"/>
      <c r="I843" s="757"/>
    </row>
    <row r="844" spans="1:9" ht="25" hidden="1">
      <c r="A844" s="611">
        <v>844</v>
      </c>
      <c r="B844" s="605" t="s">
        <v>66</v>
      </c>
      <c r="C844" s="459" t="s">
        <v>1222</v>
      </c>
      <c r="D844" s="732"/>
      <c r="E844" s="459"/>
      <c r="F844" s="733" t="s">
        <v>1223</v>
      </c>
      <c r="G844" s="521" t="s">
        <v>1218</v>
      </c>
      <c r="H844" s="521"/>
      <c r="I844" s="524"/>
    </row>
    <row r="845" spans="1:9" hidden="1">
      <c r="A845" s="605">
        <v>845</v>
      </c>
      <c r="B845" s="605" t="s">
        <v>66</v>
      </c>
      <c r="C845" s="414"/>
      <c r="D845" s="429"/>
      <c r="E845" s="414" t="s">
        <v>18</v>
      </c>
      <c r="F845" s="430"/>
      <c r="G845" s="415"/>
      <c r="H845" s="415"/>
      <c r="I845" s="416"/>
    </row>
    <row r="846" spans="1:9" ht="14" hidden="1">
      <c r="A846" s="611">
        <v>846</v>
      </c>
      <c r="B846" s="605" t="s">
        <v>66</v>
      </c>
      <c r="C846" s="414"/>
      <c r="D846" s="429"/>
      <c r="E846" s="414" t="str">
        <f>E$77</f>
        <v>MA</v>
      </c>
      <c r="F846" s="411"/>
      <c r="G846" s="415"/>
      <c r="H846" s="415"/>
      <c r="I846" s="416"/>
    </row>
    <row r="847" spans="1:9" ht="125" hidden="1">
      <c r="A847" s="611">
        <v>847</v>
      </c>
      <c r="B847" s="605" t="s">
        <v>66</v>
      </c>
      <c r="C847" s="414"/>
      <c r="D847" s="429"/>
      <c r="E847" s="414" t="str">
        <f>E$78</f>
        <v>S1</v>
      </c>
      <c r="F847" s="411" t="s">
        <v>1224</v>
      </c>
      <c r="G847" s="415"/>
      <c r="H847" s="415" t="s">
        <v>603</v>
      </c>
      <c r="I847" s="416" t="s">
        <v>603</v>
      </c>
    </row>
    <row r="848" spans="1:9" ht="37.5" hidden="1">
      <c r="A848" s="611">
        <v>848</v>
      </c>
      <c r="B848" s="605" t="s">
        <v>66</v>
      </c>
      <c r="C848" s="414"/>
      <c r="D848" s="429"/>
      <c r="E848" s="414" t="str">
        <f>E$79</f>
        <v>S2</v>
      </c>
      <c r="F848" s="411" t="s">
        <v>1225</v>
      </c>
      <c r="G848" s="415"/>
      <c r="H848" s="415"/>
      <c r="I848" s="416" t="s">
        <v>603</v>
      </c>
    </row>
    <row r="849" spans="1:9" hidden="1">
      <c r="A849" s="605">
        <v>849</v>
      </c>
      <c r="B849" s="605" t="s">
        <v>66</v>
      </c>
      <c r="C849" s="414"/>
      <c r="D849" s="429"/>
      <c r="E849" s="414" t="str">
        <f>E$80</f>
        <v>S3</v>
      </c>
      <c r="F849" s="411"/>
      <c r="G849" s="415"/>
      <c r="H849" s="415"/>
      <c r="I849" s="416"/>
    </row>
    <row r="850" spans="1:9" ht="14" hidden="1">
      <c r="A850" s="611">
        <v>850</v>
      </c>
      <c r="B850" s="605" t="s">
        <v>66</v>
      </c>
      <c r="C850" s="453"/>
      <c r="D850" s="731"/>
      <c r="E850" s="453" t="str">
        <f>E$81</f>
        <v>S4</v>
      </c>
      <c r="F850" s="455"/>
      <c r="G850" s="456"/>
      <c r="H850" s="456"/>
      <c r="I850" s="457"/>
    </row>
    <row r="851" spans="1:9">
      <c r="A851" s="605">
        <v>677</v>
      </c>
      <c r="B851" s="605" t="s">
        <v>60</v>
      </c>
      <c r="C851" s="740"/>
      <c r="D851" s="725" t="s">
        <v>1201</v>
      </c>
      <c r="E851" s="726" t="str">
        <f>E$80</f>
        <v>S3</v>
      </c>
      <c r="F851" s="727"/>
      <c r="G851" s="758"/>
      <c r="H851" s="758"/>
      <c r="I851" s="757"/>
    </row>
    <row r="852" spans="1:9" ht="42" hidden="1">
      <c r="A852" s="611">
        <v>852</v>
      </c>
      <c r="B852" s="605" t="s">
        <v>66</v>
      </c>
      <c r="C852" s="459" t="s">
        <v>1226</v>
      </c>
      <c r="D852" s="732"/>
      <c r="E852" s="459"/>
      <c r="F852" s="733" t="s">
        <v>1227</v>
      </c>
      <c r="G852" s="521" t="s">
        <v>1228</v>
      </c>
      <c r="H852" s="521"/>
      <c r="I852" s="524"/>
    </row>
    <row r="853" spans="1:9" hidden="1">
      <c r="A853" s="605">
        <v>853</v>
      </c>
      <c r="B853" s="605" t="s">
        <v>66</v>
      </c>
      <c r="C853" s="414"/>
      <c r="D853" s="429"/>
      <c r="E853" s="414" t="s">
        <v>18</v>
      </c>
      <c r="F853" s="430"/>
      <c r="G853" s="415"/>
      <c r="H853" s="415"/>
      <c r="I853" s="416"/>
    </row>
    <row r="854" spans="1:9" ht="14" hidden="1">
      <c r="A854" s="611">
        <v>854</v>
      </c>
      <c r="B854" s="605" t="s">
        <v>66</v>
      </c>
      <c r="C854" s="414"/>
      <c r="D854" s="429"/>
      <c r="E854" s="414" t="str">
        <f>E$77</f>
        <v>MA</v>
      </c>
      <c r="F854" s="411"/>
      <c r="G854" s="415"/>
      <c r="H854" s="415"/>
      <c r="I854" s="416"/>
    </row>
    <row r="855" spans="1:9" ht="135" hidden="1" customHeight="1">
      <c r="A855" s="611">
        <v>855</v>
      </c>
      <c r="B855" s="605" t="s">
        <v>66</v>
      </c>
      <c r="C855" s="414"/>
      <c r="D855" s="429"/>
      <c r="E855" s="414" t="str">
        <f>E$78</f>
        <v>S1</v>
      </c>
      <c r="F855" s="495" t="s">
        <v>319</v>
      </c>
      <c r="G855" s="415"/>
      <c r="H855" s="415"/>
      <c r="I855" s="416" t="s">
        <v>1229</v>
      </c>
    </row>
    <row r="856" spans="1:9" ht="50" hidden="1">
      <c r="A856" s="611">
        <v>856</v>
      </c>
      <c r="B856" s="605" t="s">
        <v>66</v>
      </c>
      <c r="C856" s="414"/>
      <c r="D856" s="429"/>
      <c r="E856" s="414" t="s">
        <v>27</v>
      </c>
      <c r="F856" s="411" t="s">
        <v>1230</v>
      </c>
      <c r="G856" s="415"/>
      <c r="H856" s="415"/>
      <c r="I856" s="416" t="s">
        <v>603</v>
      </c>
    </row>
    <row r="857" spans="1:9" hidden="1">
      <c r="A857" s="605">
        <v>857</v>
      </c>
      <c r="B857" s="605" t="s">
        <v>66</v>
      </c>
      <c r="C857" s="414"/>
      <c r="D857" s="429"/>
      <c r="E857" s="414" t="str">
        <f>E$80</f>
        <v>S3</v>
      </c>
      <c r="F857" s="411"/>
      <c r="G857" s="415"/>
      <c r="H857" s="415"/>
      <c r="I857" s="416"/>
    </row>
    <row r="858" spans="1:9" ht="14" hidden="1">
      <c r="A858" s="611">
        <v>858</v>
      </c>
      <c r="B858" s="605" t="s">
        <v>66</v>
      </c>
      <c r="C858" s="453"/>
      <c r="D858" s="731"/>
      <c r="E858" s="453" t="str">
        <f>E$81</f>
        <v>S4</v>
      </c>
      <c r="F858" s="455"/>
      <c r="G858" s="456"/>
      <c r="H858" s="456"/>
      <c r="I858" s="457"/>
    </row>
    <row r="859" spans="1:9" ht="14">
      <c r="A859" s="611">
        <v>678</v>
      </c>
      <c r="B859" s="605" t="s">
        <v>60</v>
      </c>
      <c r="C859" s="740"/>
      <c r="D859" s="725" t="s">
        <v>1201</v>
      </c>
      <c r="E859" s="726" t="str">
        <f>E$81</f>
        <v>S4</v>
      </c>
      <c r="F859" s="727"/>
      <c r="G859" s="758"/>
      <c r="H859" s="758"/>
      <c r="I859" s="757"/>
    </row>
    <row r="860" spans="1:9" ht="125" hidden="1">
      <c r="A860" s="611">
        <v>860</v>
      </c>
      <c r="B860" s="605" t="s">
        <v>66</v>
      </c>
      <c r="C860" s="459" t="s">
        <v>1231</v>
      </c>
      <c r="D860" s="732"/>
      <c r="E860" s="459"/>
      <c r="F860" s="733" t="s">
        <v>1232</v>
      </c>
      <c r="G860" s="521" t="s">
        <v>1233</v>
      </c>
      <c r="H860" s="521"/>
      <c r="I860" s="524"/>
    </row>
    <row r="861" spans="1:9" hidden="1">
      <c r="A861" s="605">
        <v>861</v>
      </c>
      <c r="B861" s="605" t="s">
        <v>66</v>
      </c>
      <c r="C861" s="414"/>
      <c r="D861" s="429"/>
      <c r="E861" s="414" t="s">
        <v>18</v>
      </c>
      <c r="F861" s="430"/>
      <c r="G861" s="415"/>
      <c r="H861" s="415"/>
      <c r="I861" s="416"/>
    </row>
    <row r="862" spans="1:9" ht="14" hidden="1">
      <c r="A862" s="611">
        <v>862</v>
      </c>
      <c r="B862" s="605" t="s">
        <v>66</v>
      </c>
      <c r="C862" s="414"/>
      <c r="D862" s="429"/>
      <c r="E862" s="414" t="str">
        <f>E$77</f>
        <v>MA</v>
      </c>
      <c r="F862" s="411"/>
      <c r="G862" s="415"/>
      <c r="H862" s="415"/>
      <c r="I862" s="416"/>
    </row>
    <row r="863" spans="1:9" ht="100" hidden="1">
      <c r="A863" s="611">
        <v>863</v>
      </c>
      <c r="B863" s="605" t="s">
        <v>66</v>
      </c>
      <c r="C863" s="414"/>
      <c r="D863" s="429"/>
      <c r="E863" s="414" t="str">
        <f>E$78</f>
        <v>S1</v>
      </c>
      <c r="F863" s="411" t="s">
        <v>1234</v>
      </c>
      <c r="G863" s="415"/>
      <c r="H863" s="415" t="s">
        <v>603</v>
      </c>
      <c r="I863" s="416" t="s">
        <v>603</v>
      </c>
    </row>
    <row r="864" spans="1:9" ht="37.5" hidden="1">
      <c r="A864" s="611">
        <v>864</v>
      </c>
      <c r="B864" s="605" t="s">
        <v>66</v>
      </c>
      <c r="C864" s="414"/>
      <c r="D864" s="429"/>
      <c r="E864" s="414" t="str">
        <f>E$79</f>
        <v>S2</v>
      </c>
      <c r="F864" s="411" t="s">
        <v>1235</v>
      </c>
      <c r="G864" s="415"/>
      <c r="H864" s="415"/>
      <c r="I864" s="416" t="s">
        <v>721</v>
      </c>
    </row>
    <row r="865" spans="1:9" hidden="1">
      <c r="A865" s="605">
        <v>865</v>
      </c>
      <c r="B865" s="605" t="s">
        <v>66</v>
      </c>
      <c r="C865" s="414"/>
      <c r="D865" s="429"/>
      <c r="E865" s="414" t="str">
        <f>E$80</f>
        <v>S3</v>
      </c>
      <c r="F865" s="411"/>
      <c r="G865" s="415"/>
      <c r="H865" s="415"/>
      <c r="I865" s="416"/>
    </row>
    <row r="866" spans="1:9" ht="14" hidden="1">
      <c r="A866" s="611">
        <v>866</v>
      </c>
      <c r="B866" s="605" t="s">
        <v>66</v>
      </c>
      <c r="C866" s="453"/>
      <c r="D866" s="731"/>
      <c r="E866" s="453" t="str">
        <f>E$81</f>
        <v>S4</v>
      </c>
      <c r="F866" s="455"/>
      <c r="G866" s="456"/>
      <c r="H866" s="456"/>
      <c r="I866" s="457"/>
    </row>
    <row r="867" spans="1:9">
      <c r="A867" s="605">
        <v>1029</v>
      </c>
      <c r="B867" s="605" t="s">
        <v>60</v>
      </c>
      <c r="C867" s="740"/>
      <c r="D867" s="753" t="s">
        <v>1236</v>
      </c>
      <c r="E867" s="754"/>
      <c r="F867" s="755" t="s">
        <v>1237</v>
      </c>
      <c r="G867" s="756"/>
      <c r="H867" s="756"/>
      <c r="I867" s="782"/>
    </row>
    <row r="868" spans="1:9" ht="50" hidden="1">
      <c r="A868" s="611">
        <v>868</v>
      </c>
      <c r="B868" s="605" t="s">
        <v>66</v>
      </c>
      <c r="C868" s="459" t="s">
        <v>1238</v>
      </c>
      <c r="D868" s="732"/>
      <c r="E868" s="459"/>
      <c r="F868" s="733" t="s">
        <v>1239</v>
      </c>
      <c r="G868" s="521" t="s">
        <v>1240</v>
      </c>
      <c r="H868" s="521"/>
      <c r="I868" s="524"/>
    </row>
    <row r="869" spans="1:9" hidden="1">
      <c r="A869" s="605">
        <v>869</v>
      </c>
      <c r="B869" s="605" t="s">
        <v>66</v>
      </c>
      <c r="C869" s="414"/>
      <c r="D869" s="429"/>
      <c r="E869" s="414" t="s">
        <v>18</v>
      </c>
      <c r="F869" s="430"/>
      <c r="G869" s="415"/>
      <c r="H869" s="415"/>
      <c r="I869" s="416"/>
    </row>
    <row r="870" spans="1:9" ht="14" hidden="1">
      <c r="A870" s="611">
        <v>870</v>
      </c>
      <c r="B870" s="605" t="s">
        <v>66</v>
      </c>
      <c r="C870" s="414"/>
      <c r="D870" s="429"/>
      <c r="E870" s="414" t="str">
        <f>E$77</f>
        <v>MA</v>
      </c>
      <c r="F870" s="411"/>
      <c r="G870" s="415"/>
      <c r="H870" s="415"/>
      <c r="I870" s="416"/>
    </row>
    <row r="871" spans="1:9" ht="14" hidden="1">
      <c r="A871" s="611">
        <v>871</v>
      </c>
      <c r="B871" s="605" t="s">
        <v>66</v>
      </c>
      <c r="C871" s="414"/>
      <c r="D871" s="429"/>
      <c r="E871" s="414" t="str">
        <f>E$78</f>
        <v>S1</v>
      </c>
      <c r="F871" s="411" t="s">
        <v>1241</v>
      </c>
      <c r="G871" s="415"/>
      <c r="H871" s="415" t="s">
        <v>603</v>
      </c>
      <c r="I871" s="416" t="s">
        <v>603</v>
      </c>
    </row>
    <row r="872" spans="1:9" ht="14" hidden="1">
      <c r="A872" s="611">
        <v>872</v>
      </c>
      <c r="B872" s="605" t="s">
        <v>66</v>
      </c>
      <c r="C872" s="414"/>
      <c r="D872" s="429"/>
      <c r="E872" s="414" t="s">
        <v>27</v>
      </c>
      <c r="F872" s="411" t="s">
        <v>1242</v>
      </c>
      <c r="G872" s="415"/>
      <c r="H872" s="415"/>
      <c r="I872" s="416" t="s">
        <v>721</v>
      </c>
    </row>
    <row r="873" spans="1:9" hidden="1">
      <c r="A873" s="605">
        <v>873</v>
      </c>
      <c r="B873" s="605" t="s">
        <v>66</v>
      </c>
      <c r="C873" s="414"/>
      <c r="D873" s="429"/>
      <c r="E873" s="414" t="str">
        <f>E$80</f>
        <v>S3</v>
      </c>
      <c r="F873" s="411"/>
      <c r="G873" s="415"/>
      <c r="H873" s="415"/>
      <c r="I873" s="416"/>
    </row>
    <row r="874" spans="1:9" ht="14" hidden="1">
      <c r="A874" s="611">
        <v>874</v>
      </c>
      <c r="B874" s="605" t="s">
        <v>66</v>
      </c>
      <c r="C874" s="453"/>
      <c r="D874" s="731"/>
      <c r="E874" s="453" t="str">
        <f>E$81</f>
        <v>S4</v>
      </c>
      <c r="F874" s="455"/>
      <c r="G874" s="456"/>
      <c r="H874" s="456"/>
      <c r="I874" s="457"/>
    </row>
    <row r="875" spans="1:9" ht="112">
      <c r="A875" s="611">
        <v>1030</v>
      </c>
      <c r="B875" s="605" t="s">
        <v>60</v>
      </c>
      <c r="C875" s="740"/>
      <c r="D875" s="728" t="s">
        <v>958</v>
      </c>
      <c r="E875" s="726"/>
      <c r="F875" s="801" t="s">
        <v>1243</v>
      </c>
      <c r="G875" s="800" t="s">
        <v>1244</v>
      </c>
      <c r="H875" s="800" t="s">
        <v>1245</v>
      </c>
      <c r="I875" s="757"/>
    </row>
    <row r="876" spans="1:9" ht="62.5" hidden="1">
      <c r="A876" s="611">
        <v>876</v>
      </c>
      <c r="B876" s="605" t="s">
        <v>66</v>
      </c>
      <c r="C876" s="459" t="s">
        <v>1246</v>
      </c>
      <c r="D876" s="732"/>
      <c r="E876" s="459"/>
      <c r="F876" s="733" t="s">
        <v>1247</v>
      </c>
      <c r="G876" s="521" t="s">
        <v>1248</v>
      </c>
      <c r="H876" s="521"/>
      <c r="I876" s="524"/>
    </row>
    <row r="877" spans="1:9" hidden="1">
      <c r="A877" s="605">
        <v>877</v>
      </c>
      <c r="B877" s="605" t="s">
        <v>66</v>
      </c>
      <c r="C877" s="414"/>
      <c r="D877" s="429"/>
      <c r="E877" s="414" t="s">
        <v>18</v>
      </c>
      <c r="F877" s="430"/>
      <c r="G877" s="415"/>
      <c r="H877" s="415"/>
      <c r="I877" s="416"/>
    </row>
    <row r="878" spans="1:9" ht="14" hidden="1">
      <c r="A878" s="611">
        <v>878</v>
      </c>
      <c r="B878" s="605" t="s">
        <v>66</v>
      </c>
      <c r="C878" s="414"/>
      <c r="D878" s="429"/>
      <c r="E878" s="414" t="str">
        <f>E$77</f>
        <v>MA</v>
      </c>
      <c r="F878" s="411"/>
      <c r="G878" s="415"/>
      <c r="H878" s="415"/>
      <c r="I878" s="416"/>
    </row>
    <row r="879" spans="1:9" ht="50" hidden="1">
      <c r="A879" s="611">
        <v>879</v>
      </c>
      <c r="B879" s="605" t="s">
        <v>66</v>
      </c>
      <c r="C879" s="414"/>
      <c r="D879" s="429"/>
      <c r="E879" s="414" t="str">
        <f>E$78</f>
        <v>S1</v>
      </c>
      <c r="F879" s="411" t="s">
        <v>1249</v>
      </c>
      <c r="G879" s="415"/>
      <c r="H879" s="415" t="s">
        <v>603</v>
      </c>
      <c r="I879" s="416" t="s">
        <v>603</v>
      </c>
    </row>
    <row r="880" spans="1:9" ht="25" hidden="1">
      <c r="A880" s="611">
        <v>880</v>
      </c>
      <c r="B880" s="605" t="s">
        <v>66</v>
      </c>
      <c r="C880" s="414"/>
      <c r="D880" s="429"/>
      <c r="E880" s="414" t="str">
        <f>E$79</f>
        <v>S2</v>
      </c>
      <c r="F880" s="411" t="s">
        <v>1250</v>
      </c>
      <c r="G880" s="415"/>
      <c r="H880" s="415"/>
      <c r="I880" s="416" t="s">
        <v>721</v>
      </c>
    </row>
    <row r="881" spans="1:9" hidden="1">
      <c r="A881" s="605">
        <v>881</v>
      </c>
      <c r="B881" s="605" t="s">
        <v>66</v>
      </c>
      <c r="C881" s="414"/>
      <c r="D881" s="429"/>
      <c r="E881" s="414" t="str">
        <f>E$80</f>
        <v>S3</v>
      </c>
      <c r="F881" s="411"/>
      <c r="G881" s="415"/>
      <c r="H881" s="415"/>
      <c r="I881" s="416"/>
    </row>
    <row r="882" spans="1:9" ht="14" hidden="1">
      <c r="A882" s="611">
        <v>882</v>
      </c>
      <c r="B882" s="605" t="s">
        <v>66</v>
      </c>
      <c r="C882" s="453"/>
      <c r="D882" s="731"/>
      <c r="E882" s="453" t="str">
        <f>E$81</f>
        <v>S4</v>
      </c>
      <c r="F882" s="455"/>
      <c r="G882" s="456"/>
      <c r="H882" s="456"/>
      <c r="I882" s="457"/>
    </row>
    <row r="883" spans="1:9" ht="14">
      <c r="A883" s="611">
        <v>1031</v>
      </c>
      <c r="B883" s="605" t="s">
        <v>60</v>
      </c>
      <c r="C883" s="740"/>
      <c r="D883" s="725" t="s">
        <v>958</v>
      </c>
      <c r="E883" s="726" t="s">
        <v>18</v>
      </c>
      <c r="F883" s="729"/>
      <c r="G883" s="758"/>
      <c r="H883" s="758"/>
      <c r="I883" s="757"/>
    </row>
    <row r="884" spans="1:9" ht="62.5" hidden="1">
      <c r="A884" s="611">
        <v>884</v>
      </c>
      <c r="B884" s="605" t="s">
        <v>66</v>
      </c>
      <c r="C884" s="459" t="s">
        <v>1251</v>
      </c>
      <c r="D884" s="732"/>
      <c r="E884" s="459"/>
      <c r="F884" s="733" t="s">
        <v>1252</v>
      </c>
      <c r="G884" s="521" t="s">
        <v>1253</v>
      </c>
      <c r="H884" s="521"/>
      <c r="I884" s="524"/>
    </row>
    <row r="885" spans="1:9" hidden="1">
      <c r="A885" s="605">
        <v>885</v>
      </c>
      <c r="B885" s="605" t="s">
        <v>66</v>
      </c>
      <c r="C885" s="414"/>
      <c r="D885" s="429"/>
      <c r="E885" s="414" t="s">
        <v>18</v>
      </c>
      <c r="F885" s="430"/>
      <c r="G885" s="415"/>
      <c r="H885" s="415"/>
      <c r="I885" s="416"/>
    </row>
    <row r="886" spans="1:9" ht="14" hidden="1">
      <c r="A886" s="611">
        <v>886</v>
      </c>
      <c r="B886" s="605" t="s">
        <v>66</v>
      </c>
      <c r="C886" s="414"/>
      <c r="D886" s="429"/>
      <c r="E886" s="414" t="str">
        <f>E$77</f>
        <v>MA</v>
      </c>
      <c r="F886" s="411"/>
      <c r="G886" s="415"/>
      <c r="H886" s="415"/>
      <c r="I886" s="416"/>
    </row>
    <row r="887" spans="1:9" ht="237.5" hidden="1">
      <c r="A887" s="611">
        <v>887</v>
      </c>
      <c r="B887" s="605" t="s">
        <v>66</v>
      </c>
      <c r="C887" s="414"/>
      <c r="D887" s="429"/>
      <c r="E887" s="414" t="str">
        <f>E$78</f>
        <v>S1</v>
      </c>
      <c r="F887" s="460" t="s">
        <v>1254</v>
      </c>
      <c r="G887" s="415"/>
      <c r="H887" s="415" t="s">
        <v>603</v>
      </c>
      <c r="I887" s="416" t="s">
        <v>603</v>
      </c>
    </row>
    <row r="888" spans="1:9" ht="87.5" hidden="1">
      <c r="A888" s="611">
        <v>888</v>
      </c>
      <c r="B888" s="605" t="s">
        <v>66</v>
      </c>
      <c r="C888" s="414"/>
      <c r="D888" s="429"/>
      <c r="E888" s="414" t="str">
        <f>E$79</f>
        <v>S2</v>
      </c>
      <c r="F888" s="411" t="s">
        <v>1255</v>
      </c>
      <c r="G888" s="415"/>
      <c r="H888" s="415"/>
      <c r="I888" s="416" t="s">
        <v>721</v>
      </c>
    </row>
    <row r="889" spans="1:9" hidden="1">
      <c r="A889" s="605">
        <v>889</v>
      </c>
      <c r="B889" s="605" t="s">
        <v>66</v>
      </c>
      <c r="C889" s="414"/>
      <c r="D889" s="429"/>
      <c r="E889" s="414" t="str">
        <f>E$80</f>
        <v>S3</v>
      </c>
      <c r="F889" s="411"/>
      <c r="G889" s="415"/>
      <c r="H889" s="415"/>
      <c r="I889" s="416"/>
    </row>
    <row r="890" spans="1:9" ht="14" hidden="1">
      <c r="A890" s="611">
        <v>890</v>
      </c>
      <c r="B890" s="605" t="s">
        <v>66</v>
      </c>
      <c r="C890" s="453"/>
      <c r="D890" s="731"/>
      <c r="E890" s="453" t="str">
        <f>E$81</f>
        <v>S4</v>
      </c>
      <c r="F890" s="455"/>
      <c r="G890" s="456"/>
      <c r="H890" s="456"/>
      <c r="I890" s="457"/>
    </row>
    <row r="891" spans="1:9" ht="112.5">
      <c r="A891" s="611">
        <v>1032</v>
      </c>
      <c r="B891" s="605" t="s">
        <v>60</v>
      </c>
      <c r="C891" s="740"/>
      <c r="D891" s="725" t="s">
        <v>958</v>
      </c>
      <c r="E891" s="726" t="str">
        <f>E$77</f>
        <v>MA</v>
      </c>
      <c r="F891" s="770" t="s">
        <v>1256</v>
      </c>
      <c r="G891" s="758"/>
      <c r="H891" s="758" t="s">
        <v>603</v>
      </c>
      <c r="I891" s="757" t="s">
        <v>603</v>
      </c>
    </row>
    <row r="892" spans="1:9" ht="52.5" hidden="1">
      <c r="A892" s="611">
        <v>892</v>
      </c>
      <c r="B892" s="605" t="s">
        <v>66</v>
      </c>
      <c r="C892" s="459" t="s">
        <v>1257</v>
      </c>
      <c r="D892" s="732"/>
      <c r="E892" s="459"/>
      <c r="F892" s="733" t="s">
        <v>1258</v>
      </c>
      <c r="G892" s="521" t="s">
        <v>1259</v>
      </c>
      <c r="H892" s="521"/>
      <c r="I892" s="524"/>
    </row>
    <row r="893" spans="1:9" hidden="1">
      <c r="A893" s="605">
        <v>893</v>
      </c>
      <c r="B893" s="605" t="s">
        <v>66</v>
      </c>
      <c r="C893" s="414"/>
      <c r="D893" s="429"/>
      <c r="E893" s="414" t="s">
        <v>18</v>
      </c>
      <c r="F893" s="430"/>
      <c r="G893" s="415"/>
      <c r="H893" s="415"/>
      <c r="I893" s="416"/>
    </row>
    <row r="894" spans="1:9" ht="14" hidden="1">
      <c r="A894" s="611">
        <v>894</v>
      </c>
      <c r="B894" s="605" t="s">
        <v>66</v>
      </c>
      <c r="C894" s="414"/>
      <c r="D894" s="429"/>
      <c r="E894" s="414" t="str">
        <f>E$77</f>
        <v>MA</v>
      </c>
      <c r="F894" s="411"/>
      <c r="G894" s="415"/>
      <c r="H894" s="415"/>
      <c r="I894" s="416"/>
    </row>
    <row r="895" spans="1:9" ht="87.5" hidden="1">
      <c r="A895" s="611">
        <v>895</v>
      </c>
      <c r="B895" s="605" t="s">
        <v>66</v>
      </c>
      <c r="C895" s="414"/>
      <c r="D895" s="429"/>
      <c r="E895" s="414" t="str">
        <f>E$78</f>
        <v>S1</v>
      </c>
      <c r="F895" s="460" t="s">
        <v>1260</v>
      </c>
      <c r="G895" s="415"/>
      <c r="H895" s="415" t="s">
        <v>603</v>
      </c>
      <c r="I895" s="416" t="s">
        <v>603</v>
      </c>
    </row>
    <row r="896" spans="1:9" ht="87.5" hidden="1">
      <c r="A896" s="611">
        <v>896</v>
      </c>
      <c r="B896" s="605" t="s">
        <v>66</v>
      </c>
      <c r="C896" s="414"/>
      <c r="D896" s="429"/>
      <c r="E896" s="414" t="str">
        <f>E$79</f>
        <v>S2</v>
      </c>
      <c r="F896" s="411" t="s">
        <v>1255</v>
      </c>
      <c r="G896" s="415"/>
      <c r="H896" s="415"/>
      <c r="I896" s="416" t="s">
        <v>721</v>
      </c>
    </row>
    <row r="897" spans="1:9" hidden="1">
      <c r="A897" s="605">
        <v>897</v>
      </c>
      <c r="B897" s="605" t="s">
        <v>66</v>
      </c>
      <c r="C897" s="414"/>
      <c r="D897" s="429"/>
      <c r="E897" s="414" t="str">
        <f>E$80</f>
        <v>S3</v>
      </c>
      <c r="F897" s="411"/>
      <c r="G897" s="415"/>
      <c r="H897" s="415"/>
      <c r="I897" s="416"/>
    </row>
    <row r="898" spans="1:9" ht="14" hidden="1">
      <c r="A898" s="611">
        <v>898</v>
      </c>
      <c r="B898" s="605" t="s">
        <v>66</v>
      </c>
      <c r="C898" s="453"/>
      <c r="D898" s="731"/>
      <c r="E898" s="453" t="str">
        <f>E$81</f>
        <v>S4</v>
      </c>
      <c r="F898" s="455"/>
      <c r="G898" s="456"/>
      <c r="H898" s="456"/>
      <c r="I898" s="457"/>
    </row>
    <row r="899" spans="1:9">
      <c r="A899" s="605">
        <v>1033</v>
      </c>
      <c r="B899" s="605" t="s">
        <v>60</v>
      </c>
      <c r="C899" s="740"/>
      <c r="D899" s="725" t="s">
        <v>958</v>
      </c>
      <c r="E899" s="726" t="str">
        <f>E$78</f>
        <v>S1</v>
      </c>
      <c r="F899" s="727"/>
      <c r="G899" s="758"/>
      <c r="H899" s="758"/>
      <c r="I899" s="757"/>
    </row>
    <row r="900" spans="1:9" ht="50" hidden="1">
      <c r="A900" s="611">
        <v>900</v>
      </c>
      <c r="B900" s="605" t="s">
        <v>66</v>
      </c>
      <c r="C900" s="459" t="s">
        <v>1261</v>
      </c>
      <c r="D900" s="732"/>
      <c r="E900" s="459"/>
      <c r="F900" s="733" t="s">
        <v>1262</v>
      </c>
      <c r="G900" s="521" t="s">
        <v>1263</v>
      </c>
      <c r="H900" s="521"/>
      <c r="I900" s="524"/>
    </row>
    <row r="901" spans="1:9" hidden="1">
      <c r="A901" s="605">
        <v>901</v>
      </c>
      <c r="B901" s="605" t="s">
        <v>66</v>
      </c>
      <c r="C901" s="414"/>
      <c r="D901" s="429"/>
      <c r="E901" s="414" t="s">
        <v>18</v>
      </c>
      <c r="F901" s="430"/>
      <c r="G901" s="415"/>
      <c r="H901" s="415"/>
      <c r="I901" s="416"/>
    </row>
    <row r="902" spans="1:9" ht="14" hidden="1">
      <c r="A902" s="611">
        <v>902</v>
      </c>
      <c r="B902" s="605" t="s">
        <v>66</v>
      </c>
      <c r="C902" s="414"/>
      <c r="D902" s="429"/>
      <c r="E902" s="414" t="str">
        <f>E$77</f>
        <v>MA</v>
      </c>
      <c r="F902" s="411"/>
      <c r="G902" s="415"/>
      <c r="H902" s="415"/>
      <c r="I902" s="416"/>
    </row>
    <row r="903" spans="1:9" ht="50" hidden="1">
      <c r="A903" s="611">
        <v>903</v>
      </c>
      <c r="B903" s="605" t="s">
        <v>66</v>
      </c>
      <c r="C903" s="414"/>
      <c r="D903" s="429"/>
      <c r="E903" s="414" t="str">
        <f>E$78</f>
        <v>S1</v>
      </c>
      <c r="F903" s="411" t="s">
        <v>1264</v>
      </c>
      <c r="G903" s="415"/>
      <c r="H903" s="415" t="s">
        <v>603</v>
      </c>
      <c r="I903" s="416" t="s">
        <v>603</v>
      </c>
    </row>
    <row r="904" spans="1:9" ht="14" hidden="1">
      <c r="A904" s="611">
        <v>904</v>
      </c>
      <c r="B904" s="605" t="s">
        <v>66</v>
      </c>
      <c r="C904" s="414"/>
      <c r="D904" s="429"/>
      <c r="E904" s="414" t="s">
        <v>27</v>
      </c>
      <c r="F904" s="411" t="s">
        <v>1265</v>
      </c>
      <c r="G904" s="415"/>
      <c r="H904" s="415"/>
      <c r="I904" s="416"/>
    </row>
    <row r="905" spans="1:9" hidden="1">
      <c r="A905" s="605">
        <v>905</v>
      </c>
      <c r="B905" s="605" t="s">
        <v>66</v>
      </c>
      <c r="C905" s="414"/>
      <c r="D905" s="429"/>
      <c r="E905" s="414" t="str">
        <f>E$80</f>
        <v>S3</v>
      </c>
      <c r="F905" s="411"/>
      <c r="G905" s="415"/>
      <c r="H905" s="415"/>
      <c r="I905" s="416"/>
    </row>
    <row r="906" spans="1:9" ht="14" hidden="1">
      <c r="A906" s="611">
        <v>906</v>
      </c>
      <c r="B906" s="605" t="s">
        <v>66</v>
      </c>
      <c r="C906" s="453"/>
      <c r="D906" s="731"/>
      <c r="E906" s="453" t="str">
        <f>E$81</f>
        <v>S4</v>
      </c>
      <c r="F906" s="455"/>
      <c r="G906" s="456"/>
      <c r="H906" s="456"/>
      <c r="I906" s="457"/>
    </row>
    <row r="907" spans="1:9" ht="14">
      <c r="A907" s="611">
        <v>1034</v>
      </c>
      <c r="B907" s="605" t="s">
        <v>60</v>
      </c>
      <c r="C907" s="740"/>
      <c r="D907" s="725" t="s">
        <v>958</v>
      </c>
      <c r="E907" s="726" t="str">
        <f>E$79</f>
        <v>S2</v>
      </c>
      <c r="F907" s="727"/>
      <c r="G907" s="758"/>
      <c r="H907" s="758"/>
      <c r="I907" s="757"/>
    </row>
    <row r="908" spans="1:9" ht="37.5" hidden="1">
      <c r="A908" s="611">
        <v>908</v>
      </c>
      <c r="B908" s="605" t="s">
        <v>66</v>
      </c>
      <c r="C908" s="459" t="s">
        <v>1266</v>
      </c>
      <c r="D908" s="732"/>
      <c r="E908" s="459"/>
      <c r="F908" s="733" t="s">
        <v>1267</v>
      </c>
      <c r="G908" s="521" t="s">
        <v>1268</v>
      </c>
      <c r="H908" s="521"/>
      <c r="I908" s="524"/>
    </row>
    <row r="909" spans="1:9" hidden="1">
      <c r="A909" s="605">
        <v>909</v>
      </c>
      <c r="B909" s="605" t="s">
        <v>66</v>
      </c>
      <c r="C909" s="414"/>
      <c r="D909" s="429"/>
      <c r="E909" s="414" t="s">
        <v>18</v>
      </c>
      <c r="F909" s="430"/>
      <c r="G909" s="415"/>
      <c r="H909" s="415"/>
      <c r="I909" s="416"/>
    </row>
    <row r="910" spans="1:9" ht="14" hidden="1">
      <c r="A910" s="611">
        <v>910</v>
      </c>
      <c r="B910" s="605" t="s">
        <v>66</v>
      </c>
      <c r="C910" s="414"/>
      <c r="D910" s="429"/>
      <c r="E910" s="414" t="str">
        <f>E$77</f>
        <v>MA</v>
      </c>
      <c r="F910" s="411"/>
      <c r="G910" s="415"/>
      <c r="H910" s="415"/>
      <c r="I910" s="416"/>
    </row>
    <row r="911" spans="1:9" ht="137.5" hidden="1">
      <c r="A911" s="611">
        <v>911</v>
      </c>
      <c r="B911" s="605" t="s">
        <v>66</v>
      </c>
      <c r="C911" s="414"/>
      <c r="D911" s="429"/>
      <c r="E911" s="414" t="str">
        <f>E$78</f>
        <v>S1</v>
      </c>
      <c r="F911" s="460" t="s">
        <v>1269</v>
      </c>
      <c r="G911" s="415"/>
      <c r="H911" s="415" t="s">
        <v>603</v>
      </c>
      <c r="I911" s="416" t="s">
        <v>603</v>
      </c>
    </row>
    <row r="912" spans="1:9" ht="37.5" hidden="1">
      <c r="A912" s="611">
        <v>912</v>
      </c>
      <c r="B912" s="605" t="s">
        <v>66</v>
      </c>
      <c r="C912" s="414"/>
      <c r="D912" s="429"/>
      <c r="E912" s="414" t="str">
        <f>E$79</f>
        <v>S2</v>
      </c>
      <c r="F912" s="411" t="s">
        <v>1270</v>
      </c>
      <c r="G912" s="415"/>
      <c r="H912" s="415"/>
      <c r="I912" s="416" t="s">
        <v>721</v>
      </c>
    </row>
    <row r="913" spans="1:9" hidden="1">
      <c r="A913" s="605">
        <v>913</v>
      </c>
      <c r="B913" s="605" t="s">
        <v>66</v>
      </c>
      <c r="C913" s="414"/>
      <c r="D913" s="429"/>
      <c r="E913" s="414" t="str">
        <f>E$80</f>
        <v>S3</v>
      </c>
      <c r="F913" s="411"/>
      <c r="G913" s="415"/>
      <c r="H913" s="415"/>
      <c r="I913" s="416"/>
    </row>
    <row r="914" spans="1:9" ht="14" hidden="1">
      <c r="A914" s="611">
        <v>914</v>
      </c>
      <c r="B914" s="605" t="s">
        <v>66</v>
      </c>
      <c r="C914" s="453"/>
      <c r="D914" s="731"/>
      <c r="E914" s="453" t="str">
        <f>E$81</f>
        <v>S4</v>
      </c>
      <c r="F914" s="455"/>
      <c r="G914" s="456"/>
      <c r="H914" s="456"/>
      <c r="I914" s="457"/>
    </row>
    <row r="915" spans="1:9" ht="91.5" customHeight="1">
      <c r="A915" s="611">
        <v>1035</v>
      </c>
      <c r="B915" s="605" t="s">
        <v>60</v>
      </c>
      <c r="C915" s="740" t="s">
        <v>1271</v>
      </c>
      <c r="D915" s="725" t="s">
        <v>958</v>
      </c>
      <c r="E915" s="726" t="str">
        <f>E$80</f>
        <v>S3</v>
      </c>
      <c r="F915" s="783" t="s">
        <v>1272</v>
      </c>
      <c r="G915" s="758"/>
      <c r="H915" s="758"/>
      <c r="I915" s="757" t="s">
        <v>603</v>
      </c>
    </row>
    <row r="916" spans="1:9" ht="14">
      <c r="A916" s="611">
        <v>1036</v>
      </c>
      <c r="B916" s="605" t="s">
        <v>60</v>
      </c>
      <c r="C916" s="740"/>
      <c r="D916" s="725" t="s">
        <v>958</v>
      </c>
      <c r="E916" s="726" t="str">
        <f>E$81</f>
        <v>S4</v>
      </c>
      <c r="F916" s="727"/>
      <c r="G916" s="758"/>
      <c r="H916" s="758"/>
      <c r="I916" s="757"/>
    </row>
    <row r="917" spans="1:9" ht="42">
      <c r="A917" s="605">
        <v>1045</v>
      </c>
      <c r="B917" s="605" t="s">
        <v>60</v>
      </c>
      <c r="C917" s="740"/>
      <c r="D917" s="728" t="s">
        <v>1273</v>
      </c>
      <c r="E917" s="726"/>
      <c r="F917" s="729" t="s">
        <v>1274</v>
      </c>
      <c r="G917" s="758" t="s">
        <v>1275</v>
      </c>
      <c r="H917" s="758" t="s">
        <v>1276</v>
      </c>
      <c r="I917" s="757"/>
    </row>
    <row r="918" spans="1:9" ht="14">
      <c r="A918" s="611">
        <v>1046</v>
      </c>
      <c r="B918" s="605" t="s">
        <v>60</v>
      </c>
      <c r="C918" s="740"/>
      <c r="D918" s="725" t="s">
        <v>1273</v>
      </c>
      <c r="E918" s="726" t="s">
        <v>18</v>
      </c>
      <c r="F918" s="729"/>
      <c r="G918" s="758"/>
      <c r="H918" s="758"/>
      <c r="I918" s="757"/>
    </row>
    <row r="919" spans="1:9" ht="70">
      <c r="A919" s="611">
        <v>1047</v>
      </c>
      <c r="B919" s="605" t="s">
        <v>60</v>
      </c>
      <c r="C919" s="740"/>
      <c r="D919" s="725" t="s">
        <v>1273</v>
      </c>
      <c r="E919" s="726" t="str">
        <f>E$77</f>
        <v>MA</v>
      </c>
      <c r="F919" s="802" t="s">
        <v>1277</v>
      </c>
      <c r="G919" s="758"/>
      <c r="H919" s="758" t="s">
        <v>603</v>
      </c>
      <c r="I919" s="757" t="s">
        <v>603</v>
      </c>
    </row>
    <row r="920" spans="1:9" ht="14">
      <c r="A920" s="611">
        <v>1048</v>
      </c>
      <c r="B920" s="605" t="s">
        <v>60</v>
      </c>
      <c r="C920" s="740"/>
      <c r="D920" s="725" t="s">
        <v>1273</v>
      </c>
      <c r="E920" s="726" t="str">
        <f>E$78</f>
        <v>S1</v>
      </c>
      <c r="F920" s="727"/>
      <c r="G920" s="758"/>
      <c r="H920" s="758"/>
      <c r="I920" s="757"/>
    </row>
    <row r="921" spans="1:9">
      <c r="A921" s="605">
        <v>1049</v>
      </c>
      <c r="B921" s="605" t="s">
        <v>60</v>
      </c>
      <c r="C921" s="740"/>
      <c r="D921" s="725" t="s">
        <v>1273</v>
      </c>
      <c r="E921" s="726" t="str">
        <f>E$79</f>
        <v>S2</v>
      </c>
      <c r="F921" s="727"/>
      <c r="G921" s="758"/>
      <c r="H921" s="758"/>
      <c r="I921" s="757"/>
    </row>
    <row r="922" spans="1:9" ht="87" customHeight="1">
      <c r="A922" s="611">
        <v>1050</v>
      </c>
      <c r="B922" s="605" t="s">
        <v>60</v>
      </c>
      <c r="C922" s="740" t="s">
        <v>1271</v>
      </c>
      <c r="D922" s="725" t="s">
        <v>958</v>
      </c>
      <c r="E922" s="726" t="str">
        <f>E$80</f>
        <v>S3</v>
      </c>
      <c r="F922" s="783" t="s">
        <v>1272</v>
      </c>
      <c r="G922" s="758"/>
      <c r="H922" s="758"/>
      <c r="I922" s="757" t="s">
        <v>603</v>
      </c>
    </row>
    <row r="923" spans="1:9" ht="14">
      <c r="A923" s="611">
        <v>1051</v>
      </c>
      <c r="B923" s="605" t="s">
        <v>60</v>
      </c>
      <c r="C923" s="740"/>
      <c r="D923" s="725" t="s">
        <v>1273</v>
      </c>
      <c r="E923" s="726" t="str">
        <f>E$81</f>
        <v>S4</v>
      </c>
      <c r="F923" s="727"/>
      <c r="G923" s="758"/>
      <c r="H923" s="758"/>
      <c r="I923" s="757"/>
    </row>
    <row r="924" spans="1:9" ht="37.5" hidden="1">
      <c r="A924" s="611">
        <v>924</v>
      </c>
      <c r="B924" s="605" t="s">
        <v>66</v>
      </c>
      <c r="C924" s="734" t="s">
        <v>1278</v>
      </c>
      <c r="D924" s="735"/>
      <c r="E924" s="734"/>
      <c r="F924" s="736" t="s">
        <v>1279</v>
      </c>
      <c r="G924" s="764"/>
      <c r="H924" s="764"/>
      <c r="I924" s="765"/>
    </row>
    <row r="925" spans="1:9" ht="75" hidden="1">
      <c r="A925" s="605">
        <v>925</v>
      </c>
      <c r="B925" s="605" t="s">
        <v>66</v>
      </c>
      <c r="C925" s="414" t="s">
        <v>1280</v>
      </c>
      <c r="D925" s="429"/>
      <c r="E925" s="414"/>
      <c r="F925" s="430" t="s">
        <v>1281</v>
      </c>
      <c r="G925" s="415" t="s">
        <v>1282</v>
      </c>
      <c r="H925" s="415"/>
      <c r="I925" s="416"/>
    </row>
    <row r="926" spans="1:9" ht="14" hidden="1">
      <c r="A926" s="611">
        <v>926</v>
      </c>
      <c r="B926" s="605" t="s">
        <v>66</v>
      </c>
      <c r="C926" s="414"/>
      <c r="D926" s="429"/>
      <c r="E926" s="414" t="s">
        <v>18</v>
      </c>
      <c r="F926" s="430"/>
      <c r="G926" s="415"/>
      <c r="H926" s="415"/>
      <c r="I926" s="416"/>
    </row>
    <row r="927" spans="1:9" ht="14" hidden="1">
      <c r="A927" s="611">
        <v>927</v>
      </c>
      <c r="B927" s="605" t="s">
        <v>66</v>
      </c>
      <c r="C927" s="414"/>
      <c r="D927" s="429"/>
      <c r="E927" s="414" t="str">
        <f>E$77</f>
        <v>MA</v>
      </c>
      <c r="F927" s="411"/>
      <c r="G927" s="415"/>
      <c r="H927" s="415"/>
      <c r="I927" s="416"/>
    </row>
    <row r="928" spans="1:9" ht="100" hidden="1">
      <c r="A928" s="611">
        <v>928</v>
      </c>
      <c r="B928" s="605" t="s">
        <v>66</v>
      </c>
      <c r="C928" s="414"/>
      <c r="D928" s="429"/>
      <c r="E928" s="414" t="str">
        <f>E$78</f>
        <v>S1</v>
      </c>
      <c r="F928" s="460" t="s">
        <v>1283</v>
      </c>
      <c r="G928" s="415"/>
      <c r="H928" s="415" t="s">
        <v>603</v>
      </c>
      <c r="I928" s="416" t="s">
        <v>603</v>
      </c>
    </row>
    <row r="929" spans="1:9" hidden="1">
      <c r="A929" s="605">
        <v>929</v>
      </c>
      <c r="B929" s="605" t="s">
        <v>66</v>
      </c>
      <c r="C929" s="414"/>
      <c r="D929" s="429"/>
      <c r="E929" s="414" t="str">
        <f>E$79</f>
        <v>S2</v>
      </c>
      <c r="F929" s="411"/>
      <c r="G929" s="415"/>
      <c r="H929" s="415"/>
      <c r="I929" s="416"/>
    </row>
    <row r="930" spans="1:9" ht="14" hidden="1">
      <c r="A930" s="611">
        <v>930</v>
      </c>
      <c r="B930" s="605" t="s">
        <v>66</v>
      </c>
      <c r="C930" s="414"/>
      <c r="D930" s="429"/>
      <c r="E930" s="414" t="str">
        <f>E$80</f>
        <v>S3</v>
      </c>
      <c r="F930" s="411"/>
      <c r="G930" s="415"/>
      <c r="H930" s="415"/>
      <c r="I930" s="416"/>
    </row>
    <row r="931" spans="1:9" ht="14" hidden="1">
      <c r="A931" s="611">
        <v>931</v>
      </c>
      <c r="B931" s="605" t="s">
        <v>66</v>
      </c>
      <c r="C931" s="453"/>
      <c r="D931" s="731"/>
      <c r="E931" s="453" t="str">
        <f>E$81</f>
        <v>S4</v>
      </c>
      <c r="F931" s="455"/>
      <c r="G931" s="456"/>
      <c r="H931" s="456"/>
      <c r="I931" s="457"/>
    </row>
    <row r="932" spans="1:9" ht="280">
      <c r="A932" s="611">
        <v>1060</v>
      </c>
      <c r="B932" s="605" t="s">
        <v>60</v>
      </c>
      <c r="C932" s="740"/>
      <c r="D932" s="728" t="s">
        <v>1284</v>
      </c>
      <c r="E932" s="726"/>
      <c r="F932" s="799" t="s">
        <v>1285</v>
      </c>
      <c r="G932" s="803" t="s">
        <v>1286</v>
      </c>
      <c r="H932" s="800" t="s">
        <v>1287</v>
      </c>
      <c r="I932" s="757"/>
    </row>
    <row r="933" spans="1:9">
      <c r="A933" s="605">
        <v>1061</v>
      </c>
      <c r="B933" s="605" t="s">
        <v>60</v>
      </c>
      <c r="C933" s="740"/>
      <c r="D933" s="725" t="s">
        <v>1284</v>
      </c>
      <c r="E933" s="726" t="s">
        <v>18</v>
      </c>
      <c r="F933" s="729"/>
      <c r="G933" s="758"/>
      <c r="H933" s="758"/>
      <c r="I933" s="757"/>
    </row>
    <row r="934" spans="1:9" ht="75">
      <c r="A934" s="611">
        <v>1062</v>
      </c>
      <c r="B934" s="605" t="s">
        <v>60</v>
      </c>
      <c r="C934" s="740"/>
      <c r="D934" s="725" t="s">
        <v>1284</v>
      </c>
      <c r="E934" s="726" t="str">
        <f>E$77</f>
        <v>MA</v>
      </c>
      <c r="F934" s="727" t="s">
        <v>1288</v>
      </c>
      <c r="G934" s="758"/>
      <c r="H934" s="758" t="s">
        <v>603</v>
      </c>
      <c r="I934" s="757" t="s">
        <v>603</v>
      </c>
    </row>
    <row r="935" spans="1:9" ht="14">
      <c r="A935" s="611">
        <v>1063</v>
      </c>
      <c r="B935" s="605" t="s">
        <v>60</v>
      </c>
      <c r="C935" s="740"/>
      <c r="D935" s="725" t="s">
        <v>1284</v>
      </c>
      <c r="E935" s="726" t="str">
        <f>E$78</f>
        <v>S1</v>
      </c>
      <c r="F935" s="727"/>
      <c r="G935" s="758"/>
      <c r="H935" s="758"/>
      <c r="I935" s="757"/>
    </row>
    <row r="936" spans="1:9" ht="14">
      <c r="A936" s="611">
        <v>1064</v>
      </c>
      <c r="B936" s="605" t="s">
        <v>60</v>
      </c>
      <c r="C936" s="740"/>
      <c r="D936" s="725" t="s">
        <v>1284</v>
      </c>
      <c r="E936" s="726" t="str">
        <f>E$79</f>
        <v>S2</v>
      </c>
      <c r="F936" s="727"/>
      <c r="G936" s="758"/>
      <c r="H936" s="758"/>
      <c r="I936" s="757"/>
    </row>
    <row r="937" spans="1:9" ht="33" customHeight="1">
      <c r="A937" s="605">
        <v>1065</v>
      </c>
      <c r="B937" s="605" t="s">
        <v>60</v>
      </c>
      <c r="C937" s="740" t="s">
        <v>1289</v>
      </c>
      <c r="D937" s="725" t="s">
        <v>1284</v>
      </c>
      <c r="E937" s="726" t="str">
        <f>E$80</f>
        <v>S3</v>
      </c>
      <c r="F937" s="773" t="s">
        <v>1290</v>
      </c>
      <c r="G937" s="758"/>
      <c r="H937" s="758"/>
      <c r="I937" s="757" t="s">
        <v>603</v>
      </c>
    </row>
    <row r="938" spans="1:9" ht="14">
      <c r="A938" s="611">
        <v>1066</v>
      </c>
      <c r="B938" s="605" t="s">
        <v>60</v>
      </c>
      <c r="C938" s="740"/>
      <c r="D938" s="725" t="s">
        <v>1284</v>
      </c>
      <c r="E938" s="726" t="str">
        <f>E$81</f>
        <v>S4</v>
      </c>
      <c r="F938" s="727"/>
      <c r="G938" s="758"/>
      <c r="H938" s="758"/>
      <c r="I938" s="757"/>
    </row>
    <row r="939" spans="1:9" ht="126">
      <c r="A939" s="611">
        <v>1082</v>
      </c>
      <c r="B939" s="605" t="s">
        <v>60</v>
      </c>
      <c r="C939" s="740"/>
      <c r="D939" s="728" t="s">
        <v>1291</v>
      </c>
      <c r="E939" s="726"/>
      <c r="F939" s="799" t="s">
        <v>1292</v>
      </c>
      <c r="G939" s="803" t="s">
        <v>1293</v>
      </c>
      <c r="H939" s="803" t="s">
        <v>1294</v>
      </c>
      <c r="I939" s="757"/>
    </row>
    <row r="940" spans="1:9" ht="37.5" hidden="1">
      <c r="A940" s="611">
        <v>940</v>
      </c>
      <c r="B940" s="605" t="s">
        <v>66</v>
      </c>
      <c r="C940" s="459" t="s">
        <v>472</v>
      </c>
      <c r="D940" s="732"/>
      <c r="E940" s="459"/>
      <c r="F940" s="733" t="s">
        <v>1295</v>
      </c>
      <c r="G940" s="521" t="s">
        <v>1296</v>
      </c>
      <c r="H940" s="521"/>
      <c r="I940" s="524"/>
    </row>
    <row r="941" spans="1:9" hidden="1">
      <c r="A941" s="605">
        <v>941</v>
      </c>
      <c r="B941" s="605" t="s">
        <v>66</v>
      </c>
      <c r="C941" s="414"/>
      <c r="D941" s="429"/>
      <c r="E941" s="414" t="s">
        <v>18</v>
      </c>
      <c r="F941" s="430"/>
      <c r="G941" s="415"/>
      <c r="H941" s="415"/>
      <c r="I941" s="416"/>
    </row>
    <row r="942" spans="1:9" ht="14" hidden="1">
      <c r="A942" s="611">
        <v>942</v>
      </c>
      <c r="B942" s="605" t="s">
        <v>66</v>
      </c>
      <c r="C942" s="414"/>
      <c r="D942" s="429"/>
      <c r="E942" s="414" t="str">
        <f>E$77</f>
        <v>MA</v>
      </c>
      <c r="F942" s="411"/>
      <c r="G942" s="415"/>
      <c r="H942" s="415"/>
      <c r="I942" s="416"/>
    </row>
    <row r="943" spans="1:9" ht="62.5" hidden="1">
      <c r="A943" s="611">
        <v>943</v>
      </c>
      <c r="B943" s="605" t="s">
        <v>66</v>
      </c>
      <c r="C943" s="414"/>
      <c r="D943" s="429"/>
      <c r="E943" s="414" t="str">
        <f>E$78</f>
        <v>S1</v>
      </c>
      <c r="F943" s="460" t="s">
        <v>1297</v>
      </c>
      <c r="G943" s="415"/>
      <c r="H943" s="415" t="s">
        <v>603</v>
      </c>
      <c r="I943" s="416" t="s">
        <v>603</v>
      </c>
    </row>
    <row r="944" spans="1:9" ht="14" hidden="1">
      <c r="A944" s="611">
        <v>944</v>
      </c>
      <c r="B944" s="605" t="s">
        <v>66</v>
      </c>
      <c r="C944" s="414"/>
      <c r="D944" s="429"/>
      <c r="E944" s="414" t="str">
        <f>E$79</f>
        <v>S2</v>
      </c>
      <c r="F944" s="411"/>
      <c r="G944" s="415"/>
      <c r="H944" s="415"/>
      <c r="I944" s="416"/>
    </row>
    <row r="945" spans="1:9" hidden="1">
      <c r="A945" s="605">
        <v>945</v>
      </c>
      <c r="B945" s="605" t="s">
        <v>66</v>
      </c>
      <c r="C945" s="414"/>
      <c r="D945" s="429"/>
      <c r="E945" s="414" t="str">
        <f>E$80</f>
        <v>S3</v>
      </c>
      <c r="F945" s="411"/>
      <c r="G945" s="415"/>
      <c r="H945" s="415"/>
      <c r="I945" s="416"/>
    </row>
    <row r="946" spans="1:9" ht="14" hidden="1">
      <c r="A946" s="611">
        <v>946</v>
      </c>
      <c r="B946" s="605" t="s">
        <v>66</v>
      </c>
      <c r="C946" s="453"/>
      <c r="D946" s="731"/>
      <c r="E946" s="453" t="str">
        <f>E$81</f>
        <v>S4</v>
      </c>
      <c r="F946" s="455"/>
      <c r="G946" s="456"/>
      <c r="H946" s="456"/>
      <c r="I946" s="457"/>
    </row>
    <row r="947" spans="1:9" ht="14">
      <c r="A947" s="611">
        <v>1083</v>
      </c>
      <c r="B947" s="605" t="s">
        <v>60</v>
      </c>
      <c r="C947" s="740"/>
      <c r="D947" s="725" t="s">
        <v>1291</v>
      </c>
      <c r="E947" s="726" t="s">
        <v>18</v>
      </c>
      <c r="F947" s="729"/>
      <c r="G947" s="758"/>
      <c r="H947" s="758"/>
      <c r="I947" s="757"/>
    </row>
    <row r="948" spans="1:9" ht="37.5" hidden="1">
      <c r="A948" s="611">
        <v>948</v>
      </c>
      <c r="B948" s="605" t="s">
        <v>66</v>
      </c>
      <c r="C948" s="459" t="s">
        <v>1298</v>
      </c>
      <c r="D948" s="732"/>
      <c r="E948" s="459"/>
      <c r="F948" s="733" t="s">
        <v>1299</v>
      </c>
      <c r="G948" s="521"/>
      <c r="H948" s="521"/>
      <c r="I948" s="524"/>
    </row>
    <row r="949" spans="1:9" hidden="1">
      <c r="A949" s="605">
        <v>949</v>
      </c>
      <c r="B949" s="605" t="s">
        <v>66</v>
      </c>
      <c r="C949" s="414"/>
      <c r="D949" s="429"/>
      <c r="E949" s="414" t="s">
        <v>18</v>
      </c>
      <c r="F949" s="430"/>
      <c r="G949" s="415"/>
      <c r="H949" s="415"/>
      <c r="I949" s="416"/>
    </row>
    <row r="950" spans="1:9" ht="14" hidden="1">
      <c r="A950" s="611">
        <v>950</v>
      </c>
      <c r="B950" s="605" t="s">
        <v>66</v>
      </c>
      <c r="C950" s="414"/>
      <c r="D950" s="429"/>
      <c r="E950" s="414" t="str">
        <f>E$77</f>
        <v>MA</v>
      </c>
      <c r="F950" s="411"/>
      <c r="G950" s="415"/>
      <c r="H950" s="415"/>
      <c r="I950" s="416"/>
    </row>
    <row r="951" spans="1:9" ht="62.5" hidden="1">
      <c r="A951" s="611">
        <v>951</v>
      </c>
      <c r="B951" s="605" t="s">
        <v>66</v>
      </c>
      <c r="C951" s="414"/>
      <c r="D951" s="429"/>
      <c r="E951" s="414" t="str">
        <f>E$78</f>
        <v>S1</v>
      </c>
      <c r="F951" s="460" t="s">
        <v>1297</v>
      </c>
      <c r="G951" s="415"/>
      <c r="H951" s="415" t="s">
        <v>603</v>
      </c>
      <c r="I951" s="416" t="s">
        <v>603</v>
      </c>
    </row>
    <row r="952" spans="1:9" ht="14" hidden="1">
      <c r="A952" s="611">
        <v>952</v>
      </c>
      <c r="B952" s="605" t="s">
        <v>66</v>
      </c>
      <c r="C952" s="414"/>
      <c r="D952" s="429"/>
      <c r="E952" s="414" t="str">
        <f>E$79</f>
        <v>S2</v>
      </c>
      <c r="F952" s="411"/>
      <c r="G952" s="415"/>
      <c r="H952" s="415"/>
      <c r="I952" s="416"/>
    </row>
    <row r="953" spans="1:9" hidden="1">
      <c r="A953" s="605">
        <v>953</v>
      </c>
      <c r="B953" s="605" t="s">
        <v>66</v>
      </c>
      <c r="C953" s="414"/>
      <c r="D953" s="429"/>
      <c r="E953" s="414" t="str">
        <f>E$80</f>
        <v>S3</v>
      </c>
      <c r="F953" s="411"/>
      <c r="G953" s="415"/>
      <c r="H953" s="415"/>
      <c r="I953" s="416"/>
    </row>
    <row r="954" spans="1:9" ht="14" hidden="1">
      <c r="A954" s="611">
        <v>954</v>
      </c>
      <c r="B954" s="605" t="s">
        <v>66</v>
      </c>
      <c r="C954" s="453"/>
      <c r="D954" s="731"/>
      <c r="E954" s="453" t="str">
        <f>E$81</f>
        <v>S4</v>
      </c>
      <c r="F954" s="455"/>
      <c r="G954" s="456"/>
      <c r="H954" s="456"/>
      <c r="I954" s="457"/>
    </row>
    <row r="955" spans="1:9" ht="87.5">
      <c r="A955" s="611">
        <v>1084</v>
      </c>
      <c r="B955" s="605" t="s">
        <v>60</v>
      </c>
      <c r="C955" s="740"/>
      <c r="D955" s="725" t="s">
        <v>1291</v>
      </c>
      <c r="E955" s="726" t="str">
        <f>E$77</f>
        <v>MA</v>
      </c>
      <c r="F955" s="727" t="s">
        <v>1300</v>
      </c>
      <c r="G955" s="758"/>
      <c r="H955" s="758" t="s">
        <v>603</v>
      </c>
      <c r="I955" s="757" t="s">
        <v>603</v>
      </c>
    </row>
    <row r="956" spans="1:9">
      <c r="A956" s="605">
        <v>1085</v>
      </c>
      <c r="B956" s="605" t="s">
        <v>60</v>
      </c>
      <c r="C956" s="740"/>
      <c r="D956" s="725" t="s">
        <v>1291</v>
      </c>
      <c r="E956" s="726" t="str">
        <f>E$78</f>
        <v>S1</v>
      </c>
      <c r="F956" s="727"/>
      <c r="G956" s="758"/>
      <c r="H956" s="758"/>
      <c r="I956" s="757"/>
    </row>
    <row r="957" spans="1:9" ht="14">
      <c r="A957" s="611">
        <v>1086</v>
      </c>
      <c r="B957" s="605" t="s">
        <v>60</v>
      </c>
      <c r="C957" s="740"/>
      <c r="D957" s="725" t="s">
        <v>1291</v>
      </c>
      <c r="E957" s="726" t="str">
        <f>E$79</f>
        <v>S2</v>
      </c>
      <c r="F957" s="727"/>
      <c r="G957" s="758"/>
      <c r="H957" s="758"/>
      <c r="I957" s="757"/>
    </row>
    <row r="958" spans="1:9" ht="62.5">
      <c r="A958" s="611">
        <v>1087</v>
      </c>
      <c r="B958" s="605" t="s">
        <v>60</v>
      </c>
      <c r="C958" s="740" t="s">
        <v>1301</v>
      </c>
      <c r="D958" s="725" t="s">
        <v>1291</v>
      </c>
      <c r="E958" s="726" t="str">
        <f>E$80</f>
        <v>S3</v>
      </c>
      <c r="F958" s="771" t="s">
        <v>1302</v>
      </c>
      <c r="G958" s="758"/>
      <c r="H958" s="758"/>
      <c r="I958" s="757" t="s">
        <v>603</v>
      </c>
    </row>
    <row r="959" spans="1:9" ht="14">
      <c r="A959" s="611">
        <v>1088</v>
      </c>
      <c r="B959" s="605" t="s">
        <v>60</v>
      </c>
      <c r="C959" s="740"/>
      <c r="D959" s="725" t="s">
        <v>1291</v>
      </c>
      <c r="E959" s="726" t="str">
        <f>E$81</f>
        <v>S4</v>
      </c>
      <c r="F959" s="727"/>
      <c r="G959" s="758"/>
      <c r="H959" s="758"/>
      <c r="I959" s="757"/>
    </row>
    <row r="960" spans="1:9" ht="140">
      <c r="A960" s="611">
        <v>1091</v>
      </c>
      <c r="B960" s="605" t="s">
        <v>60</v>
      </c>
      <c r="C960" s="740"/>
      <c r="D960" s="728" t="s">
        <v>1303</v>
      </c>
      <c r="E960" s="726"/>
      <c r="F960" s="799" t="s">
        <v>1304</v>
      </c>
      <c r="G960" s="803" t="s">
        <v>1305</v>
      </c>
      <c r="H960" s="800" t="s">
        <v>1306</v>
      </c>
      <c r="I960" s="757"/>
    </row>
    <row r="961" spans="1:9" ht="14">
      <c r="A961" s="611">
        <v>1092</v>
      </c>
      <c r="B961" s="605" t="s">
        <v>60</v>
      </c>
      <c r="C961" s="740"/>
      <c r="D961" s="725" t="s">
        <v>1303</v>
      </c>
      <c r="E961" s="726" t="s">
        <v>18</v>
      </c>
      <c r="F961" s="729"/>
      <c r="G961" s="758"/>
      <c r="H961" s="758"/>
      <c r="I961" s="757"/>
    </row>
    <row r="962" spans="1:9" ht="37.5">
      <c r="A962" s="605">
        <v>1093</v>
      </c>
      <c r="B962" s="605" t="s">
        <v>60</v>
      </c>
      <c r="C962" s="740"/>
      <c r="D962" s="725" t="s">
        <v>1303</v>
      </c>
      <c r="E962" s="726" t="str">
        <f>E$77</f>
        <v>MA</v>
      </c>
      <c r="F962" s="798" t="s">
        <v>1307</v>
      </c>
      <c r="G962" s="758"/>
      <c r="H962" s="758" t="s">
        <v>603</v>
      </c>
      <c r="I962" s="757" t="s">
        <v>603</v>
      </c>
    </row>
    <row r="963" spans="1:9" ht="37.5">
      <c r="A963" s="611">
        <v>1094</v>
      </c>
      <c r="B963" s="605" t="s">
        <v>60</v>
      </c>
      <c r="C963" s="740"/>
      <c r="D963" s="725" t="s">
        <v>1303</v>
      </c>
      <c r="E963" s="726" t="str">
        <f>E$78</f>
        <v>S1</v>
      </c>
      <c r="F963" s="798" t="s">
        <v>1307</v>
      </c>
      <c r="G963" s="758"/>
      <c r="H963" s="758"/>
      <c r="I963" s="757" t="s">
        <v>721</v>
      </c>
    </row>
    <row r="964" spans="1:9" ht="37.5" hidden="1">
      <c r="A964" s="611">
        <v>964</v>
      </c>
      <c r="B964" s="605" t="s">
        <v>66</v>
      </c>
      <c r="C964" s="734">
        <v>6.5</v>
      </c>
      <c r="D964" s="735"/>
      <c r="E964" s="734"/>
      <c r="F964" s="736" t="s">
        <v>1308</v>
      </c>
      <c r="G964" s="764"/>
      <c r="H964" s="764"/>
      <c r="I964" s="765"/>
    </row>
    <row r="965" spans="1:9" ht="25" hidden="1">
      <c r="A965" s="605">
        <v>965</v>
      </c>
      <c r="B965" s="605" t="s">
        <v>66</v>
      </c>
      <c r="C965" s="414" t="s">
        <v>1309</v>
      </c>
      <c r="D965" s="429"/>
      <c r="E965" s="414"/>
      <c r="F965" s="430" t="s">
        <v>1310</v>
      </c>
      <c r="G965" s="415" t="s">
        <v>1311</v>
      </c>
      <c r="H965" s="415" t="s">
        <v>1312</v>
      </c>
      <c r="I965" s="416"/>
    </row>
    <row r="966" spans="1:9" ht="14" hidden="1">
      <c r="A966" s="611">
        <v>966</v>
      </c>
      <c r="B966" s="605" t="s">
        <v>66</v>
      </c>
      <c r="C966" s="414"/>
      <c r="D966" s="429"/>
      <c r="E966" s="414" t="s">
        <v>18</v>
      </c>
      <c r="F966" s="430"/>
      <c r="G966" s="415"/>
      <c r="H966" s="415"/>
      <c r="I966" s="416"/>
    </row>
    <row r="967" spans="1:9" ht="14" hidden="1">
      <c r="A967" s="611">
        <v>967</v>
      </c>
      <c r="B967" s="605" t="s">
        <v>66</v>
      </c>
      <c r="C967" s="414"/>
      <c r="D967" s="429"/>
      <c r="E967" s="414" t="str">
        <f>E$77</f>
        <v>MA</v>
      </c>
      <c r="F967" s="411"/>
      <c r="G967" s="415"/>
      <c r="H967" s="415"/>
      <c r="I967" s="416"/>
    </row>
    <row r="968" spans="1:9" ht="112.5" hidden="1">
      <c r="A968" s="611">
        <v>968</v>
      </c>
      <c r="B968" s="605" t="s">
        <v>66</v>
      </c>
      <c r="C968" s="447"/>
      <c r="D968" s="481"/>
      <c r="E968" s="447" t="str">
        <f>E$78</f>
        <v>S1</v>
      </c>
      <c r="F968" s="450" t="s">
        <v>1313</v>
      </c>
      <c r="G968" s="451"/>
      <c r="H968" s="451"/>
      <c r="I968" s="452" t="s">
        <v>1057</v>
      </c>
    </row>
    <row r="969" spans="1:9" ht="84" hidden="1">
      <c r="A969" s="605">
        <v>969</v>
      </c>
      <c r="B969" s="605" t="s">
        <v>66</v>
      </c>
      <c r="C969" s="447"/>
      <c r="D969" s="481"/>
      <c r="E969" s="447" t="str">
        <f>E$79</f>
        <v>S2</v>
      </c>
      <c r="F969" s="496" t="s">
        <v>1068</v>
      </c>
      <c r="G969" s="451"/>
      <c r="H969" s="451"/>
      <c r="I969" s="452" t="s">
        <v>1069</v>
      </c>
    </row>
    <row r="970" spans="1:9" ht="14" hidden="1">
      <c r="A970" s="611">
        <v>970</v>
      </c>
      <c r="B970" s="605" t="s">
        <v>66</v>
      </c>
      <c r="C970" s="414"/>
      <c r="D970" s="429"/>
      <c r="E970" s="414" t="str">
        <f>E$80</f>
        <v>S3</v>
      </c>
      <c r="F970" s="411"/>
      <c r="G970" s="415"/>
      <c r="H970" s="415"/>
      <c r="I970" s="416"/>
    </row>
    <row r="971" spans="1:9" ht="14" hidden="1">
      <c r="A971" s="611">
        <v>971</v>
      </c>
      <c r="B971" s="605" t="s">
        <v>66</v>
      </c>
      <c r="C971" s="453"/>
      <c r="D971" s="731"/>
      <c r="E971" s="453" t="str">
        <f>E$81</f>
        <v>S4</v>
      </c>
      <c r="F971" s="455"/>
      <c r="G971" s="456"/>
      <c r="H971" s="456"/>
      <c r="I971" s="457"/>
    </row>
    <row r="972" spans="1:9" ht="14">
      <c r="A972" s="611">
        <v>1095</v>
      </c>
      <c r="B972" s="605" t="s">
        <v>60</v>
      </c>
      <c r="C972" s="740"/>
      <c r="D972" s="725" t="s">
        <v>1303</v>
      </c>
      <c r="E972" s="726" t="str">
        <f>E$79</f>
        <v>S2</v>
      </c>
      <c r="F972" s="727"/>
      <c r="G972" s="758"/>
      <c r="H972" s="758"/>
      <c r="I972" s="757"/>
    </row>
    <row r="973" spans="1:9" ht="14">
      <c r="A973" s="611">
        <v>1096</v>
      </c>
      <c r="B973" s="605" t="s">
        <v>60</v>
      </c>
      <c r="C973" s="740" t="s">
        <v>1314</v>
      </c>
      <c r="D973" s="725" t="s">
        <v>1303</v>
      </c>
      <c r="E973" s="726" t="str">
        <f>E$80</f>
        <v>S3</v>
      </c>
      <c r="F973" s="775" t="s">
        <v>1315</v>
      </c>
      <c r="G973" s="758"/>
      <c r="H973" s="758"/>
      <c r="I973" s="757" t="s">
        <v>603</v>
      </c>
    </row>
    <row r="974" spans="1:9">
      <c r="A974" s="605">
        <v>1097</v>
      </c>
      <c r="B974" s="605" t="s">
        <v>60</v>
      </c>
      <c r="C974" s="740"/>
      <c r="D974" s="725" t="s">
        <v>1303</v>
      </c>
      <c r="E974" s="726" t="str">
        <f>E$81</f>
        <v>S4</v>
      </c>
      <c r="F974" s="727"/>
      <c r="G974" s="758"/>
      <c r="H974" s="758"/>
      <c r="I974" s="757"/>
    </row>
    <row r="975" spans="1:9" ht="14">
      <c r="A975" s="611">
        <v>915</v>
      </c>
      <c r="B975" s="605" t="s">
        <v>60</v>
      </c>
      <c r="C975" s="740"/>
      <c r="D975" s="753" t="s">
        <v>1316</v>
      </c>
      <c r="E975" s="754"/>
      <c r="F975" s="755" t="s">
        <v>1317</v>
      </c>
      <c r="G975" s="756"/>
      <c r="H975" s="756"/>
      <c r="I975" s="756"/>
    </row>
    <row r="976" spans="1:9" ht="73.5">
      <c r="A976" s="611">
        <v>916</v>
      </c>
      <c r="B976" s="605" t="s">
        <v>60</v>
      </c>
      <c r="C976" s="740"/>
      <c r="D976" s="728" t="s">
        <v>439</v>
      </c>
      <c r="E976" s="726"/>
      <c r="F976" s="727" t="s">
        <v>1318</v>
      </c>
      <c r="G976" s="758" t="s">
        <v>1319</v>
      </c>
      <c r="H976" s="758" t="s">
        <v>1320</v>
      </c>
      <c r="I976" s="757"/>
    </row>
    <row r="977" spans="1:9">
      <c r="A977" s="605">
        <v>917</v>
      </c>
      <c r="B977" s="605" t="s">
        <v>60</v>
      </c>
      <c r="C977" s="740"/>
      <c r="D977" s="725" t="s">
        <v>439</v>
      </c>
      <c r="E977" s="726" t="s">
        <v>18</v>
      </c>
      <c r="F977" s="727"/>
      <c r="G977" s="758"/>
      <c r="H977" s="758"/>
      <c r="I977" s="757"/>
    </row>
    <row r="978" spans="1:9" ht="37.5">
      <c r="A978" s="611">
        <v>918</v>
      </c>
      <c r="B978" s="605" t="s">
        <v>60</v>
      </c>
      <c r="C978" s="740"/>
      <c r="D978" s="725" t="s">
        <v>439</v>
      </c>
      <c r="E978" s="726" t="str">
        <f>E$77</f>
        <v>MA</v>
      </c>
      <c r="F978" s="770" t="s">
        <v>1321</v>
      </c>
      <c r="G978" s="758"/>
      <c r="H978" s="758" t="s">
        <v>603</v>
      </c>
      <c r="I978" s="757" t="s">
        <v>603</v>
      </c>
    </row>
    <row r="979" spans="1:9" ht="14">
      <c r="A979" s="611">
        <v>919</v>
      </c>
      <c r="B979" s="605" t="s">
        <v>60</v>
      </c>
      <c r="C979" s="740"/>
      <c r="D979" s="725" t="s">
        <v>439</v>
      </c>
      <c r="E979" s="726" t="str">
        <f>E$78</f>
        <v>S1</v>
      </c>
      <c r="F979" s="727"/>
      <c r="G979" s="758"/>
      <c r="H979" s="758"/>
      <c r="I979" s="757"/>
    </row>
    <row r="980" spans="1:9" ht="14">
      <c r="A980" s="611">
        <v>920</v>
      </c>
      <c r="B980" s="605" t="s">
        <v>60</v>
      </c>
      <c r="C980" s="740"/>
      <c r="D980" s="725" t="s">
        <v>439</v>
      </c>
      <c r="E980" s="726" t="str">
        <f>E$79</f>
        <v>S2</v>
      </c>
      <c r="F980" s="727"/>
      <c r="G980" s="758"/>
      <c r="H980" s="758"/>
      <c r="I980" s="757"/>
    </row>
    <row r="981" spans="1:9" ht="62.5" hidden="1">
      <c r="A981" s="605">
        <v>981</v>
      </c>
      <c r="B981" s="605" t="s">
        <v>66</v>
      </c>
      <c r="C981" s="459" t="s">
        <v>1322</v>
      </c>
      <c r="D981" s="732"/>
      <c r="E981" s="459"/>
      <c r="F981" s="733" t="s">
        <v>1323</v>
      </c>
      <c r="G981" s="521" t="s">
        <v>1324</v>
      </c>
      <c r="H981" s="521"/>
      <c r="I981" s="524"/>
    </row>
    <row r="982" spans="1:9" ht="14" hidden="1">
      <c r="A982" s="611">
        <v>982</v>
      </c>
      <c r="B982" s="605" t="s">
        <v>66</v>
      </c>
      <c r="C982" s="414"/>
      <c r="D982" s="429"/>
      <c r="E982" s="414" t="s">
        <v>18</v>
      </c>
      <c r="F982" s="430"/>
      <c r="G982" s="415"/>
      <c r="H982" s="415"/>
      <c r="I982" s="416"/>
    </row>
    <row r="983" spans="1:9" ht="14" hidden="1">
      <c r="A983" s="611">
        <v>983</v>
      </c>
      <c r="B983" s="605" t="s">
        <v>66</v>
      </c>
      <c r="C983" s="414"/>
      <c r="D983" s="429"/>
      <c r="E983" s="414" t="str">
        <f>E$77</f>
        <v>MA</v>
      </c>
      <c r="F983" s="411"/>
      <c r="G983" s="415"/>
      <c r="H983" s="415"/>
      <c r="I983" s="416"/>
    </row>
    <row r="984" spans="1:9" ht="75" hidden="1">
      <c r="A984" s="611">
        <v>984</v>
      </c>
      <c r="B984" s="605" t="s">
        <v>66</v>
      </c>
      <c r="C984" s="414"/>
      <c r="D984" s="429"/>
      <c r="E984" s="414" t="str">
        <f>E$78</f>
        <v>S1</v>
      </c>
      <c r="F984" s="460" t="s">
        <v>1325</v>
      </c>
      <c r="G984" s="415"/>
      <c r="H984" s="415" t="s">
        <v>603</v>
      </c>
      <c r="I984" s="416" t="s">
        <v>603</v>
      </c>
    </row>
    <row r="985" spans="1:9" hidden="1">
      <c r="A985" s="605">
        <v>985</v>
      </c>
      <c r="B985" s="605" t="s">
        <v>66</v>
      </c>
      <c r="C985" s="414"/>
      <c r="D985" s="429"/>
      <c r="E985" s="414" t="str">
        <f>E$79</f>
        <v>S2</v>
      </c>
      <c r="F985" s="411"/>
      <c r="G985" s="415"/>
      <c r="H985" s="415"/>
      <c r="I985" s="416"/>
    </row>
    <row r="986" spans="1:9" ht="14" hidden="1">
      <c r="A986" s="611">
        <v>986</v>
      </c>
      <c r="B986" s="605" t="s">
        <v>66</v>
      </c>
      <c r="C986" s="414"/>
      <c r="D986" s="429"/>
      <c r="E986" s="414" t="str">
        <f>E$80</f>
        <v>S3</v>
      </c>
      <c r="F986" s="411"/>
      <c r="G986" s="415"/>
      <c r="H986" s="415"/>
      <c r="I986" s="416"/>
    </row>
    <row r="987" spans="1:9" ht="14" hidden="1">
      <c r="A987" s="611">
        <v>987</v>
      </c>
      <c r="B987" s="605" t="s">
        <v>66</v>
      </c>
      <c r="C987" s="453"/>
      <c r="D987" s="731"/>
      <c r="E987" s="453" t="str">
        <f>E$81</f>
        <v>S4</v>
      </c>
      <c r="F987" s="455"/>
      <c r="G987" s="456"/>
      <c r="H987" s="456"/>
      <c r="I987" s="457"/>
    </row>
    <row r="988" spans="1:9">
      <c r="A988" s="605">
        <v>921</v>
      </c>
      <c r="B988" s="605" t="s">
        <v>60</v>
      </c>
      <c r="C988" s="740"/>
      <c r="D988" s="725" t="s">
        <v>439</v>
      </c>
      <c r="E988" s="726" t="str">
        <f>E$80</f>
        <v>S3</v>
      </c>
      <c r="F988" s="727"/>
      <c r="G988" s="758"/>
      <c r="H988" s="758"/>
      <c r="I988" s="757"/>
    </row>
    <row r="989" spans="1:9" ht="14">
      <c r="A989" s="611">
        <v>922</v>
      </c>
      <c r="B989" s="605" t="s">
        <v>60</v>
      </c>
      <c r="C989" s="740"/>
      <c r="D989" s="725" t="s">
        <v>439</v>
      </c>
      <c r="E989" s="726" t="str">
        <f>E$81</f>
        <v>S4</v>
      </c>
      <c r="F989" s="727"/>
      <c r="G989" s="758"/>
      <c r="H989" s="758"/>
      <c r="I989" s="757"/>
    </row>
    <row r="990" spans="1:9" ht="14">
      <c r="A990" s="611">
        <v>1179</v>
      </c>
      <c r="B990" s="605" t="s">
        <v>60</v>
      </c>
      <c r="C990" s="740"/>
      <c r="D990" s="753" t="s">
        <v>1326</v>
      </c>
      <c r="E990" s="754"/>
      <c r="F990" s="755" t="s">
        <v>1327</v>
      </c>
      <c r="G990" s="756"/>
      <c r="H990" s="756"/>
      <c r="I990" s="756"/>
    </row>
    <row r="991" spans="1:9" ht="224">
      <c r="A991" s="611">
        <v>1180</v>
      </c>
      <c r="B991" s="605" t="s">
        <v>60</v>
      </c>
      <c r="C991" s="740"/>
      <c r="D991" s="728" t="s">
        <v>448</v>
      </c>
      <c r="E991" s="726"/>
      <c r="F991" s="799" t="s">
        <v>1328</v>
      </c>
      <c r="G991" s="803" t="s">
        <v>1329</v>
      </c>
      <c r="H991" s="800" t="s">
        <v>1330</v>
      </c>
      <c r="I991" s="757"/>
    </row>
    <row r="992" spans="1:9">
      <c r="A992" s="605">
        <v>1181</v>
      </c>
      <c r="B992" s="605" t="s">
        <v>60</v>
      </c>
      <c r="C992" s="740"/>
      <c r="D992" s="725" t="s">
        <v>448</v>
      </c>
      <c r="E992" s="726" t="s">
        <v>18</v>
      </c>
      <c r="F992" s="729"/>
      <c r="G992" s="758"/>
      <c r="H992" s="758"/>
      <c r="I992" s="757"/>
    </row>
    <row r="993" spans="1:9" ht="238">
      <c r="A993" s="611">
        <v>1182</v>
      </c>
      <c r="B993" s="605" t="s">
        <v>60</v>
      </c>
      <c r="C993" s="740"/>
      <c r="D993" s="725" t="s">
        <v>448</v>
      </c>
      <c r="E993" s="726" t="str">
        <f>E$77</f>
        <v>MA</v>
      </c>
      <c r="F993" s="804" t="s">
        <v>314</v>
      </c>
      <c r="G993" s="758"/>
      <c r="H993" s="758" t="s">
        <v>603</v>
      </c>
      <c r="I993" s="757" t="s">
        <v>1331</v>
      </c>
    </row>
    <row r="994" spans="1:9" ht="14">
      <c r="A994" s="611">
        <v>1183</v>
      </c>
      <c r="B994" s="605" t="s">
        <v>60</v>
      </c>
      <c r="C994" s="740"/>
      <c r="D994" s="725" t="s">
        <v>448</v>
      </c>
      <c r="E994" s="726" t="str">
        <f>E$78</f>
        <v>S1</v>
      </c>
      <c r="F994" s="727"/>
      <c r="G994" s="758"/>
      <c r="H994" s="758"/>
      <c r="I994" s="757"/>
    </row>
    <row r="995" spans="1:9" ht="14">
      <c r="A995" s="611">
        <v>1184</v>
      </c>
      <c r="B995" s="605" t="s">
        <v>60</v>
      </c>
      <c r="C995" s="740"/>
      <c r="D995" s="725" t="s">
        <v>448</v>
      </c>
      <c r="E995" s="726" t="str">
        <f>E$79</f>
        <v>S2</v>
      </c>
      <c r="F995" s="727"/>
      <c r="G995" s="758"/>
      <c r="H995" s="758"/>
      <c r="I995" s="757"/>
    </row>
    <row r="996" spans="1:9" ht="87.5" hidden="1">
      <c r="A996" s="611">
        <v>996</v>
      </c>
      <c r="B996" s="605" t="s">
        <v>66</v>
      </c>
      <c r="C996" s="459" t="s">
        <v>1332</v>
      </c>
      <c r="D996" s="732"/>
      <c r="E996" s="459"/>
      <c r="F996" s="733" t="s">
        <v>1333</v>
      </c>
      <c r="G996" s="521" t="s">
        <v>1334</v>
      </c>
      <c r="H996" s="521"/>
      <c r="I996" s="524"/>
    </row>
    <row r="997" spans="1:9" hidden="1">
      <c r="A997" s="605">
        <v>997</v>
      </c>
      <c r="B997" s="605" t="s">
        <v>66</v>
      </c>
      <c r="C997" s="414"/>
      <c r="D997" s="429"/>
      <c r="E997" s="414" t="s">
        <v>18</v>
      </c>
      <c r="F997" s="430"/>
      <c r="G997" s="415"/>
      <c r="H997" s="415"/>
      <c r="I997" s="416"/>
    </row>
    <row r="998" spans="1:9" ht="14" hidden="1">
      <c r="A998" s="611">
        <v>998</v>
      </c>
      <c r="B998" s="605" t="s">
        <v>66</v>
      </c>
      <c r="C998" s="414"/>
      <c r="D998" s="429"/>
      <c r="E998" s="414" t="str">
        <f>E$77</f>
        <v>MA</v>
      </c>
      <c r="F998" s="411"/>
      <c r="G998" s="415"/>
      <c r="H998" s="415"/>
      <c r="I998" s="416"/>
    </row>
    <row r="999" spans="1:9" ht="137.5" hidden="1">
      <c r="A999" s="611">
        <v>999</v>
      </c>
      <c r="B999" s="605" t="s">
        <v>66</v>
      </c>
      <c r="C999" s="414"/>
      <c r="D999" s="429"/>
      <c r="E999" s="414" t="str">
        <f>E$78</f>
        <v>S1</v>
      </c>
      <c r="F999" s="460" t="s">
        <v>1335</v>
      </c>
      <c r="G999" s="415"/>
      <c r="H999" s="415" t="s">
        <v>603</v>
      </c>
      <c r="I999" s="416" t="s">
        <v>603</v>
      </c>
    </row>
    <row r="1000" spans="1:9" ht="14" hidden="1">
      <c r="A1000" s="611">
        <v>1000</v>
      </c>
      <c r="B1000" s="605" t="s">
        <v>66</v>
      </c>
      <c r="C1000" s="414"/>
      <c r="D1000" s="429"/>
      <c r="E1000" s="414" t="str">
        <f>E$79</f>
        <v>S2</v>
      </c>
      <c r="F1000" s="411"/>
      <c r="G1000" s="415"/>
      <c r="H1000" s="415"/>
      <c r="I1000" s="416"/>
    </row>
    <row r="1001" spans="1:9" hidden="1">
      <c r="A1001" s="605">
        <v>1001</v>
      </c>
      <c r="B1001" s="605" t="s">
        <v>66</v>
      </c>
      <c r="C1001" s="414"/>
      <c r="D1001" s="429"/>
      <c r="E1001" s="414" t="str">
        <f>E$80</f>
        <v>S3</v>
      </c>
      <c r="F1001" s="411"/>
      <c r="G1001" s="415"/>
      <c r="H1001" s="415"/>
      <c r="I1001" s="416"/>
    </row>
    <row r="1002" spans="1:9" ht="14" hidden="1">
      <c r="A1002" s="611">
        <v>1002</v>
      </c>
      <c r="B1002" s="605" t="s">
        <v>66</v>
      </c>
      <c r="C1002" s="453"/>
      <c r="D1002" s="731"/>
      <c r="E1002" s="453" t="str">
        <f>E$81</f>
        <v>S4</v>
      </c>
      <c r="F1002" s="455"/>
      <c r="G1002" s="456"/>
      <c r="H1002" s="456"/>
      <c r="I1002" s="457"/>
    </row>
    <row r="1003" spans="1:9" ht="225">
      <c r="A1003" s="605">
        <v>1185</v>
      </c>
      <c r="B1003" s="605" t="s">
        <v>60</v>
      </c>
      <c r="C1003" s="740" t="s">
        <v>1336</v>
      </c>
      <c r="D1003" s="725" t="s">
        <v>448</v>
      </c>
      <c r="E1003" s="726" t="str">
        <f>E$80</f>
        <v>S3</v>
      </c>
      <c r="F1003" s="766" t="s">
        <v>1337</v>
      </c>
      <c r="G1003" s="758"/>
      <c r="H1003" s="758"/>
      <c r="I1003" s="757" t="s">
        <v>603</v>
      </c>
    </row>
    <row r="1004" spans="1:9" ht="14">
      <c r="A1004" s="611">
        <v>1186</v>
      </c>
      <c r="B1004" s="605" t="s">
        <v>60</v>
      </c>
      <c r="C1004" s="740"/>
      <c r="D1004" s="725" t="s">
        <v>448</v>
      </c>
      <c r="E1004" s="726" t="str">
        <f>E$81</f>
        <v>S4</v>
      </c>
      <c r="F1004" s="727"/>
      <c r="G1004" s="758"/>
      <c r="H1004" s="758"/>
      <c r="I1004" s="757"/>
    </row>
    <row r="1005" spans="1:9" ht="63">
      <c r="A1005" s="611">
        <v>1195</v>
      </c>
      <c r="B1005" s="605" t="s">
        <v>60</v>
      </c>
      <c r="C1005" s="740"/>
      <c r="D1005" s="728" t="s">
        <v>451</v>
      </c>
      <c r="E1005" s="726"/>
      <c r="F1005" s="729" t="s">
        <v>1338</v>
      </c>
      <c r="G1005" s="758" t="s">
        <v>1339</v>
      </c>
      <c r="H1005" s="758" t="s">
        <v>1340</v>
      </c>
      <c r="I1005" s="757"/>
    </row>
    <row r="1006" spans="1:9" ht="14">
      <c r="A1006" s="611">
        <v>1196</v>
      </c>
      <c r="B1006" s="605" t="s">
        <v>60</v>
      </c>
      <c r="C1006" s="740"/>
      <c r="D1006" s="725" t="s">
        <v>451</v>
      </c>
      <c r="E1006" s="726" t="s">
        <v>18</v>
      </c>
      <c r="F1006" s="729"/>
      <c r="G1006" s="758"/>
      <c r="H1006" s="758"/>
      <c r="I1006" s="757"/>
    </row>
    <row r="1007" spans="1:9" ht="50">
      <c r="A1007" s="605">
        <v>1197</v>
      </c>
      <c r="B1007" s="605" t="s">
        <v>60</v>
      </c>
      <c r="C1007" s="740"/>
      <c r="D1007" s="725" t="s">
        <v>451</v>
      </c>
      <c r="E1007" s="726" t="str">
        <f>E$77</f>
        <v>MA</v>
      </c>
      <c r="F1007" s="727" t="s">
        <v>1341</v>
      </c>
      <c r="G1007" s="758"/>
      <c r="H1007" s="758" t="s">
        <v>603</v>
      </c>
      <c r="I1007" s="757" t="s">
        <v>603</v>
      </c>
    </row>
    <row r="1008" spans="1:9" ht="14">
      <c r="A1008" s="611">
        <v>1198</v>
      </c>
      <c r="B1008" s="605" t="s">
        <v>60</v>
      </c>
      <c r="C1008" s="740"/>
      <c r="D1008" s="725" t="s">
        <v>451</v>
      </c>
      <c r="E1008" s="726" t="str">
        <f>E$78</f>
        <v>S1</v>
      </c>
      <c r="F1008" s="727"/>
      <c r="G1008" s="758"/>
      <c r="H1008" s="758"/>
      <c r="I1008" s="757"/>
    </row>
    <row r="1009" spans="1:9" ht="14">
      <c r="A1009" s="611">
        <v>1199</v>
      </c>
      <c r="B1009" s="605" t="s">
        <v>60</v>
      </c>
      <c r="C1009" s="740"/>
      <c r="D1009" s="725" t="s">
        <v>451</v>
      </c>
      <c r="E1009" s="726" t="str">
        <f>E$79</f>
        <v>S2</v>
      </c>
      <c r="F1009" s="727"/>
      <c r="G1009" s="758"/>
      <c r="H1009" s="758"/>
      <c r="I1009" s="757"/>
    </row>
    <row r="1010" spans="1:9" ht="46.5" customHeight="1">
      <c r="A1010" s="611">
        <v>1200</v>
      </c>
      <c r="B1010" s="605" t="s">
        <v>60</v>
      </c>
      <c r="C1010" s="740" t="s">
        <v>1336</v>
      </c>
      <c r="D1010" s="725" t="s">
        <v>451</v>
      </c>
      <c r="E1010" s="726" t="str">
        <f>E$80</f>
        <v>S3</v>
      </c>
      <c r="F1010" s="773" t="s">
        <v>1342</v>
      </c>
      <c r="G1010" s="758"/>
      <c r="H1010" s="758"/>
      <c r="I1010" s="757" t="s">
        <v>603</v>
      </c>
    </row>
    <row r="1011" spans="1:9">
      <c r="A1011" s="605">
        <v>1201</v>
      </c>
      <c r="B1011" s="605" t="s">
        <v>60</v>
      </c>
      <c r="C1011" s="740"/>
      <c r="D1011" s="725" t="s">
        <v>451</v>
      </c>
      <c r="E1011" s="726" t="str">
        <f>E$81</f>
        <v>S4</v>
      </c>
      <c r="F1011" s="727"/>
      <c r="G1011" s="758"/>
      <c r="H1011" s="758"/>
      <c r="I1011" s="757"/>
    </row>
    <row r="1012" spans="1:9" ht="100" hidden="1">
      <c r="A1012" s="611">
        <v>1012</v>
      </c>
      <c r="B1012" s="605" t="s">
        <v>66</v>
      </c>
      <c r="C1012" s="734">
        <v>6.6</v>
      </c>
      <c r="D1012" s="735"/>
      <c r="E1012" s="734"/>
      <c r="F1012" s="736" t="s">
        <v>1343</v>
      </c>
      <c r="G1012" s="805"/>
      <c r="H1012" s="805"/>
      <c r="I1012" s="806"/>
    </row>
    <row r="1013" spans="1:9" ht="75" hidden="1">
      <c r="A1013" s="605">
        <v>1013</v>
      </c>
      <c r="B1013" s="605" t="s">
        <v>66</v>
      </c>
      <c r="C1013" s="414" t="s">
        <v>1344</v>
      </c>
      <c r="D1013" s="429"/>
      <c r="E1013" s="414"/>
      <c r="F1013" s="430" t="s">
        <v>1345</v>
      </c>
      <c r="G1013" s="415" t="s">
        <v>1346</v>
      </c>
      <c r="H1013" s="415"/>
      <c r="I1013" s="416"/>
    </row>
    <row r="1014" spans="1:9" ht="14" hidden="1">
      <c r="A1014" s="611">
        <v>1014</v>
      </c>
      <c r="B1014" s="605" t="s">
        <v>66</v>
      </c>
      <c r="C1014" s="414"/>
      <c r="D1014" s="429"/>
      <c r="E1014" s="414" t="s">
        <v>18</v>
      </c>
      <c r="F1014" s="430"/>
      <c r="G1014" s="415"/>
      <c r="H1014" s="415"/>
      <c r="I1014" s="416"/>
    </row>
    <row r="1015" spans="1:9" ht="14" hidden="1">
      <c r="A1015" s="611">
        <v>1015</v>
      </c>
      <c r="B1015" s="605" t="s">
        <v>66</v>
      </c>
      <c r="C1015" s="414"/>
      <c r="D1015" s="429"/>
      <c r="E1015" s="414" t="str">
        <f>E$77</f>
        <v>MA</v>
      </c>
      <c r="F1015" s="411"/>
      <c r="G1015" s="415"/>
      <c r="H1015" s="415"/>
      <c r="I1015" s="416"/>
    </row>
    <row r="1016" spans="1:9" ht="162.5" hidden="1">
      <c r="A1016" s="611">
        <v>1016</v>
      </c>
      <c r="B1016" s="605" t="s">
        <v>66</v>
      </c>
      <c r="C1016" s="414"/>
      <c r="D1016" s="429"/>
      <c r="E1016" s="414" t="str">
        <f>E$78</f>
        <v>S1</v>
      </c>
      <c r="F1016" s="460" t="s">
        <v>1347</v>
      </c>
      <c r="G1016" s="415"/>
      <c r="H1016" s="415" t="s">
        <v>603</v>
      </c>
      <c r="I1016" s="416" t="s">
        <v>603</v>
      </c>
    </row>
    <row r="1017" spans="1:9" hidden="1">
      <c r="A1017" s="605">
        <v>1017</v>
      </c>
      <c r="B1017" s="605" t="s">
        <v>66</v>
      </c>
      <c r="C1017" s="414"/>
      <c r="D1017" s="429"/>
      <c r="E1017" s="414" t="str">
        <f>E$79</f>
        <v>S2</v>
      </c>
      <c r="F1017" s="411"/>
      <c r="G1017" s="415"/>
      <c r="H1017" s="415"/>
      <c r="I1017" s="416"/>
    </row>
    <row r="1018" spans="1:9" ht="14" hidden="1">
      <c r="A1018" s="611">
        <v>1018</v>
      </c>
      <c r="B1018" s="605" t="s">
        <v>66</v>
      </c>
      <c r="C1018" s="414"/>
      <c r="D1018" s="429"/>
      <c r="E1018" s="414" t="str">
        <f>E$80</f>
        <v>S3</v>
      </c>
      <c r="F1018" s="411"/>
      <c r="G1018" s="415"/>
      <c r="H1018" s="415"/>
      <c r="I1018" s="416"/>
    </row>
    <row r="1019" spans="1:9" ht="14" hidden="1">
      <c r="A1019" s="611">
        <v>1019</v>
      </c>
      <c r="B1019" s="605" t="s">
        <v>66</v>
      </c>
      <c r="C1019" s="414"/>
      <c r="D1019" s="429"/>
      <c r="E1019" s="414" t="str">
        <f>E$81</f>
        <v>S4</v>
      </c>
      <c r="F1019" s="411"/>
      <c r="G1019" s="415"/>
      <c r="H1019" s="415"/>
      <c r="I1019" s="416"/>
    </row>
    <row r="1020" spans="1:9" ht="14">
      <c r="A1020" s="611">
        <v>1666</v>
      </c>
      <c r="B1020" s="605" t="s">
        <v>60</v>
      </c>
      <c r="C1020" s="723"/>
      <c r="D1020" s="439" t="s">
        <v>1348</v>
      </c>
      <c r="E1020" s="438"/>
      <c r="F1020" s="440" t="s">
        <v>1349</v>
      </c>
      <c r="G1020" s="441"/>
      <c r="H1020" s="441"/>
      <c r="I1020" s="441"/>
    </row>
    <row r="1021" spans="1:9" ht="14">
      <c r="A1021" s="611">
        <v>1667</v>
      </c>
      <c r="B1021" s="605" t="s">
        <v>60</v>
      </c>
      <c r="C1021" s="723"/>
      <c r="D1021" s="443" t="s">
        <v>1350</v>
      </c>
      <c r="E1021" s="442"/>
      <c r="F1021" s="444" t="s">
        <v>1351</v>
      </c>
      <c r="G1021" s="445"/>
      <c r="H1021" s="445"/>
      <c r="I1021" s="445"/>
    </row>
    <row r="1022" spans="1:9" ht="210">
      <c r="A1022" s="611">
        <v>1668</v>
      </c>
      <c r="B1022" s="605" t="s">
        <v>60</v>
      </c>
      <c r="C1022" s="723"/>
      <c r="D1022" s="429" t="s">
        <v>1062</v>
      </c>
      <c r="E1022" s="414"/>
      <c r="F1022" s="411" t="s">
        <v>1352</v>
      </c>
      <c r="G1022" s="415" t="s">
        <v>1353</v>
      </c>
      <c r="H1022" s="415" t="s">
        <v>1354</v>
      </c>
      <c r="I1022" s="416"/>
    </row>
    <row r="1023" spans="1:9">
      <c r="A1023" s="605">
        <v>1669</v>
      </c>
      <c r="B1023" s="605" t="s">
        <v>60</v>
      </c>
      <c r="C1023" s="723"/>
      <c r="D1023" s="446" t="s">
        <v>1062</v>
      </c>
      <c r="E1023" s="414" t="s">
        <v>18</v>
      </c>
      <c r="F1023" s="411"/>
      <c r="G1023" s="415"/>
      <c r="H1023" s="415"/>
      <c r="I1023" s="416"/>
    </row>
    <row r="1024" spans="1:9" ht="75">
      <c r="A1024" s="611">
        <v>1670</v>
      </c>
      <c r="B1024" s="605" t="s">
        <v>60</v>
      </c>
      <c r="C1024" s="723"/>
      <c r="D1024" s="446" t="s">
        <v>1062</v>
      </c>
      <c r="E1024" s="414" t="str">
        <f>E$77</f>
        <v>MA</v>
      </c>
      <c r="F1024" s="460" t="s">
        <v>1355</v>
      </c>
      <c r="G1024" s="415"/>
      <c r="H1024" s="415" t="s">
        <v>603</v>
      </c>
      <c r="I1024" s="416" t="s">
        <v>603</v>
      </c>
    </row>
    <row r="1025" spans="1:9" ht="14">
      <c r="A1025" s="611">
        <v>1671</v>
      </c>
      <c r="B1025" s="605" t="s">
        <v>60</v>
      </c>
      <c r="C1025" s="723"/>
      <c r="D1025" s="446" t="s">
        <v>1062</v>
      </c>
      <c r="E1025" s="414" t="str">
        <f>E$78</f>
        <v>S1</v>
      </c>
      <c r="F1025" s="411"/>
      <c r="G1025" s="415"/>
      <c r="H1025" s="415"/>
      <c r="I1025" s="416"/>
    </row>
    <row r="1026" spans="1:9" ht="50">
      <c r="A1026" s="611">
        <v>1672</v>
      </c>
      <c r="B1026" s="605" t="s">
        <v>60</v>
      </c>
      <c r="C1026" s="738"/>
      <c r="D1026" s="730" t="s">
        <v>1062</v>
      </c>
      <c r="E1026" s="453" t="str">
        <f>E$79</f>
        <v>S2</v>
      </c>
      <c r="F1026" s="455" t="s">
        <v>1356</v>
      </c>
      <c r="G1026" s="456"/>
      <c r="H1026" s="456"/>
      <c r="I1026" s="457" t="s">
        <v>721</v>
      </c>
    </row>
    <row r="1027" spans="1:9" ht="150">
      <c r="A1027" s="605">
        <v>1673</v>
      </c>
      <c r="B1027" s="605" t="s">
        <v>60</v>
      </c>
      <c r="C1027" s="740" t="s">
        <v>471</v>
      </c>
      <c r="D1027" s="725" t="s">
        <v>1062</v>
      </c>
      <c r="E1027" s="726" t="str">
        <f>E$80</f>
        <v>S3</v>
      </c>
      <c r="F1027" s="766" t="s">
        <v>1357</v>
      </c>
      <c r="G1027" s="758"/>
      <c r="H1027" s="758"/>
      <c r="I1027" s="757" t="s">
        <v>603</v>
      </c>
    </row>
    <row r="1028" spans="1:9" ht="14">
      <c r="A1028" s="611">
        <v>1674</v>
      </c>
      <c r="B1028" s="605" t="s">
        <v>60</v>
      </c>
      <c r="C1028" s="740"/>
      <c r="D1028" s="725" t="s">
        <v>1062</v>
      </c>
      <c r="E1028" s="726" t="str">
        <f>E$81</f>
        <v>S4</v>
      </c>
      <c r="F1028" s="727"/>
      <c r="G1028" s="758"/>
      <c r="H1028" s="758"/>
      <c r="I1028" s="757"/>
    </row>
    <row r="1029" spans="1:9" ht="252">
      <c r="A1029" s="611">
        <v>932</v>
      </c>
      <c r="B1029" s="605" t="s">
        <v>60</v>
      </c>
      <c r="C1029" s="740"/>
      <c r="D1029" s="728" t="s">
        <v>1081</v>
      </c>
      <c r="E1029" s="726"/>
      <c r="F1029" s="729" t="s">
        <v>1358</v>
      </c>
      <c r="G1029" s="758" t="s">
        <v>1359</v>
      </c>
      <c r="H1029" s="758" t="s">
        <v>1360</v>
      </c>
      <c r="I1029" s="757"/>
    </row>
    <row r="1030" spans="1:9">
      <c r="A1030" s="605">
        <v>933</v>
      </c>
      <c r="B1030" s="605" t="s">
        <v>60</v>
      </c>
      <c r="C1030" s="740"/>
      <c r="D1030" s="725" t="s">
        <v>1081</v>
      </c>
      <c r="E1030" s="726" t="s">
        <v>18</v>
      </c>
      <c r="F1030" s="727"/>
      <c r="G1030" s="758"/>
      <c r="H1030" s="758"/>
      <c r="I1030" s="757"/>
    </row>
    <row r="1031" spans="1:9" ht="150">
      <c r="A1031" s="611">
        <v>934</v>
      </c>
      <c r="B1031" s="605" t="s">
        <v>60</v>
      </c>
      <c r="C1031" s="740"/>
      <c r="D1031" s="725" t="s">
        <v>1081</v>
      </c>
      <c r="E1031" s="726" t="str">
        <f>E$77</f>
        <v>MA</v>
      </c>
      <c r="F1031" s="767" t="s">
        <v>319</v>
      </c>
      <c r="G1031" s="758"/>
      <c r="H1031" s="758"/>
      <c r="I1031" s="757" t="s">
        <v>1229</v>
      </c>
    </row>
    <row r="1032" spans="1:9" ht="14">
      <c r="A1032" s="611">
        <v>935</v>
      </c>
      <c r="B1032" s="605" t="s">
        <v>60</v>
      </c>
      <c r="C1032" s="740"/>
      <c r="D1032" s="725" t="s">
        <v>1081</v>
      </c>
      <c r="E1032" s="726" t="str">
        <f>E$78</f>
        <v>S1</v>
      </c>
      <c r="F1032" s="727"/>
      <c r="G1032" s="758"/>
      <c r="H1032" s="758"/>
      <c r="I1032" s="757"/>
    </row>
    <row r="1033" spans="1:9" ht="37.5">
      <c r="A1033" s="611">
        <v>936</v>
      </c>
      <c r="B1033" s="605" t="s">
        <v>60</v>
      </c>
      <c r="C1033" s="740"/>
      <c r="D1033" s="725" t="s">
        <v>1081</v>
      </c>
      <c r="E1033" s="726" t="str">
        <f>E$79</f>
        <v>S2</v>
      </c>
      <c r="F1033" s="727" t="s">
        <v>1235</v>
      </c>
      <c r="G1033" s="758"/>
      <c r="H1033" s="758"/>
      <c r="I1033" s="757" t="s">
        <v>721</v>
      </c>
    </row>
    <row r="1034" spans="1:9" ht="37.5">
      <c r="A1034" s="605">
        <v>937</v>
      </c>
      <c r="B1034" s="605" t="s">
        <v>60</v>
      </c>
      <c r="C1034" s="740" t="s">
        <v>1309</v>
      </c>
      <c r="D1034" s="725" t="s">
        <v>1081</v>
      </c>
      <c r="E1034" s="726" t="str">
        <f>E$80</f>
        <v>S3</v>
      </c>
      <c r="F1034" s="768" t="s">
        <v>1361</v>
      </c>
      <c r="G1034" s="758"/>
      <c r="H1034" s="758"/>
      <c r="I1034" s="757" t="s">
        <v>603</v>
      </c>
    </row>
    <row r="1035" spans="1:9" ht="14">
      <c r="A1035" s="611">
        <v>938</v>
      </c>
      <c r="B1035" s="605" t="s">
        <v>60</v>
      </c>
      <c r="C1035" s="740"/>
      <c r="D1035" s="725" t="s">
        <v>1081</v>
      </c>
      <c r="E1035" s="726" t="str">
        <f>E$81</f>
        <v>S4</v>
      </c>
      <c r="F1035" s="727"/>
      <c r="G1035" s="758"/>
      <c r="H1035" s="758"/>
      <c r="I1035" s="757"/>
    </row>
    <row r="1036" spans="1:9" ht="84">
      <c r="A1036" s="611">
        <v>704</v>
      </c>
      <c r="B1036" s="605" t="s">
        <v>60</v>
      </c>
      <c r="C1036" s="740"/>
      <c r="D1036" s="728" t="s">
        <v>1090</v>
      </c>
      <c r="E1036" s="726"/>
      <c r="F1036" s="729" t="s">
        <v>1362</v>
      </c>
      <c r="G1036" s="758" t="s">
        <v>1363</v>
      </c>
      <c r="H1036" s="758" t="s">
        <v>1364</v>
      </c>
      <c r="I1036" s="757"/>
    </row>
    <row r="1037" spans="1:9">
      <c r="A1037" s="605">
        <v>705</v>
      </c>
      <c r="B1037" s="605" t="s">
        <v>60</v>
      </c>
      <c r="C1037" s="740"/>
      <c r="D1037" s="725" t="s">
        <v>1090</v>
      </c>
      <c r="E1037" s="726" t="s">
        <v>18</v>
      </c>
      <c r="F1037" s="729"/>
      <c r="G1037" s="758"/>
      <c r="H1037" s="758"/>
      <c r="I1037" s="757"/>
    </row>
    <row r="1038" spans="1:9" ht="62.5" hidden="1">
      <c r="A1038" s="611">
        <v>1038</v>
      </c>
      <c r="B1038" s="605" t="s">
        <v>66</v>
      </c>
      <c r="C1038" s="459" t="s">
        <v>1365</v>
      </c>
      <c r="D1038" s="732"/>
      <c r="E1038" s="459"/>
      <c r="F1038" s="733" t="s">
        <v>1366</v>
      </c>
      <c r="G1038" s="521" t="s">
        <v>1367</v>
      </c>
      <c r="H1038" s="521"/>
      <c r="I1038" s="524"/>
    </row>
    <row r="1039" spans="1:9" ht="14" hidden="1">
      <c r="A1039" s="611">
        <v>1039</v>
      </c>
      <c r="B1039" s="605" t="s">
        <v>66</v>
      </c>
      <c r="C1039" s="414"/>
      <c r="D1039" s="429"/>
      <c r="E1039" s="414" t="s">
        <v>18</v>
      </c>
      <c r="F1039" s="430"/>
      <c r="G1039" s="415"/>
      <c r="H1039" s="415"/>
      <c r="I1039" s="416"/>
    </row>
    <row r="1040" spans="1:9" ht="14" hidden="1">
      <c r="A1040" s="611">
        <v>1040</v>
      </c>
      <c r="B1040" s="605" t="s">
        <v>66</v>
      </c>
      <c r="C1040" s="414"/>
      <c r="D1040" s="429"/>
      <c r="E1040" s="414" t="str">
        <f>E$77</f>
        <v>MA</v>
      </c>
      <c r="F1040" s="411"/>
      <c r="G1040" s="415"/>
      <c r="H1040" s="415"/>
      <c r="I1040" s="416"/>
    </row>
    <row r="1041" spans="1:9" ht="125" hidden="1">
      <c r="A1041" s="605">
        <v>1041</v>
      </c>
      <c r="B1041" s="605" t="s">
        <v>66</v>
      </c>
      <c r="C1041" s="414"/>
      <c r="D1041" s="429"/>
      <c r="E1041" s="414" t="str">
        <f>E$78</f>
        <v>S1</v>
      </c>
      <c r="F1041" s="460" t="s">
        <v>1368</v>
      </c>
      <c r="G1041" s="415"/>
      <c r="H1041" s="415" t="s">
        <v>603</v>
      </c>
      <c r="I1041" s="416" t="s">
        <v>603</v>
      </c>
    </row>
    <row r="1042" spans="1:9" ht="14" hidden="1">
      <c r="A1042" s="611">
        <v>1042</v>
      </c>
      <c r="B1042" s="605" t="s">
        <v>66</v>
      </c>
      <c r="C1042" s="414"/>
      <c r="D1042" s="429"/>
      <c r="E1042" s="414" t="str">
        <f>E$79</f>
        <v>S2</v>
      </c>
      <c r="F1042" s="411"/>
      <c r="G1042" s="415"/>
      <c r="H1042" s="415"/>
      <c r="I1042" s="416"/>
    </row>
    <row r="1043" spans="1:9" ht="14" hidden="1">
      <c r="A1043" s="611">
        <v>1043</v>
      </c>
      <c r="B1043" s="605" t="s">
        <v>66</v>
      </c>
      <c r="C1043" s="414"/>
      <c r="D1043" s="429"/>
      <c r="E1043" s="414" t="str">
        <f>E$80</f>
        <v>S3</v>
      </c>
      <c r="F1043" s="411"/>
      <c r="G1043" s="415"/>
      <c r="H1043" s="415"/>
      <c r="I1043" s="416"/>
    </row>
    <row r="1044" spans="1:9" ht="14" hidden="1">
      <c r="A1044" s="611">
        <v>1044</v>
      </c>
      <c r="B1044" s="605" t="s">
        <v>66</v>
      </c>
      <c r="C1044" s="453"/>
      <c r="D1044" s="731"/>
      <c r="E1044" s="453" t="str">
        <f>E$81</f>
        <v>S4</v>
      </c>
      <c r="F1044" s="455"/>
      <c r="G1044" s="456"/>
      <c r="H1044" s="456"/>
      <c r="I1044" s="457"/>
    </row>
    <row r="1045" spans="1:9" ht="150">
      <c r="A1045" s="611">
        <v>706</v>
      </c>
      <c r="B1045" s="605" t="s">
        <v>60</v>
      </c>
      <c r="C1045" s="740"/>
      <c r="D1045" s="725" t="s">
        <v>1369</v>
      </c>
      <c r="E1045" s="726" t="str">
        <f>E$77</f>
        <v>MA</v>
      </c>
      <c r="F1045" s="727" t="s">
        <v>1370</v>
      </c>
      <c r="G1045" s="758"/>
      <c r="H1045" s="758" t="s">
        <v>603</v>
      </c>
      <c r="I1045" s="757" t="s">
        <v>603</v>
      </c>
    </row>
    <row r="1046" spans="1:9" ht="14">
      <c r="A1046" s="611">
        <v>707</v>
      </c>
      <c r="B1046" s="605" t="s">
        <v>60</v>
      </c>
      <c r="C1046" s="740"/>
      <c r="D1046" s="725" t="s">
        <v>1371</v>
      </c>
      <c r="E1046" s="726" t="str">
        <f>E$78</f>
        <v>S1</v>
      </c>
      <c r="F1046" s="727"/>
      <c r="G1046" s="758"/>
      <c r="H1046" s="758"/>
      <c r="I1046" s="757"/>
    </row>
    <row r="1047" spans="1:9" ht="137.5">
      <c r="A1047" s="611">
        <v>708</v>
      </c>
      <c r="B1047" s="605" t="s">
        <v>60</v>
      </c>
      <c r="C1047" s="740"/>
      <c r="D1047" s="725" t="s">
        <v>1372</v>
      </c>
      <c r="E1047" s="726" t="str">
        <f>E$79</f>
        <v>S2</v>
      </c>
      <c r="F1047" s="727" t="s">
        <v>1106</v>
      </c>
      <c r="G1047" s="758"/>
      <c r="H1047" s="758"/>
      <c r="I1047" s="757" t="s">
        <v>721</v>
      </c>
    </row>
    <row r="1048" spans="1:9" ht="143">
      <c r="A1048" s="605">
        <v>709</v>
      </c>
      <c r="B1048" s="605" t="s">
        <v>60</v>
      </c>
      <c r="C1048" s="740" t="s">
        <v>476</v>
      </c>
      <c r="D1048" s="725" t="s">
        <v>1373</v>
      </c>
      <c r="E1048" s="726" t="str">
        <f>E$80</f>
        <v>S3</v>
      </c>
      <c r="F1048" s="769" t="s">
        <v>1374</v>
      </c>
      <c r="G1048" s="758"/>
      <c r="H1048" s="758"/>
      <c r="I1048" s="757" t="s">
        <v>603</v>
      </c>
    </row>
    <row r="1049" spans="1:9" ht="14">
      <c r="A1049" s="611">
        <v>710</v>
      </c>
      <c r="B1049" s="605" t="s">
        <v>60</v>
      </c>
      <c r="C1049" s="740"/>
      <c r="D1049" s="725" t="s">
        <v>1375</v>
      </c>
      <c r="E1049" s="726" t="str">
        <f>E$81</f>
        <v>S4</v>
      </c>
      <c r="F1049" s="727"/>
      <c r="G1049" s="758"/>
      <c r="H1049" s="758"/>
      <c r="I1049" s="757"/>
    </row>
    <row r="1050" spans="1:9" ht="14">
      <c r="A1050" s="611">
        <v>955</v>
      </c>
      <c r="B1050" s="605" t="s">
        <v>60</v>
      </c>
      <c r="C1050" s="740"/>
      <c r="D1050" s="753" t="s">
        <v>1376</v>
      </c>
      <c r="E1050" s="754"/>
      <c r="F1050" s="755" t="s">
        <v>1377</v>
      </c>
      <c r="G1050" s="756"/>
      <c r="H1050" s="756"/>
      <c r="I1050" s="756"/>
    </row>
    <row r="1051" spans="1:9" ht="94.5">
      <c r="A1051" s="611">
        <v>956</v>
      </c>
      <c r="B1051" s="605" t="s">
        <v>60</v>
      </c>
      <c r="C1051" s="740"/>
      <c r="D1051" s="728" t="s">
        <v>887</v>
      </c>
      <c r="E1051" s="726"/>
      <c r="F1051" s="729" t="s">
        <v>1378</v>
      </c>
      <c r="G1051" s="758" t="s">
        <v>1379</v>
      </c>
      <c r="H1051" s="758" t="s">
        <v>1380</v>
      </c>
      <c r="I1051" s="757"/>
    </row>
    <row r="1052" spans="1:9">
      <c r="A1052" s="605">
        <v>957</v>
      </c>
      <c r="B1052" s="605" t="s">
        <v>60</v>
      </c>
      <c r="C1052" s="740"/>
      <c r="D1052" s="725" t="s">
        <v>887</v>
      </c>
      <c r="E1052" s="726" t="s">
        <v>18</v>
      </c>
      <c r="F1052" s="729"/>
      <c r="G1052" s="758"/>
      <c r="H1052" s="758"/>
      <c r="I1052" s="757"/>
    </row>
    <row r="1053" spans="1:9" ht="50" hidden="1">
      <c r="A1053" s="605">
        <v>1053</v>
      </c>
      <c r="B1053" s="605" t="s">
        <v>66</v>
      </c>
      <c r="C1053" s="459" t="s">
        <v>1381</v>
      </c>
      <c r="D1053" s="732"/>
      <c r="E1053" s="459"/>
      <c r="F1053" s="733" t="s">
        <v>1382</v>
      </c>
      <c r="G1053" s="521" t="s">
        <v>1383</v>
      </c>
      <c r="H1053" s="521"/>
      <c r="I1053" s="524"/>
    </row>
    <row r="1054" spans="1:9" ht="14" hidden="1">
      <c r="A1054" s="611">
        <v>1054</v>
      </c>
      <c r="B1054" s="605" t="s">
        <v>66</v>
      </c>
      <c r="C1054" s="414"/>
      <c r="D1054" s="429"/>
      <c r="E1054" s="414" t="s">
        <v>18</v>
      </c>
      <c r="F1054" s="430"/>
      <c r="G1054" s="415"/>
      <c r="H1054" s="415"/>
      <c r="I1054" s="416"/>
    </row>
    <row r="1055" spans="1:9" ht="14" hidden="1">
      <c r="A1055" s="611">
        <v>1055</v>
      </c>
      <c r="B1055" s="605" t="s">
        <v>66</v>
      </c>
      <c r="C1055" s="414"/>
      <c r="D1055" s="429"/>
      <c r="E1055" s="414" t="str">
        <f>E$77</f>
        <v>MA</v>
      </c>
      <c r="F1055" s="411"/>
      <c r="G1055" s="415"/>
      <c r="H1055" s="415"/>
      <c r="I1055" s="416"/>
    </row>
    <row r="1056" spans="1:9" ht="70" hidden="1">
      <c r="A1056" s="611">
        <v>1056</v>
      </c>
      <c r="B1056" s="605" t="s">
        <v>66</v>
      </c>
      <c r="C1056" s="414"/>
      <c r="D1056" s="429"/>
      <c r="E1056" s="414" t="str">
        <f>E$78</f>
        <v>S1</v>
      </c>
      <c r="F1056" s="664" t="s">
        <v>1384</v>
      </c>
      <c r="G1056" s="415"/>
      <c r="H1056" s="415" t="s">
        <v>603</v>
      </c>
      <c r="I1056" s="416" t="s">
        <v>603</v>
      </c>
    </row>
    <row r="1057" spans="1:9" hidden="1">
      <c r="A1057" s="605">
        <v>1057</v>
      </c>
      <c r="B1057" s="605" t="s">
        <v>66</v>
      </c>
      <c r="C1057" s="414"/>
      <c r="D1057" s="429"/>
      <c r="E1057" s="414" t="str">
        <f>E$79</f>
        <v>S2</v>
      </c>
      <c r="F1057" s="411"/>
      <c r="G1057" s="415"/>
      <c r="H1057" s="415"/>
      <c r="I1057" s="416"/>
    </row>
    <row r="1058" spans="1:9" ht="14" hidden="1">
      <c r="A1058" s="611">
        <v>1058</v>
      </c>
      <c r="B1058" s="605" t="s">
        <v>66</v>
      </c>
      <c r="C1058" s="414"/>
      <c r="D1058" s="429"/>
      <c r="E1058" s="414" t="str">
        <f>E$80</f>
        <v>S3</v>
      </c>
      <c r="F1058" s="411"/>
      <c r="G1058" s="415"/>
      <c r="H1058" s="415"/>
      <c r="I1058" s="416"/>
    </row>
    <row r="1059" spans="1:9" ht="14" hidden="1">
      <c r="A1059" s="611">
        <v>1059</v>
      </c>
      <c r="B1059" s="605" t="s">
        <v>66</v>
      </c>
      <c r="C1059" s="453"/>
      <c r="D1059" s="731"/>
      <c r="E1059" s="453" t="str">
        <f>E$81</f>
        <v>S4</v>
      </c>
      <c r="F1059" s="455"/>
      <c r="G1059" s="456"/>
      <c r="H1059" s="456"/>
      <c r="I1059" s="457"/>
    </row>
    <row r="1060" spans="1:9" ht="62.5">
      <c r="A1060" s="611">
        <v>958</v>
      </c>
      <c r="B1060" s="605" t="s">
        <v>60</v>
      </c>
      <c r="C1060" s="740"/>
      <c r="D1060" s="725" t="s">
        <v>887</v>
      </c>
      <c r="E1060" s="726" t="str">
        <f>E$77</f>
        <v>MA</v>
      </c>
      <c r="F1060" s="770" t="s">
        <v>1297</v>
      </c>
      <c r="G1060" s="758"/>
      <c r="H1060" s="758" t="s">
        <v>603</v>
      </c>
      <c r="I1060" s="757" t="s">
        <v>603</v>
      </c>
    </row>
    <row r="1061" spans="1:9" ht="14">
      <c r="A1061" s="611">
        <v>959</v>
      </c>
      <c r="B1061" s="605" t="s">
        <v>60</v>
      </c>
      <c r="C1061" s="740"/>
      <c r="D1061" s="725" t="s">
        <v>887</v>
      </c>
      <c r="E1061" s="726" t="str">
        <f>E$78</f>
        <v>S1</v>
      </c>
      <c r="F1061" s="727"/>
      <c r="G1061" s="758"/>
      <c r="H1061" s="758"/>
      <c r="I1061" s="757"/>
    </row>
    <row r="1062" spans="1:9" ht="37.5">
      <c r="A1062" s="611">
        <v>960</v>
      </c>
      <c r="B1062" s="605" t="s">
        <v>60</v>
      </c>
      <c r="C1062" s="740"/>
      <c r="D1062" s="725" t="s">
        <v>887</v>
      </c>
      <c r="E1062" s="726" t="str">
        <f>E$79</f>
        <v>S2</v>
      </c>
      <c r="F1062" s="727" t="s">
        <v>1385</v>
      </c>
      <c r="G1062" s="758"/>
      <c r="H1062" s="758"/>
      <c r="I1062" s="757" t="s">
        <v>721</v>
      </c>
    </row>
    <row r="1063" spans="1:9" ht="52">
      <c r="A1063" s="605">
        <v>961</v>
      </c>
      <c r="B1063" s="605" t="s">
        <v>60</v>
      </c>
      <c r="C1063" s="740" t="s">
        <v>1386</v>
      </c>
      <c r="D1063" s="725" t="s">
        <v>887</v>
      </c>
      <c r="E1063" s="726" t="str">
        <f>E$80</f>
        <v>S3</v>
      </c>
      <c r="F1063" s="769" t="s">
        <v>1387</v>
      </c>
      <c r="G1063" s="758"/>
      <c r="H1063" s="758"/>
      <c r="I1063" s="757" t="s">
        <v>603</v>
      </c>
    </row>
    <row r="1064" spans="1:9" ht="14">
      <c r="A1064" s="611">
        <v>962</v>
      </c>
      <c r="B1064" s="605" t="s">
        <v>60</v>
      </c>
      <c r="C1064" s="740"/>
      <c r="D1064" s="725" t="s">
        <v>887</v>
      </c>
      <c r="E1064" s="726" t="str">
        <f>E$81</f>
        <v>S4</v>
      </c>
      <c r="F1064" s="727"/>
      <c r="G1064" s="758"/>
      <c r="H1064" s="758"/>
      <c r="I1064" s="757"/>
    </row>
    <row r="1065" spans="1:9" ht="42">
      <c r="A1065" s="611">
        <v>727</v>
      </c>
      <c r="B1065" s="605" t="s">
        <v>60</v>
      </c>
      <c r="C1065" s="740"/>
      <c r="D1065" s="728" t="s">
        <v>904</v>
      </c>
      <c r="E1065" s="726"/>
      <c r="F1065" s="729" t="s">
        <v>1388</v>
      </c>
      <c r="G1065" s="758" t="s">
        <v>1389</v>
      </c>
      <c r="H1065" s="758" t="s">
        <v>1390</v>
      </c>
      <c r="I1065" s="757"/>
    </row>
    <row r="1066" spans="1:9" ht="14">
      <c r="A1066" s="611">
        <v>728</v>
      </c>
      <c r="B1066" s="605" t="s">
        <v>60</v>
      </c>
      <c r="C1066" s="740"/>
      <c r="D1066" s="725" t="s">
        <v>904</v>
      </c>
      <c r="E1066" s="726" t="s">
        <v>18</v>
      </c>
      <c r="F1066" s="729"/>
      <c r="G1066" s="758"/>
      <c r="H1066" s="758"/>
      <c r="I1066" s="757"/>
    </row>
    <row r="1067" spans="1:9" ht="75">
      <c r="A1067" s="605">
        <v>729</v>
      </c>
      <c r="B1067" s="605" t="s">
        <v>60</v>
      </c>
      <c r="C1067" s="740"/>
      <c r="D1067" s="725" t="s">
        <v>904</v>
      </c>
      <c r="E1067" s="726" t="str">
        <f>E$77</f>
        <v>MA</v>
      </c>
      <c r="F1067" s="727" t="s">
        <v>1125</v>
      </c>
      <c r="G1067" s="758"/>
      <c r="H1067" s="758" t="s">
        <v>603</v>
      </c>
      <c r="I1067" s="757" t="s">
        <v>603</v>
      </c>
    </row>
    <row r="1068" spans="1:9" ht="31.5" hidden="1">
      <c r="A1068" s="611">
        <v>1068</v>
      </c>
      <c r="B1068" s="605" t="s">
        <v>66</v>
      </c>
      <c r="C1068" s="459" t="s">
        <v>1391</v>
      </c>
      <c r="D1068" s="732"/>
      <c r="E1068" s="459"/>
      <c r="F1068" s="733" t="s">
        <v>1392</v>
      </c>
      <c r="G1068" s="521" t="s">
        <v>1393</v>
      </c>
      <c r="H1068" s="521"/>
      <c r="I1068" s="524"/>
    </row>
    <row r="1069" spans="1:9" hidden="1">
      <c r="A1069" s="605">
        <v>1069</v>
      </c>
      <c r="B1069" s="605" t="s">
        <v>66</v>
      </c>
      <c r="C1069" s="414"/>
      <c r="D1069" s="429"/>
      <c r="E1069" s="414" t="s">
        <v>18</v>
      </c>
      <c r="F1069" s="430"/>
      <c r="G1069" s="415"/>
      <c r="H1069" s="415"/>
      <c r="I1069" s="416"/>
    </row>
    <row r="1070" spans="1:9" ht="14" hidden="1">
      <c r="A1070" s="611">
        <v>1070</v>
      </c>
      <c r="B1070" s="605" t="s">
        <v>66</v>
      </c>
      <c r="C1070" s="414"/>
      <c r="D1070" s="429"/>
      <c r="E1070" s="414" t="str">
        <f>E$77</f>
        <v>MA</v>
      </c>
      <c r="F1070" s="411"/>
      <c r="G1070" s="415"/>
      <c r="H1070" s="415"/>
      <c r="I1070" s="416"/>
    </row>
    <row r="1071" spans="1:9" ht="70" hidden="1">
      <c r="A1071" s="611">
        <v>1071</v>
      </c>
      <c r="B1071" s="605" t="s">
        <v>66</v>
      </c>
      <c r="C1071" s="414"/>
      <c r="D1071" s="429"/>
      <c r="E1071" s="414" t="str">
        <f>E$78</f>
        <v>S1</v>
      </c>
      <c r="F1071" s="664" t="s">
        <v>1384</v>
      </c>
      <c r="G1071" s="415"/>
      <c r="H1071" s="415" t="s">
        <v>603</v>
      </c>
      <c r="I1071" s="416" t="s">
        <v>603</v>
      </c>
    </row>
    <row r="1072" spans="1:9" ht="14" hidden="1">
      <c r="A1072" s="611">
        <v>1072</v>
      </c>
      <c r="B1072" s="605" t="s">
        <v>66</v>
      </c>
      <c r="C1072" s="414"/>
      <c r="D1072" s="429"/>
      <c r="E1072" s="414" t="str">
        <f>E$79</f>
        <v>S2</v>
      </c>
      <c r="F1072" s="411"/>
      <c r="G1072" s="415"/>
      <c r="H1072" s="415"/>
      <c r="I1072" s="416"/>
    </row>
    <row r="1073" spans="1:9" hidden="1">
      <c r="A1073" s="605">
        <v>1073</v>
      </c>
      <c r="B1073" s="605" t="s">
        <v>66</v>
      </c>
      <c r="C1073" s="414"/>
      <c r="D1073" s="429"/>
      <c r="E1073" s="414" t="str">
        <f>E$80</f>
        <v>S3</v>
      </c>
      <c r="F1073" s="411"/>
      <c r="G1073" s="415"/>
      <c r="H1073" s="415"/>
      <c r="I1073" s="416"/>
    </row>
    <row r="1074" spans="1:9" ht="14" hidden="1">
      <c r="A1074" s="611">
        <v>1074</v>
      </c>
      <c r="B1074" s="605" t="s">
        <v>66</v>
      </c>
      <c r="C1074" s="453"/>
      <c r="D1074" s="731"/>
      <c r="E1074" s="453" t="str">
        <f>E$81</f>
        <v>S4</v>
      </c>
      <c r="F1074" s="455"/>
      <c r="G1074" s="456"/>
      <c r="H1074" s="456"/>
      <c r="I1074" s="457"/>
    </row>
    <row r="1075" spans="1:9" ht="14">
      <c r="A1075" s="611">
        <v>730</v>
      </c>
      <c r="B1075" s="605" t="s">
        <v>60</v>
      </c>
      <c r="C1075" s="740"/>
      <c r="D1075" s="725" t="s">
        <v>904</v>
      </c>
      <c r="E1075" s="726" t="str">
        <f>E$78</f>
        <v>S1</v>
      </c>
      <c r="F1075" s="727"/>
      <c r="G1075" s="758"/>
      <c r="H1075" s="758"/>
      <c r="I1075" s="757"/>
    </row>
    <row r="1076" spans="1:9" ht="350">
      <c r="A1076" s="611">
        <v>731</v>
      </c>
      <c r="B1076" s="605" t="s">
        <v>60</v>
      </c>
      <c r="C1076" s="740"/>
      <c r="D1076" s="725" t="s">
        <v>904</v>
      </c>
      <c r="E1076" s="726" t="str">
        <f>E$79</f>
        <v>S2</v>
      </c>
      <c r="F1076" s="727" t="s">
        <v>1126</v>
      </c>
      <c r="G1076" s="758"/>
      <c r="H1076" s="758"/>
      <c r="I1076" s="757" t="s">
        <v>721</v>
      </c>
    </row>
    <row r="1077" spans="1:9" ht="100">
      <c r="A1077" s="611">
        <v>732</v>
      </c>
      <c r="B1077" s="605" t="s">
        <v>60</v>
      </c>
      <c r="C1077" s="740" t="s">
        <v>1394</v>
      </c>
      <c r="D1077" s="725" t="s">
        <v>904</v>
      </c>
      <c r="E1077" s="726" t="str">
        <f>E$80</f>
        <v>S3</v>
      </c>
      <c r="F1077" s="771" t="s">
        <v>1395</v>
      </c>
      <c r="G1077" s="758"/>
      <c r="H1077" s="758"/>
      <c r="I1077" s="757" t="s">
        <v>603</v>
      </c>
    </row>
    <row r="1078" spans="1:9">
      <c r="A1078" s="605">
        <v>733</v>
      </c>
      <c r="B1078" s="605" t="s">
        <v>60</v>
      </c>
      <c r="C1078" s="740"/>
      <c r="D1078" s="725" t="s">
        <v>904</v>
      </c>
      <c r="E1078" s="726" t="str">
        <f>E$81</f>
        <v>S4</v>
      </c>
      <c r="F1078" s="727"/>
      <c r="G1078" s="758"/>
      <c r="H1078" s="758"/>
      <c r="I1078" s="757"/>
    </row>
    <row r="1079" spans="1:9">
      <c r="A1079" s="605">
        <v>1993</v>
      </c>
      <c r="B1079" s="605" t="s">
        <v>60</v>
      </c>
      <c r="C1079" s="740"/>
      <c r="D1079" s="753" t="s">
        <v>1396</v>
      </c>
      <c r="E1079" s="754"/>
      <c r="F1079" s="772" t="s">
        <v>1397</v>
      </c>
      <c r="G1079" s="756"/>
      <c r="H1079" s="756"/>
      <c r="I1079" s="756"/>
    </row>
    <row r="1080" spans="1:9" ht="87.5">
      <c r="A1080" s="611">
        <v>1994</v>
      </c>
      <c r="B1080" s="605" t="s">
        <v>60</v>
      </c>
      <c r="C1080" s="740"/>
      <c r="D1080" s="728" t="s">
        <v>469</v>
      </c>
      <c r="E1080" s="726"/>
      <c r="F1080" s="729" t="s">
        <v>1398</v>
      </c>
      <c r="G1080" s="758" t="s">
        <v>1399</v>
      </c>
      <c r="H1080" s="758" t="s">
        <v>1400</v>
      </c>
      <c r="I1080" s="757"/>
    </row>
    <row r="1081" spans="1:9" ht="14">
      <c r="A1081" s="611">
        <v>1995</v>
      </c>
      <c r="B1081" s="605" t="s">
        <v>60</v>
      </c>
      <c r="C1081" s="740"/>
      <c r="D1081" s="725" t="s">
        <v>469</v>
      </c>
      <c r="E1081" s="726" t="s">
        <v>18</v>
      </c>
      <c r="F1081" s="729"/>
      <c r="G1081" s="758"/>
      <c r="H1081" s="758"/>
      <c r="I1081" s="757"/>
    </row>
    <row r="1082" spans="1:9" ht="100">
      <c r="A1082" s="611">
        <v>1996</v>
      </c>
      <c r="B1082" s="605" t="s">
        <v>60</v>
      </c>
      <c r="C1082" s="740"/>
      <c r="D1082" s="725" t="s">
        <v>469</v>
      </c>
      <c r="E1082" s="726" t="str">
        <f>E$77</f>
        <v>MA</v>
      </c>
      <c r="F1082" s="770" t="s">
        <v>1401</v>
      </c>
      <c r="G1082" s="758"/>
      <c r="H1082" s="758" t="s">
        <v>721</v>
      </c>
      <c r="I1082" s="757" t="s">
        <v>603</v>
      </c>
    </row>
    <row r="1083" spans="1:9">
      <c r="A1083" s="605">
        <v>1997</v>
      </c>
      <c r="B1083" s="605" t="s">
        <v>60</v>
      </c>
      <c r="C1083" s="740"/>
      <c r="D1083" s="725" t="s">
        <v>469</v>
      </c>
      <c r="E1083" s="726" t="str">
        <f>E$78</f>
        <v>S1</v>
      </c>
      <c r="F1083" s="727"/>
      <c r="G1083" s="758"/>
      <c r="H1083" s="758"/>
      <c r="I1083" s="757"/>
    </row>
    <row r="1084" spans="1:9" ht="37.5">
      <c r="A1084" s="611">
        <v>1998</v>
      </c>
      <c r="B1084" s="605" t="s">
        <v>60</v>
      </c>
      <c r="C1084" s="740"/>
      <c r="D1084" s="725" t="s">
        <v>469</v>
      </c>
      <c r="E1084" s="726" t="str">
        <f>E$79</f>
        <v>S2</v>
      </c>
      <c r="F1084" s="773" t="s">
        <v>1402</v>
      </c>
      <c r="G1084" s="758"/>
      <c r="H1084" s="758"/>
      <c r="I1084" s="757" t="s">
        <v>721</v>
      </c>
    </row>
    <row r="1085" spans="1:9" ht="14">
      <c r="A1085" s="611">
        <v>1999</v>
      </c>
      <c r="B1085" s="605" t="s">
        <v>60</v>
      </c>
      <c r="C1085" s="740" t="s">
        <v>1403</v>
      </c>
      <c r="D1085" s="725" t="s">
        <v>469</v>
      </c>
      <c r="E1085" s="726" t="str">
        <f>E$80</f>
        <v>S3</v>
      </c>
      <c r="F1085" s="774" t="s">
        <v>1404</v>
      </c>
      <c r="G1085" s="758"/>
      <c r="H1085" s="758"/>
      <c r="I1085" s="757" t="s">
        <v>603</v>
      </c>
    </row>
    <row r="1086" spans="1:9" ht="14">
      <c r="A1086" s="611">
        <v>2000</v>
      </c>
      <c r="B1086" s="605" t="s">
        <v>60</v>
      </c>
      <c r="C1086" s="740"/>
      <c r="D1086" s="725" t="s">
        <v>469</v>
      </c>
      <c r="E1086" s="726" t="str">
        <f>E$81</f>
        <v>S4</v>
      </c>
      <c r="F1086" s="727"/>
      <c r="G1086" s="758"/>
      <c r="H1086" s="758"/>
      <c r="I1086" s="757"/>
    </row>
    <row r="1087" spans="1:9" ht="300">
      <c r="A1087" s="611">
        <v>1880</v>
      </c>
      <c r="B1087" s="605" t="s">
        <v>60</v>
      </c>
      <c r="C1087" s="740"/>
      <c r="D1087" s="728" t="s">
        <v>1195</v>
      </c>
      <c r="E1087" s="726"/>
      <c r="F1087" s="729" t="s">
        <v>1405</v>
      </c>
      <c r="G1087" s="758" t="s">
        <v>1406</v>
      </c>
      <c r="H1087" s="758" t="s">
        <v>1407</v>
      </c>
      <c r="I1087" s="757"/>
    </row>
    <row r="1088" spans="1:9">
      <c r="A1088" s="605">
        <v>1881</v>
      </c>
      <c r="B1088" s="605" t="s">
        <v>60</v>
      </c>
      <c r="C1088" s="740"/>
      <c r="D1088" s="725" t="s">
        <v>1195</v>
      </c>
      <c r="E1088" s="726" t="s">
        <v>18</v>
      </c>
      <c r="F1088" s="729"/>
      <c r="G1088" s="758"/>
      <c r="H1088" s="758"/>
      <c r="I1088" s="757"/>
    </row>
    <row r="1089" spans="1:9" ht="87.5">
      <c r="A1089" s="611">
        <v>1882</v>
      </c>
      <c r="B1089" s="605" t="s">
        <v>60</v>
      </c>
      <c r="C1089" s="740"/>
      <c r="D1089" s="725" t="s">
        <v>1195</v>
      </c>
      <c r="E1089" s="726" t="str">
        <f>E$77</f>
        <v>MA</v>
      </c>
      <c r="F1089" s="727" t="s">
        <v>1408</v>
      </c>
      <c r="G1089" s="758"/>
      <c r="H1089" s="758"/>
      <c r="I1089" s="757" t="s">
        <v>603</v>
      </c>
    </row>
    <row r="1090" spans="1:9" ht="25" hidden="1">
      <c r="A1090" s="611">
        <v>1090</v>
      </c>
      <c r="B1090" s="605" t="s">
        <v>66</v>
      </c>
      <c r="C1090" s="787" t="s">
        <v>1409</v>
      </c>
      <c r="D1090" s="788"/>
      <c r="E1090" s="787"/>
      <c r="F1090" s="789" t="s">
        <v>1410</v>
      </c>
      <c r="G1090" s="790"/>
      <c r="H1090" s="790"/>
      <c r="I1090" s="791"/>
    </row>
    <row r="1091" spans="1:9" ht="14">
      <c r="A1091" s="611">
        <v>1883</v>
      </c>
      <c r="B1091" s="605" t="s">
        <v>60</v>
      </c>
      <c r="C1091" s="740"/>
      <c r="D1091" s="725" t="s">
        <v>1195</v>
      </c>
      <c r="E1091" s="726" t="str">
        <f>E$78</f>
        <v>S1</v>
      </c>
      <c r="F1091" s="727"/>
      <c r="G1091" s="758"/>
      <c r="H1091" s="758"/>
      <c r="I1091" s="757"/>
    </row>
    <row r="1092" spans="1:9" ht="50">
      <c r="A1092" s="611">
        <v>1884</v>
      </c>
      <c r="B1092" s="605" t="s">
        <v>60</v>
      </c>
      <c r="C1092" s="740"/>
      <c r="D1092" s="725" t="s">
        <v>1195</v>
      </c>
      <c r="E1092" s="726" t="str">
        <f>E$79</f>
        <v>S2</v>
      </c>
      <c r="F1092" s="727" t="s">
        <v>1411</v>
      </c>
      <c r="G1092" s="758"/>
      <c r="H1092" s="758"/>
      <c r="I1092" s="757"/>
    </row>
    <row r="1093" spans="1:9" ht="26">
      <c r="A1093" s="605">
        <v>1885</v>
      </c>
      <c r="B1093" s="605" t="s">
        <v>60</v>
      </c>
      <c r="C1093" s="740" t="s">
        <v>1365</v>
      </c>
      <c r="D1093" s="725" t="s">
        <v>1195</v>
      </c>
      <c r="E1093" s="726" t="str">
        <f>E$80</f>
        <v>S3</v>
      </c>
      <c r="F1093" s="769" t="s">
        <v>1412</v>
      </c>
      <c r="G1093" s="758"/>
      <c r="H1093" s="758"/>
      <c r="I1093" s="757" t="s">
        <v>603</v>
      </c>
    </row>
    <row r="1094" spans="1:9" ht="14">
      <c r="A1094" s="611">
        <v>1886</v>
      </c>
      <c r="B1094" s="605" t="s">
        <v>60</v>
      </c>
      <c r="C1094" s="740"/>
      <c r="D1094" s="725" t="s">
        <v>1195</v>
      </c>
      <c r="E1094" s="726" t="str">
        <f>E$81</f>
        <v>S4</v>
      </c>
      <c r="F1094" s="727"/>
      <c r="G1094" s="758"/>
      <c r="H1094" s="758"/>
      <c r="I1094" s="757"/>
    </row>
    <row r="1095" spans="1:9" ht="105">
      <c r="A1095" s="611">
        <v>812</v>
      </c>
      <c r="B1095" s="605" t="s">
        <v>60</v>
      </c>
      <c r="C1095" s="740"/>
      <c r="D1095" s="728" t="s">
        <v>1413</v>
      </c>
      <c r="E1095" s="726"/>
      <c r="F1095" s="729" t="s">
        <v>1414</v>
      </c>
      <c r="G1095" s="758" t="s">
        <v>1415</v>
      </c>
      <c r="H1095" s="758" t="s">
        <v>1416</v>
      </c>
      <c r="I1095" s="757"/>
    </row>
    <row r="1096" spans="1:9">
      <c r="A1096" s="605">
        <v>813</v>
      </c>
      <c r="B1096" s="605" t="s">
        <v>60</v>
      </c>
      <c r="C1096" s="740"/>
      <c r="D1096" s="725" t="s">
        <v>1413</v>
      </c>
      <c r="E1096" s="726" t="s">
        <v>18</v>
      </c>
      <c r="F1096" s="729"/>
      <c r="G1096" s="758"/>
      <c r="H1096" s="758"/>
      <c r="I1096" s="757"/>
    </row>
    <row r="1097" spans="1:9" ht="112.5">
      <c r="A1097" s="611">
        <v>814</v>
      </c>
      <c r="B1097" s="605" t="s">
        <v>60</v>
      </c>
      <c r="C1097" s="740"/>
      <c r="D1097" s="725" t="s">
        <v>1413</v>
      </c>
      <c r="E1097" s="726" t="str">
        <f>E$77</f>
        <v>MA</v>
      </c>
      <c r="F1097" s="727" t="s">
        <v>1417</v>
      </c>
      <c r="G1097" s="758"/>
      <c r="H1097" s="758" t="s">
        <v>603</v>
      </c>
      <c r="I1097" s="757" t="s">
        <v>603</v>
      </c>
    </row>
    <row r="1098" spans="1:9" ht="50">
      <c r="A1098" s="611">
        <v>815</v>
      </c>
      <c r="B1098" s="605" t="s">
        <v>60</v>
      </c>
      <c r="C1098" s="740"/>
      <c r="D1098" s="725" t="s">
        <v>1413</v>
      </c>
      <c r="E1098" s="726" t="s">
        <v>27</v>
      </c>
      <c r="F1098" s="727" t="s">
        <v>1199</v>
      </c>
      <c r="G1098" s="758"/>
      <c r="H1098" s="758"/>
      <c r="I1098" s="757" t="s">
        <v>721</v>
      </c>
    </row>
    <row r="1099" spans="1:9" ht="25" hidden="1">
      <c r="A1099" s="611">
        <v>1099</v>
      </c>
      <c r="B1099" s="605" t="s">
        <v>66</v>
      </c>
      <c r="C1099" s="459"/>
      <c r="D1099" s="732"/>
      <c r="E1099" s="459"/>
      <c r="F1099" s="792" t="s">
        <v>1418</v>
      </c>
      <c r="G1099" s="521" t="s">
        <v>709</v>
      </c>
      <c r="H1099" s="521"/>
      <c r="I1099" s="524"/>
    </row>
    <row r="1100" spans="1:9" ht="14" hidden="1">
      <c r="A1100" s="611">
        <v>1100</v>
      </c>
      <c r="B1100" s="605" t="s">
        <v>66</v>
      </c>
      <c r="C1100" s="414"/>
      <c r="D1100" s="429"/>
      <c r="E1100" s="414" t="s">
        <v>18</v>
      </c>
      <c r="F1100" s="506"/>
      <c r="G1100" s="415"/>
      <c r="H1100" s="415"/>
      <c r="I1100" s="416"/>
    </row>
    <row r="1101" spans="1:9" hidden="1">
      <c r="A1101" s="605">
        <v>1101</v>
      </c>
      <c r="B1101" s="605" t="s">
        <v>66</v>
      </c>
      <c r="C1101" s="414"/>
      <c r="D1101" s="429"/>
      <c r="E1101" s="414" t="str">
        <f>E$77</f>
        <v>MA</v>
      </c>
      <c r="F1101" s="411"/>
      <c r="G1101" s="415"/>
      <c r="H1101" s="415"/>
      <c r="I1101" s="416"/>
    </row>
    <row r="1102" spans="1:9" ht="84" hidden="1">
      <c r="A1102" s="611">
        <v>1102</v>
      </c>
      <c r="B1102" s="605" t="s">
        <v>66</v>
      </c>
      <c r="C1102" s="414"/>
      <c r="D1102" s="429"/>
      <c r="E1102" s="414" t="str">
        <f>E$78</f>
        <v>S1</v>
      </c>
      <c r="F1102" s="664" t="s">
        <v>1419</v>
      </c>
      <c r="G1102" s="415"/>
      <c r="H1102" s="415" t="s">
        <v>603</v>
      </c>
      <c r="I1102" s="416" t="s">
        <v>603</v>
      </c>
    </row>
    <row r="1103" spans="1:9" ht="75" hidden="1">
      <c r="A1103" s="611">
        <v>1103</v>
      </c>
      <c r="B1103" s="605" t="s">
        <v>66</v>
      </c>
      <c r="C1103" s="414"/>
      <c r="D1103" s="429"/>
      <c r="E1103" s="414" t="str">
        <f>E$79</f>
        <v>S2</v>
      </c>
      <c r="F1103" s="411" t="s">
        <v>1420</v>
      </c>
      <c r="G1103" s="415"/>
      <c r="H1103" s="415"/>
      <c r="I1103" s="416" t="s">
        <v>721</v>
      </c>
    </row>
    <row r="1104" spans="1:9" ht="14" hidden="1">
      <c r="A1104" s="611">
        <v>1104</v>
      </c>
      <c r="B1104" s="605" t="s">
        <v>66</v>
      </c>
      <c r="C1104" s="414"/>
      <c r="D1104" s="429"/>
      <c r="E1104" s="414" t="str">
        <f>E$80</f>
        <v>S3</v>
      </c>
      <c r="F1104" s="411"/>
      <c r="G1104" s="415"/>
      <c r="H1104" s="415"/>
      <c r="I1104" s="416"/>
    </row>
    <row r="1105" spans="1:9" hidden="1">
      <c r="A1105" s="605">
        <v>1105</v>
      </c>
      <c r="B1105" s="605" t="s">
        <v>66</v>
      </c>
      <c r="C1105" s="453"/>
      <c r="D1105" s="731"/>
      <c r="E1105" s="453" t="str">
        <f>E$81</f>
        <v>S4</v>
      </c>
      <c r="F1105" s="455"/>
      <c r="G1105" s="456"/>
      <c r="H1105" s="456"/>
      <c r="I1105" s="457"/>
    </row>
    <row r="1106" spans="1:9" ht="14">
      <c r="A1106" s="611">
        <v>816</v>
      </c>
      <c r="B1106" s="605" t="s">
        <v>60</v>
      </c>
      <c r="C1106" s="740"/>
      <c r="D1106" s="725" t="s">
        <v>1413</v>
      </c>
      <c r="E1106" s="726" t="str">
        <f>E$79</f>
        <v>S2</v>
      </c>
      <c r="F1106" s="727"/>
      <c r="G1106" s="758"/>
      <c r="H1106" s="758"/>
      <c r="I1106" s="757"/>
    </row>
    <row r="1107" spans="1:9" ht="37.5" hidden="1">
      <c r="A1107" s="611">
        <v>1107</v>
      </c>
      <c r="B1107" s="605" t="s">
        <v>66</v>
      </c>
      <c r="C1107" s="459" t="s">
        <v>1421</v>
      </c>
      <c r="D1107" s="732"/>
      <c r="E1107" s="459"/>
      <c r="F1107" s="792" t="s">
        <v>1422</v>
      </c>
      <c r="G1107" s="521" t="s">
        <v>1423</v>
      </c>
      <c r="H1107" s="521"/>
      <c r="I1107" s="524"/>
    </row>
    <row r="1108" spans="1:9" ht="14" hidden="1">
      <c r="A1108" s="611">
        <v>1108</v>
      </c>
      <c r="B1108" s="605" t="s">
        <v>66</v>
      </c>
      <c r="C1108" s="414"/>
      <c r="D1108" s="429"/>
      <c r="E1108" s="414" t="s">
        <v>18</v>
      </c>
      <c r="F1108" s="506"/>
      <c r="G1108" s="415"/>
      <c r="H1108" s="415"/>
      <c r="I1108" s="416"/>
    </row>
    <row r="1109" spans="1:9" hidden="1">
      <c r="A1109" s="605">
        <v>1109</v>
      </c>
      <c r="B1109" s="605" t="s">
        <v>66</v>
      </c>
      <c r="C1109" s="414"/>
      <c r="D1109" s="429"/>
      <c r="E1109" s="414" t="str">
        <f>E$77</f>
        <v>MA</v>
      </c>
      <c r="F1109" s="411"/>
      <c r="G1109" s="415"/>
      <c r="H1109" s="415"/>
      <c r="I1109" s="416"/>
    </row>
    <row r="1110" spans="1:9" ht="14" hidden="1">
      <c r="A1110" s="611">
        <v>1110</v>
      </c>
      <c r="B1110" s="605" t="s">
        <v>66</v>
      </c>
      <c r="C1110" s="414"/>
      <c r="D1110" s="429"/>
      <c r="E1110" s="414" t="str">
        <f>E$78</f>
        <v>S1</v>
      </c>
      <c r="F1110" s="411" t="s">
        <v>1424</v>
      </c>
      <c r="G1110" s="415"/>
      <c r="H1110" s="415" t="s">
        <v>603</v>
      </c>
      <c r="I1110" s="416" t="s">
        <v>603</v>
      </c>
    </row>
    <row r="1111" spans="1:9" ht="14" hidden="1">
      <c r="A1111" s="611">
        <v>1111</v>
      </c>
      <c r="B1111" s="605" t="s">
        <v>66</v>
      </c>
      <c r="C1111" s="414"/>
      <c r="D1111" s="429"/>
      <c r="E1111" s="414" t="str">
        <f>E$79</f>
        <v>S2</v>
      </c>
      <c r="F1111" s="411" t="s">
        <v>1424</v>
      </c>
      <c r="G1111" s="415"/>
      <c r="H1111" s="415"/>
      <c r="I1111" s="416" t="s">
        <v>721</v>
      </c>
    </row>
    <row r="1112" spans="1:9" ht="14" hidden="1">
      <c r="A1112" s="611">
        <v>1112</v>
      </c>
      <c r="B1112" s="605" t="s">
        <v>66</v>
      </c>
      <c r="C1112" s="414"/>
      <c r="D1112" s="429"/>
      <c r="E1112" s="414" t="str">
        <f>E$80</f>
        <v>S3</v>
      </c>
      <c r="F1112" s="411"/>
      <c r="G1112" s="415"/>
      <c r="H1112" s="415"/>
      <c r="I1112" s="416"/>
    </row>
    <row r="1113" spans="1:9" hidden="1">
      <c r="A1113" s="605">
        <v>1113</v>
      </c>
      <c r="B1113" s="605" t="s">
        <v>66</v>
      </c>
      <c r="C1113" s="453"/>
      <c r="D1113" s="731"/>
      <c r="E1113" s="453" t="str">
        <f>E$81</f>
        <v>S4</v>
      </c>
      <c r="F1113" s="455"/>
      <c r="G1113" s="456"/>
      <c r="H1113" s="456"/>
      <c r="I1113" s="457"/>
    </row>
    <row r="1114" spans="1:9">
      <c r="A1114" s="605">
        <v>817</v>
      </c>
      <c r="B1114" s="605" t="s">
        <v>60</v>
      </c>
      <c r="C1114" s="740"/>
      <c r="D1114" s="725" t="s">
        <v>1413</v>
      </c>
      <c r="E1114" s="726" t="str">
        <f>E$80</f>
        <v>S3</v>
      </c>
      <c r="F1114" s="727"/>
      <c r="G1114" s="758"/>
      <c r="H1114" s="758"/>
      <c r="I1114" s="757"/>
    </row>
    <row r="1115" spans="1:9" ht="62.5" hidden="1">
      <c r="A1115" s="611">
        <v>1115</v>
      </c>
      <c r="B1115" s="605" t="s">
        <v>66</v>
      </c>
      <c r="C1115" s="459" t="s">
        <v>1425</v>
      </c>
      <c r="D1115" s="732"/>
      <c r="E1115" s="459"/>
      <c r="F1115" s="792" t="s">
        <v>1426</v>
      </c>
      <c r="G1115" s="521" t="s">
        <v>709</v>
      </c>
      <c r="H1115" s="521"/>
      <c r="I1115" s="524"/>
    </row>
    <row r="1116" spans="1:9" ht="14" hidden="1">
      <c r="A1116" s="611">
        <v>1116</v>
      </c>
      <c r="B1116" s="605" t="s">
        <v>66</v>
      </c>
      <c r="C1116" s="414"/>
      <c r="D1116" s="429"/>
      <c r="E1116" s="414" t="s">
        <v>18</v>
      </c>
      <c r="F1116" s="506"/>
      <c r="G1116" s="415"/>
      <c r="H1116" s="415"/>
      <c r="I1116" s="416"/>
    </row>
    <row r="1117" spans="1:9" hidden="1">
      <c r="A1117" s="605">
        <v>1117</v>
      </c>
      <c r="B1117" s="605" t="s">
        <v>66</v>
      </c>
      <c r="C1117" s="414"/>
      <c r="D1117" s="429"/>
      <c r="E1117" s="414" t="str">
        <f>E$77</f>
        <v>MA</v>
      </c>
      <c r="F1117" s="411"/>
      <c r="G1117" s="415"/>
      <c r="H1117" s="415"/>
      <c r="I1117" s="416"/>
    </row>
    <row r="1118" spans="1:9" ht="168" hidden="1">
      <c r="A1118" s="611">
        <v>1118</v>
      </c>
      <c r="B1118" s="605" t="s">
        <v>66</v>
      </c>
      <c r="C1118" s="414"/>
      <c r="D1118" s="429"/>
      <c r="E1118" s="414" t="str">
        <f>E$78</f>
        <v>S1</v>
      </c>
      <c r="F1118" s="507" t="s">
        <v>1427</v>
      </c>
      <c r="G1118" s="415"/>
      <c r="H1118" s="415"/>
      <c r="I1118" s="416" t="s">
        <v>1428</v>
      </c>
    </row>
    <row r="1119" spans="1:9" ht="98" hidden="1">
      <c r="A1119" s="611">
        <v>1119</v>
      </c>
      <c r="B1119" s="605" t="s">
        <v>66</v>
      </c>
      <c r="C1119" s="414"/>
      <c r="D1119" s="429"/>
      <c r="E1119" s="414" t="str">
        <f>E$79</f>
        <v>S2</v>
      </c>
      <c r="F1119" s="508" t="s">
        <v>1429</v>
      </c>
      <c r="G1119" s="415"/>
      <c r="H1119" s="415"/>
      <c r="I1119" s="416" t="s">
        <v>1430</v>
      </c>
    </row>
    <row r="1120" spans="1:9" ht="14" hidden="1">
      <c r="A1120" s="611">
        <v>1120</v>
      </c>
      <c r="B1120" s="605" t="s">
        <v>66</v>
      </c>
      <c r="C1120" s="414"/>
      <c r="D1120" s="429"/>
      <c r="E1120" s="414" t="str">
        <f>E$80</f>
        <v>S3</v>
      </c>
      <c r="F1120" s="411"/>
      <c r="G1120" s="415"/>
      <c r="H1120" s="415"/>
      <c r="I1120" s="416"/>
    </row>
    <row r="1121" spans="1:9" hidden="1">
      <c r="A1121" s="605">
        <v>1121</v>
      </c>
      <c r="B1121" s="605" t="s">
        <v>66</v>
      </c>
      <c r="C1121" s="453"/>
      <c r="D1121" s="731"/>
      <c r="E1121" s="453" t="str">
        <f>E$81</f>
        <v>S4</v>
      </c>
      <c r="F1121" s="455"/>
      <c r="G1121" s="456"/>
      <c r="H1121" s="456"/>
      <c r="I1121" s="457"/>
    </row>
    <row r="1122" spans="1:9" ht="14">
      <c r="A1122" s="611">
        <v>818</v>
      </c>
      <c r="B1122" s="605" t="s">
        <v>60</v>
      </c>
      <c r="C1122" s="740"/>
      <c r="D1122" s="725" t="s">
        <v>1413</v>
      </c>
      <c r="E1122" s="726" t="str">
        <f>E$81</f>
        <v>S4</v>
      </c>
      <c r="F1122" s="727"/>
      <c r="G1122" s="758"/>
      <c r="H1122" s="758"/>
      <c r="I1122" s="757"/>
    </row>
    <row r="1123" spans="1:9" ht="50" hidden="1">
      <c r="A1123" s="611">
        <v>1123</v>
      </c>
      <c r="B1123" s="605" t="s">
        <v>66</v>
      </c>
      <c r="C1123" s="459" t="s">
        <v>1431</v>
      </c>
      <c r="D1123" s="732"/>
      <c r="E1123" s="459"/>
      <c r="F1123" s="792" t="s">
        <v>1432</v>
      </c>
      <c r="G1123" s="521" t="s">
        <v>1433</v>
      </c>
      <c r="H1123" s="521"/>
      <c r="I1123" s="524"/>
    </row>
    <row r="1124" spans="1:9" ht="14" hidden="1">
      <c r="A1124" s="611">
        <v>1124</v>
      </c>
      <c r="B1124" s="605" t="s">
        <v>66</v>
      </c>
      <c r="C1124" s="414"/>
      <c r="D1124" s="429"/>
      <c r="E1124" s="414" t="s">
        <v>18</v>
      </c>
      <c r="F1124" s="506"/>
      <c r="G1124" s="415"/>
      <c r="H1124" s="415"/>
      <c r="I1124" s="416"/>
    </row>
    <row r="1125" spans="1:9" hidden="1">
      <c r="A1125" s="605">
        <v>1125</v>
      </c>
      <c r="B1125" s="605" t="s">
        <v>66</v>
      </c>
      <c r="C1125" s="414"/>
      <c r="D1125" s="429"/>
      <c r="E1125" s="414" t="str">
        <f>E$77</f>
        <v>MA</v>
      </c>
      <c r="F1125" s="411"/>
      <c r="G1125" s="415"/>
      <c r="H1125" s="415"/>
      <c r="I1125" s="416"/>
    </row>
    <row r="1126" spans="1:9" ht="25" hidden="1">
      <c r="A1126" s="611">
        <v>1126</v>
      </c>
      <c r="B1126" s="605" t="s">
        <v>66</v>
      </c>
      <c r="C1126" s="414"/>
      <c r="D1126" s="429"/>
      <c r="E1126" s="414" t="str">
        <f>E$78</f>
        <v>S1</v>
      </c>
      <c r="F1126" s="411" t="s">
        <v>1434</v>
      </c>
      <c r="G1126" s="415"/>
      <c r="H1126" s="415" t="s">
        <v>603</v>
      </c>
      <c r="I1126" s="416" t="s">
        <v>603</v>
      </c>
    </row>
    <row r="1127" spans="1:9" ht="25" hidden="1">
      <c r="A1127" s="611">
        <v>1127</v>
      </c>
      <c r="B1127" s="605" t="s">
        <v>66</v>
      </c>
      <c r="C1127" s="414"/>
      <c r="D1127" s="429"/>
      <c r="E1127" s="414" t="str">
        <f>E$79</f>
        <v>S2</v>
      </c>
      <c r="F1127" s="411" t="s">
        <v>1435</v>
      </c>
      <c r="G1127" s="415"/>
      <c r="H1127" s="415"/>
      <c r="I1127" s="416" t="s">
        <v>721</v>
      </c>
    </row>
    <row r="1128" spans="1:9" ht="14" hidden="1">
      <c r="A1128" s="611">
        <v>1128</v>
      </c>
      <c r="B1128" s="605" t="s">
        <v>66</v>
      </c>
      <c r="C1128" s="414"/>
      <c r="D1128" s="429"/>
      <c r="E1128" s="414" t="str">
        <f>E$80</f>
        <v>S3</v>
      </c>
      <c r="F1128" s="411"/>
      <c r="G1128" s="415"/>
      <c r="H1128" s="415"/>
      <c r="I1128" s="416"/>
    </row>
    <row r="1129" spans="1:9" hidden="1">
      <c r="A1129" s="605">
        <v>1129</v>
      </c>
      <c r="B1129" s="605" t="s">
        <v>66</v>
      </c>
      <c r="C1129" s="453"/>
      <c r="D1129" s="731"/>
      <c r="E1129" s="453" t="str">
        <f>E$81</f>
        <v>S4</v>
      </c>
      <c r="F1129" s="455"/>
      <c r="G1129" s="456"/>
      <c r="H1129" s="456"/>
      <c r="I1129" s="457"/>
    </row>
    <row r="1130" spans="1:9">
      <c r="A1130" s="605">
        <v>757</v>
      </c>
      <c r="B1130" s="605" t="s">
        <v>60</v>
      </c>
      <c r="C1130" s="740"/>
      <c r="D1130" s="753" t="s">
        <v>1436</v>
      </c>
      <c r="E1130" s="754"/>
      <c r="F1130" s="755" t="s">
        <v>1437</v>
      </c>
      <c r="G1130" s="756"/>
      <c r="H1130" s="756"/>
      <c r="I1130" s="756"/>
    </row>
    <row r="1131" spans="1:9" ht="50" hidden="1">
      <c r="A1131" s="611">
        <v>1131</v>
      </c>
      <c r="B1131" s="605" t="s">
        <v>66</v>
      </c>
      <c r="C1131" s="459" t="s">
        <v>1438</v>
      </c>
      <c r="D1131" s="732"/>
      <c r="E1131" s="459"/>
      <c r="F1131" s="792" t="s">
        <v>1439</v>
      </c>
      <c r="G1131" s="521" t="s">
        <v>709</v>
      </c>
      <c r="H1131" s="521"/>
      <c r="I1131" s="524"/>
    </row>
    <row r="1132" spans="1:9" ht="14" hidden="1">
      <c r="A1132" s="611">
        <v>1132</v>
      </c>
      <c r="B1132" s="605" t="s">
        <v>66</v>
      </c>
      <c r="C1132" s="414"/>
      <c r="D1132" s="429"/>
      <c r="E1132" s="414" t="s">
        <v>18</v>
      </c>
      <c r="F1132" s="506"/>
      <c r="G1132" s="415"/>
      <c r="H1132" s="415"/>
      <c r="I1132" s="416"/>
    </row>
    <row r="1133" spans="1:9" hidden="1">
      <c r="A1133" s="605">
        <v>1133</v>
      </c>
      <c r="B1133" s="605" t="s">
        <v>66</v>
      </c>
      <c r="C1133" s="414"/>
      <c r="D1133" s="429"/>
      <c r="E1133" s="414" t="str">
        <f>E$77</f>
        <v>MA</v>
      </c>
      <c r="F1133" s="411"/>
      <c r="G1133" s="415"/>
      <c r="H1133" s="415"/>
      <c r="I1133" s="416"/>
    </row>
    <row r="1134" spans="1:9" ht="14" hidden="1">
      <c r="A1134" s="611">
        <v>1134</v>
      </c>
      <c r="B1134" s="605" t="s">
        <v>66</v>
      </c>
      <c r="C1134" s="414"/>
      <c r="D1134" s="429"/>
      <c r="E1134" s="414" t="str">
        <f>E$78</f>
        <v>S1</v>
      </c>
      <c r="F1134" s="411" t="s">
        <v>1440</v>
      </c>
      <c r="G1134" s="415"/>
      <c r="H1134" s="415" t="s">
        <v>603</v>
      </c>
      <c r="I1134" s="416" t="s">
        <v>603</v>
      </c>
    </row>
    <row r="1135" spans="1:9" ht="14" hidden="1">
      <c r="A1135" s="611">
        <v>1135</v>
      </c>
      <c r="B1135" s="605" t="s">
        <v>66</v>
      </c>
      <c r="C1135" s="414"/>
      <c r="D1135" s="429"/>
      <c r="E1135" s="414" t="str">
        <f>E$79</f>
        <v>S2</v>
      </c>
      <c r="F1135" s="411" t="s">
        <v>1441</v>
      </c>
      <c r="G1135" s="415"/>
      <c r="H1135" s="415"/>
      <c r="I1135" s="416" t="s">
        <v>721</v>
      </c>
    </row>
    <row r="1136" spans="1:9" ht="14" hidden="1">
      <c r="A1136" s="611">
        <v>1136</v>
      </c>
      <c r="B1136" s="605" t="s">
        <v>66</v>
      </c>
      <c r="C1136" s="414"/>
      <c r="D1136" s="429"/>
      <c r="E1136" s="414" t="str">
        <f>E$80</f>
        <v>S3</v>
      </c>
      <c r="F1136" s="411"/>
      <c r="G1136" s="415"/>
      <c r="H1136" s="415"/>
      <c r="I1136" s="416"/>
    </row>
    <row r="1137" spans="1:9" hidden="1">
      <c r="A1137" s="605">
        <v>1137</v>
      </c>
      <c r="B1137" s="605" t="s">
        <v>66</v>
      </c>
      <c r="C1137" s="453"/>
      <c r="D1137" s="731"/>
      <c r="E1137" s="453" t="str">
        <f>E$81</f>
        <v>S4</v>
      </c>
      <c r="F1137" s="455"/>
      <c r="G1137" s="456"/>
      <c r="H1137" s="456"/>
      <c r="I1137" s="457"/>
    </row>
    <row r="1138" spans="1:9" ht="84">
      <c r="A1138" s="611">
        <v>758</v>
      </c>
      <c r="B1138" s="605" t="s">
        <v>60</v>
      </c>
      <c r="C1138" s="740"/>
      <c r="D1138" s="728" t="s">
        <v>471</v>
      </c>
      <c r="E1138" s="726"/>
      <c r="F1138" s="729" t="s">
        <v>1442</v>
      </c>
      <c r="G1138" s="758" t="s">
        <v>1443</v>
      </c>
      <c r="H1138" s="758" t="s">
        <v>1444</v>
      </c>
      <c r="I1138" s="757"/>
    </row>
    <row r="1139" spans="1:9" ht="25" hidden="1">
      <c r="A1139" s="611">
        <v>1139</v>
      </c>
      <c r="B1139" s="605" t="s">
        <v>66</v>
      </c>
      <c r="C1139" s="459" t="s">
        <v>1445</v>
      </c>
      <c r="D1139" s="732"/>
      <c r="E1139" s="459"/>
      <c r="F1139" s="792" t="s">
        <v>1446</v>
      </c>
      <c r="G1139" s="521" t="s">
        <v>1447</v>
      </c>
      <c r="H1139" s="521"/>
      <c r="I1139" s="524"/>
    </row>
    <row r="1140" spans="1:9" ht="14" hidden="1">
      <c r="A1140" s="611">
        <v>1140</v>
      </c>
      <c r="B1140" s="605" t="s">
        <v>66</v>
      </c>
      <c r="C1140" s="414"/>
      <c r="D1140" s="429"/>
      <c r="E1140" s="414" t="s">
        <v>18</v>
      </c>
      <c r="F1140" s="506"/>
      <c r="G1140" s="415"/>
      <c r="H1140" s="415"/>
      <c r="I1140" s="416"/>
    </row>
    <row r="1141" spans="1:9" hidden="1">
      <c r="A1141" s="605">
        <v>1141</v>
      </c>
      <c r="B1141" s="605" t="s">
        <v>66</v>
      </c>
      <c r="C1141" s="414"/>
      <c r="D1141" s="429"/>
      <c r="E1141" s="414" t="str">
        <f>E$77</f>
        <v>MA</v>
      </c>
      <c r="F1141" s="411"/>
      <c r="G1141" s="415"/>
      <c r="H1141" s="415"/>
      <c r="I1141" s="416"/>
    </row>
    <row r="1142" spans="1:9" ht="84" hidden="1">
      <c r="A1142" s="611">
        <v>1142</v>
      </c>
      <c r="B1142" s="605" t="s">
        <v>66</v>
      </c>
      <c r="C1142" s="414"/>
      <c r="D1142" s="429"/>
      <c r="E1142" s="414" t="str">
        <f>E$78</f>
        <v>S1</v>
      </c>
      <c r="F1142" s="664" t="s">
        <v>1448</v>
      </c>
      <c r="G1142" s="415"/>
      <c r="H1142" s="415" t="s">
        <v>603</v>
      </c>
      <c r="I1142" s="416" t="s">
        <v>603</v>
      </c>
    </row>
    <row r="1143" spans="1:9" ht="75" hidden="1">
      <c r="A1143" s="611">
        <v>1143</v>
      </c>
      <c r="B1143" s="605" t="s">
        <v>66</v>
      </c>
      <c r="C1143" s="414"/>
      <c r="D1143" s="429"/>
      <c r="E1143" s="414" t="str">
        <f>E$79</f>
        <v>S2</v>
      </c>
      <c r="F1143" s="411" t="s">
        <v>1420</v>
      </c>
      <c r="G1143" s="415"/>
      <c r="H1143" s="415"/>
      <c r="I1143" s="416" t="s">
        <v>721</v>
      </c>
    </row>
    <row r="1144" spans="1:9" ht="14" hidden="1">
      <c r="A1144" s="611">
        <v>1144</v>
      </c>
      <c r="B1144" s="605" t="s">
        <v>66</v>
      </c>
      <c r="C1144" s="414"/>
      <c r="D1144" s="429"/>
      <c r="E1144" s="414" t="str">
        <f>E$80</f>
        <v>S3</v>
      </c>
      <c r="F1144" s="411"/>
      <c r="G1144" s="415"/>
      <c r="H1144" s="415"/>
      <c r="I1144" s="416"/>
    </row>
    <row r="1145" spans="1:9" hidden="1">
      <c r="A1145" s="605">
        <v>1145</v>
      </c>
      <c r="B1145" s="605" t="s">
        <v>66</v>
      </c>
      <c r="C1145" s="453"/>
      <c r="D1145" s="731"/>
      <c r="E1145" s="453" t="str">
        <f>E$81</f>
        <v>S4</v>
      </c>
      <c r="F1145" s="455"/>
      <c r="G1145" s="456"/>
      <c r="H1145" s="456"/>
      <c r="I1145" s="457"/>
    </row>
    <row r="1146" spans="1:9" ht="14">
      <c r="A1146" s="611">
        <v>759</v>
      </c>
      <c r="B1146" s="605" t="s">
        <v>60</v>
      </c>
      <c r="C1146" s="740"/>
      <c r="D1146" s="725" t="s">
        <v>471</v>
      </c>
      <c r="E1146" s="726" t="s">
        <v>18</v>
      </c>
      <c r="F1146" s="729"/>
      <c r="G1146" s="758"/>
      <c r="H1146" s="758"/>
      <c r="I1146" s="757"/>
    </row>
    <row r="1147" spans="1:9" ht="31.5" hidden="1">
      <c r="A1147" s="611">
        <v>1147</v>
      </c>
      <c r="B1147" s="605" t="s">
        <v>66</v>
      </c>
      <c r="C1147" s="459" t="s">
        <v>1449</v>
      </c>
      <c r="D1147" s="732"/>
      <c r="E1147" s="459"/>
      <c r="F1147" s="792" t="s">
        <v>1450</v>
      </c>
      <c r="G1147" s="521" t="s">
        <v>1451</v>
      </c>
      <c r="H1147" s="521"/>
      <c r="I1147" s="524"/>
    </row>
    <row r="1148" spans="1:9" ht="14" hidden="1">
      <c r="A1148" s="611">
        <v>1148</v>
      </c>
      <c r="B1148" s="605" t="s">
        <v>66</v>
      </c>
      <c r="C1148" s="414"/>
      <c r="D1148" s="429"/>
      <c r="E1148" s="414" t="s">
        <v>18</v>
      </c>
      <c r="F1148" s="506"/>
      <c r="G1148" s="415"/>
      <c r="H1148" s="415"/>
      <c r="I1148" s="416"/>
    </row>
    <row r="1149" spans="1:9" hidden="1">
      <c r="A1149" s="605">
        <v>1149</v>
      </c>
      <c r="B1149" s="605" t="s">
        <v>66</v>
      </c>
      <c r="C1149" s="414"/>
      <c r="D1149" s="429"/>
      <c r="E1149" s="414" t="str">
        <f>E$77</f>
        <v>MA</v>
      </c>
      <c r="F1149" s="411"/>
      <c r="G1149" s="415"/>
      <c r="H1149" s="415"/>
      <c r="I1149" s="416"/>
    </row>
    <row r="1150" spans="1:9" ht="25" hidden="1">
      <c r="A1150" s="611">
        <v>1150</v>
      </c>
      <c r="B1150" s="605" t="s">
        <v>66</v>
      </c>
      <c r="C1150" s="414"/>
      <c r="D1150" s="429"/>
      <c r="E1150" s="414" t="str">
        <f>E$78</f>
        <v>S1</v>
      </c>
      <c r="F1150" s="411" t="s">
        <v>1452</v>
      </c>
      <c r="G1150" s="415"/>
      <c r="H1150" s="415" t="s">
        <v>603</v>
      </c>
      <c r="I1150" s="416"/>
    </row>
    <row r="1151" spans="1:9" ht="25" hidden="1">
      <c r="A1151" s="611">
        <v>1151</v>
      </c>
      <c r="B1151" s="605" t="s">
        <v>66</v>
      </c>
      <c r="C1151" s="414"/>
      <c r="D1151" s="429"/>
      <c r="E1151" s="414" t="str">
        <f>E$79</f>
        <v>S2</v>
      </c>
      <c r="F1151" s="411" t="s">
        <v>1453</v>
      </c>
      <c r="G1151" s="415"/>
      <c r="H1151" s="415"/>
      <c r="I1151" s="416" t="s">
        <v>721</v>
      </c>
    </row>
    <row r="1152" spans="1:9" ht="14" hidden="1">
      <c r="A1152" s="611">
        <v>1152</v>
      </c>
      <c r="B1152" s="605" t="s">
        <v>66</v>
      </c>
      <c r="C1152" s="414"/>
      <c r="D1152" s="429"/>
      <c r="E1152" s="414" t="str">
        <f>E$80</f>
        <v>S3</v>
      </c>
      <c r="F1152" s="411"/>
      <c r="G1152" s="415"/>
      <c r="H1152" s="415"/>
      <c r="I1152" s="416"/>
    </row>
    <row r="1153" spans="1:9" hidden="1">
      <c r="A1153" s="605">
        <v>1153</v>
      </c>
      <c r="B1153" s="605" t="s">
        <v>66</v>
      </c>
      <c r="C1153" s="453"/>
      <c r="D1153" s="731"/>
      <c r="E1153" s="453" t="str">
        <f>E$81</f>
        <v>S4</v>
      </c>
      <c r="F1153" s="455"/>
      <c r="G1153" s="456"/>
      <c r="H1153" s="456"/>
      <c r="I1153" s="457"/>
    </row>
    <row r="1154" spans="1:9" ht="37.5">
      <c r="A1154" s="611">
        <v>760</v>
      </c>
      <c r="B1154" s="605" t="s">
        <v>60</v>
      </c>
      <c r="C1154" s="740"/>
      <c r="D1154" s="725" t="s">
        <v>471</v>
      </c>
      <c r="E1154" s="726" t="str">
        <f>E$77</f>
        <v>MA</v>
      </c>
      <c r="F1154" s="727" t="s">
        <v>1454</v>
      </c>
      <c r="G1154" s="758"/>
      <c r="H1154" s="758" t="s">
        <v>603</v>
      </c>
      <c r="I1154" s="757" t="s">
        <v>603</v>
      </c>
    </row>
    <row r="1155" spans="1:9" ht="25" hidden="1">
      <c r="A1155" s="611">
        <v>1155</v>
      </c>
      <c r="B1155" s="605" t="s">
        <v>66</v>
      </c>
      <c r="C1155" s="459" t="s">
        <v>1455</v>
      </c>
      <c r="D1155" s="732"/>
      <c r="E1155" s="459"/>
      <c r="F1155" s="792" t="s">
        <v>1456</v>
      </c>
      <c r="G1155" s="521" t="s">
        <v>1457</v>
      </c>
      <c r="H1155" s="521"/>
      <c r="I1155" s="524"/>
    </row>
    <row r="1156" spans="1:9" ht="14" hidden="1">
      <c r="A1156" s="611">
        <v>1156</v>
      </c>
      <c r="B1156" s="605" t="s">
        <v>66</v>
      </c>
      <c r="C1156" s="414"/>
      <c r="D1156" s="429"/>
      <c r="E1156" s="414" t="s">
        <v>18</v>
      </c>
      <c r="F1156" s="506"/>
      <c r="G1156" s="415"/>
      <c r="H1156" s="415"/>
      <c r="I1156" s="416"/>
    </row>
    <row r="1157" spans="1:9" hidden="1">
      <c r="A1157" s="605">
        <v>1157</v>
      </c>
      <c r="B1157" s="605" t="s">
        <v>66</v>
      </c>
      <c r="C1157" s="414"/>
      <c r="D1157" s="429"/>
      <c r="E1157" s="414" t="str">
        <f>E$77</f>
        <v>MA</v>
      </c>
      <c r="F1157" s="411"/>
      <c r="G1157" s="415"/>
      <c r="H1157" s="415"/>
      <c r="I1157" s="416"/>
    </row>
    <row r="1158" spans="1:9" ht="50" hidden="1">
      <c r="A1158" s="611">
        <v>1158</v>
      </c>
      <c r="B1158" s="605" t="s">
        <v>66</v>
      </c>
      <c r="C1158" s="414"/>
      <c r="D1158" s="429"/>
      <c r="E1158" s="414" t="str">
        <f>E$78</f>
        <v>S1</v>
      </c>
      <c r="F1158" s="411" t="s">
        <v>1458</v>
      </c>
      <c r="G1158" s="415"/>
      <c r="H1158" s="415" t="s">
        <v>603</v>
      </c>
      <c r="I1158" s="416" t="s">
        <v>603</v>
      </c>
    </row>
    <row r="1159" spans="1:9" ht="37.5" hidden="1">
      <c r="A1159" s="611">
        <v>1159</v>
      </c>
      <c r="B1159" s="605" t="s">
        <v>66</v>
      </c>
      <c r="C1159" s="414"/>
      <c r="D1159" s="429"/>
      <c r="E1159" s="414" t="str">
        <f>E$79</f>
        <v>S2</v>
      </c>
      <c r="F1159" s="411" t="s">
        <v>1459</v>
      </c>
      <c r="G1159" s="415"/>
      <c r="H1159" s="415"/>
      <c r="I1159" s="416" t="s">
        <v>721</v>
      </c>
    </row>
    <row r="1160" spans="1:9" ht="14" hidden="1">
      <c r="A1160" s="611">
        <v>1160</v>
      </c>
      <c r="B1160" s="605" t="s">
        <v>66</v>
      </c>
      <c r="C1160" s="414"/>
      <c r="D1160" s="429"/>
      <c r="E1160" s="414" t="str">
        <f>E$80</f>
        <v>S3</v>
      </c>
      <c r="F1160" s="411"/>
      <c r="G1160" s="415"/>
      <c r="H1160" s="415"/>
      <c r="I1160" s="416"/>
    </row>
    <row r="1161" spans="1:9" hidden="1">
      <c r="A1161" s="605">
        <v>1161</v>
      </c>
      <c r="B1161" s="605" t="s">
        <v>66</v>
      </c>
      <c r="C1161" s="453"/>
      <c r="D1161" s="731"/>
      <c r="E1161" s="453" t="str">
        <f>E$81</f>
        <v>S4</v>
      </c>
      <c r="F1161" s="455"/>
      <c r="G1161" s="456"/>
      <c r="H1161" s="456"/>
      <c r="I1161" s="457"/>
    </row>
    <row r="1162" spans="1:9" ht="25">
      <c r="A1162" s="605">
        <v>761</v>
      </c>
      <c r="B1162" s="605" t="s">
        <v>60</v>
      </c>
      <c r="C1162" s="740"/>
      <c r="D1162" s="725" t="s">
        <v>471</v>
      </c>
      <c r="E1162" s="726" t="str">
        <f>E$78</f>
        <v>S1</v>
      </c>
      <c r="F1162" s="727" t="s">
        <v>1460</v>
      </c>
      <c r="G1162" s="758"/>
      <c r="H1162" s="758"/>
      <c r="I1162" s="757" t="s">
        <v>721</v>
      </c>
    </row>
    <row r="1163" spans="1:9" ht="31.5" hidden="1">
      <c r="A1163" s="611">
        <v>1163</v>
      </c>
      <c r="B1163" s="605" t="s">
        <v>66</v>
      </c>
      <c r="C1163" s="459" t="s">
        <v>1461</v>
      </c>
      <c r="D1163" s="732"/>
      <c r="E1163" s="459"/>
      <c r="F1163" s="792" t="s">
        <v>1462</v>
      </c>
      <c r="G1163" s="521" t="s">
        <v>1463</v>
      </c>
      <c r="H1163" s="521"/>
      <c r="I1163" s="524"/>
    </row>
    <row r="1164" spans="1:9" ht="14" hidden="1">
      <c r="A1164" s="611">
        <v>1164</v>
      </c>
      <c r="B1164" s="605" t="s">
        <v>66</v>
      </c>
      <c r="C1164" s="414"/>
      <c r="D1164" s="429"/>
      <c r="E1164" s="414" t="s">
        <v>18</v>
      </c>
      <c r="F1164" s="506"/>
      <c r="G1164" s="415"/>
      <c r="H1164" s="415"/>
      <c r="I1164" s="416"/>
    </row>
    <row r="1165" spans="1:9" hidden="1">
      <c r="A1165" s="605">
        <v>1165</v>
      </c>
      <c r="B1165" s="605" t="s">
        <v>66</v>
      </c>
      <c r="C1165" s="414"/>
      <c r="D1165" s="429"/>
      <c r="E1165" s="414" t="str">
        <f>E$77</f>
        <v>MA</v>
      </c>
      <c r="F1165" s="411"/>
      <c r="G1165" s="415"/>
      <c r="H1165" s="415"/>
      <c r="I1165" s="416"/>
    </row>
    <row r="1166" spans="1:9" ht="50" hidden="1">
      <c r="A1166" s="611">
        <v>1166</v>
      </c>
      <c r="B1166" s="605" t="s">
        <v>66</v>
      </c>
      <c r="C1166" s="414"/>
      <c r="D1166" s="429"/>
      <c r="E1166" s="414" t="str">
        <f>E$78</f>
        <v>S1</v>
      </c>
      <c r="F1166" s="411" t="s">
        <v>1464</v>
      </c>
      <c r="G1166" s="415"/>
      <c r="H1166" s="415" t="s">
        <v>603</v>
      </c>
      <c r="I1166" s="416" t="s">
        <v>603</v>
      </c>
    </row>
    <row r="1167" spans="1:9" ht="37.5" hidden="1">
      <c r="A1167" s="611">
        <v>1167</v>
      </c>
      <c r="B1167" s="605" t="s">
        <v>66</v>
      </c>
      <c r="C1167" s="414"/>
      <c r="D1167" s="429"/>
      <c r="E1167" s="414" t="str">
        <f>E$79</f>
        <v>S2</v>
      </c>
      <c r="F1167" s="411" t="s">
        <v>1459</v>
      </c>
      <c r="G1167" s="415"/>
      <c r="H1167" s="415"/>
      <c r="I1167" s="416" t="s">
        <v>721</v>
      </c>
    </row>
    <row r="1168" spans="1:9" ht="14" hidden="1">
      <c r="A1168" s="611">
        <v>1168</v>
      </c>
      <c r="B1168" s="605" t="s">
        <v>66</v>
      </c>
      <c r="C1168" s="414"/>
      <c r="D1168" s="429"/>
      <c r="E1168" s="414" t="str">
        <f>E$80</f>
        <v>S3</v>
      </c>
      <c r="F1168" s="411"/>
      <c r="G1168" s="415"/>
      <c r="H1168" s="415"/>
      <c r="I1168" s="416"/>
    </row>
    <row r="1169" spans="1:9" hidden="1">
      <c r="A1169" s="605">
        <v>1169</v>
      </c>
      <c r="B1169" s="605" t="s">
        <v>66</v>
      </c>
      <c r="C1169" s="453"/>
      <c r="D1169" s="731"/>
      <c r="E1169" s="453" t="str">
        <f>E$81</f>
        <v>S4</v>
      </c>
      <c r="F1169" s="455"/>
      <c r="G1169" s="456"/>
      <c r="H1169" s="456"/>
      <c r="I1169" s="457"/>
    </row>
    <row r="1170" spans="1:9" ht="14">
      <c r="A1170" s="611">
        <v>762</v>
      </c>
      <c r="B1170" s="605" t="s">
        <v>60</v>
      </c>
      <c r="C1170" s="740"/>
      <c r="D1170" s="725" t="s">
        <v>471</v>
      </c>
      <c r="E1170" s="726" t="str">
        <f>E$79</f>
        <v>S2</v>
      </c>
      <c r="F1170" s="727"/>
      <c r="G1170" s="758"/>
      <c r="H1170" s="758"/>
      <c r="I1170" s="757"/>
    </row>
    <row r="1171" spans="1:9" ht="25" hidden="1">
      <c r="A1171" s="611">
        <v>1171</v>
      </c>
      <c r="B1171" s="605" t="s">
        <v>66</v>
      </c>
      <c r="C1171" s="734" t="s">
        <v>1465</v>
      </c>
      <c r="D1171" s="735"/>
      <c r="E1171" s="734"/>
      <c r="F1171" s="736" t="s">
        <v>1466</v>
      </c>
      <c r="G1171" s="764"/>
      <c r="H1171" s="764"/>
      <c r="I1171" s="765"/>
    </row>
    <row r="1172" spans="1:9" ht="150" hidden="1">
      <c r="A1172" s="611">
        <v>1172</v>
      </c>
      <c r="B1172" s="605" t="s">
        <v>66</v>
      </c>
      <c r="C1172" s="414" t="s">
        <v>1467</v>
      </c>
      <c r="D1172" s="429"/>
      <c r="E1172" s="414"/>
      <c r="F1172" s="430" t="s">
        <v>1468</v>
      </c>
      <c r="G1172" s="415" t="s">
        <v>1469</v>
      </c>
      <c r="H1172" s="415"/>
      <c r="I1172" s="416"/>
    </row>
    <row r="1173" spans="1:9" hidden="1">
      <c r="A1173" s="605">
        <v>1173</v>
      </c>
      <c r="B1173" s="605" t="s">
        <v>66</v>
      </c>
      <c r="C1173" s="414"/>
      <c r="D1173" s="429"/>
      <c r="E1173" s="414" t="s">
        <v>18</v>
      </c>
      <c r="F1173" s="430"/>
      <c r="G1173" s="415"/>
      <c r="H1173" s="415"/>
      <c r="I1173" s="416"/>
    </row>
    <row r="1174" spans="1:9" ht="14" hidden="1">
      <c r="A1174" s="611">
        <v>1174</v>
      </c>
      <c r="B1174" s="605" t="s">
        <v>66</v>
      </c>
      <c r="C1174" s="414"/>
      <c r="D1174" s="429"/>
      <c r="E1174" s="414" t="str">
        <f>E$77</f>
        <v>MA</v>
      </c>
      <c r="F1174" s="411"/>
      <c r="G1174" s="415"/>
      <c r="H1174" s="415"/>
      <c r="I1174" s="416"/>
    </row>
    <row r="1175" spans="1:9" ht="238" hidden="1">
      <c r="A1175" s="611">
        <v>1175</v>
      </c>
      <c r="B1175" s="605" t="s">
        <v>66</v>
      </c>
      <c r="C1175" s="414"/>
      <c r="D1175" s="429"/>
      <c r="E1175" s="414" t="str">
        <f>E$78</f>
        <v>S1</v>
      </c>
      <c r="F1175" s="508" t="s">
        <v>314</v>
      </c>
      <c r="G1175" s="415"/>
      <c r="H1175" s="415" t="s">
        <v>603</v>
      </c>
      <c r="I1175" s="416" t="s">
        <v>1470</v>
      </c>
    </row>
    <row r="1176" spans="1:9" ht="100" hidden="1">
      <c r="A1176" s="611">
        <v>1176</v>
      </c>
      <c r="B1176" s="605" t="s">
        <v>66</v>
      </c>
      <c r="C1176" s="414"/>
      <c r="D1176" s="429"/>
      <c r="E1176" s="414" t="s">
        <v>27</v>
      </c>
      <c r="F1176" s="411" t="s">
        <v>1471</v>
      </c>
      <c r="G1176" s="415"/>
      <c r="H1176" s="415"/>
      <c r="I1176" s="416" t="s">
        <v>721</v>
      </c>
    </row>
    <row r="1177" spans="1:9" hidden="1">
      <c r="A1177" s="605">
        <v>1177</v>
      </c>
      <c r="B1177" s="605" t="s">
        <v>66</v>
      </c>
      <c r="C1177" s="414"/>
      <c r="D1177" s="429"/>
      <c r="E1177" s="414" t="str">
        <f>E$80</f>
        <v>S3</v>
      </c>
      <c r="F1177" s="411"/>
      <c r="G1177" s="415"/>
      <c r="H1177" s="415"/>
      <c r="I1177" s="416"/>
    </row>
    <row r="1178" spans="1:9" ht="14" hidden="1">
      <c r="A1178" s="611">
        <v>1178</v>
      </c>
      <c r="B1178" s="605" t="s">
        <v>66</v>
      </c>
      <c r="C1178" s="453"/>
      <c r="D1178" s="731"/>
      <c r="E1178" s="453" t="str">
        <f>E$81</f>
        <v>S4</v>
      </c>
      <c r="F1178" s="455"/>
      <c r="G1178" s="456"/>
      <c r="H1178" s="456"/>
      <c r="I1178" s="457"/>
    </row>
    <row r="1179" spans="1:9" ht="75">
      <c r="A1179" s="611">
        <v>763</v>
      </c>
      <c r="B1179" s="605" t="s">
        <v>60</v>
      </c>
      <c r="C1179" s="740" t="s">
        <v>1391</v>
      </c>
      <c r="D1179" s="725" t="s">
        <v>471</v>
      </c>
      <c r="E1179" s="726" t="str">
        <f>E$80</f>
        <v>S3</v>
      </c>
      <c r="F1179" s="775" t="s">
        <v>1472</v>
      </c>
      <c r="G1179" s="758"/>
      <c r="H1179" s="758"/>
      <c r="I1179" s="757" t="s">
        <v>603</v>
      </c>
    </row>
    <row r="1180" spans="1:9" ht="14">
      <c r="A1180" s="611">
        <v>764</v>
      </c>
      <c r="B1180" s="605" t="s">
        <v>60</v>
      </c>
      <c r="C1180" s="740"/>
      <c r="D1180" s="725" t="s">
        <v>471</v>
      </c>
      <c r="E1180" s="726" t="str">
        <f>E$81</f>
        <v>S4</v>
      </c>
      <c r="F1180" s="727"/>
      <c r="G1180" s="758"/>
      <c r="H1180" s="758"/>
      <c r="I1180" s="757"/>
    </row>
    <row r="1181" spans="1:9" ht="105">
      <c r="A1181" s="611">
        <v>780</v>
      </c>
      <c r="B1181" s="605" t="s">
        <v>60</v>
      </c>
      <c r="C1181" s="740"/>
      <c r="D1181" s="728" t="s">
        <v>472</v>
      </c>
      <c r="E1181" s="726"/>
      <c r="F1181" s="727" t="s">
        <v>1473</v>
      </c>
      <c r="G1181" s="758" t="s">
        <v>1474</v>
      </c>
      <c r="H1181" s="758" t="s">
        <v>1475</v>
      </c>
      <c r="I1181" s="757"/>
    </row>
    <row r="1182" spans="1:9">
      <c r="A1182" s="605">
        <v>781</v>
      </c>
      <c r="B1182" s="605" t="s">
        <v>60</v>
      </c>
      <c r="C1182" s="740"/>
      <c r="D1182" s="725" t="s">
        <v>472</v>
      </c>
      <c r="E1182" s="726" t="s">
        <v>18</v>
      </c>
      <c r="F1182" s="727"/>
      <c r="G1182" s="758"/>
      <c r="H1182" s="758"/>
      <c r="I1182" s="757"/>
    </row>
    <row r="1183" spans="1:9" ht="25">
      <c r="A1183" s="611">
        <v>782</v>
      </c>
      <c r="B1183" s="605" t="s">
        <v>60</v>
      </c>
      <c r="C1183" s="740"/>
      <c r="D1183" s="725" t="s">
        <v>472</v>
      </c>
      <c r="E1183" s="726" t="str">
        <f>E$77</f>
        <v>MA</v>
      </c>
      <c r="F1183" s="727" t="s">
        <v>1476</v>
      </c>
      <c r="G1183" s="758"/>
      <c r="H1183" s="758" t="s">
        <v>603</v>
      </c>
      <c r="I1183" s="757" t="s">
        <v>603</v>
      </c>
    </row>
    <row r="1184" spans="1:9" ht="25">
      <c r="A1184" s="611">
        <v>783</v>
      </c>
      <c r="B1184" s="605" t="s">
        <v>60</v>
      </c>
      <c r="C1184" s="740"/>
      <c r="D1184" s="725" t="s">
        <v>472</v>
      </c>
      <c r="E1184" s="726" t="str">
        <f>E$78</f>
        <v>S1</v>
      </c>
      <c r="F1184" s="727" t="s">
        <v>1476</v>
      </c>
      <c r="G1184" s="758"/>
      <c r="H1184" s="758"/>
      <c r="I1184" s="757" t="s">
        <v>721</v>
      </c>
    </row>
    <row r="1185" spans="1:9" ht="25">
      <c r="A1185" s="611">
        <v>784</v>
      </c>
      <c r="B1185" s="605" t="s">
        <v>60</v>
      </c>
      <c r="C1185" s="740"/>
      <c r="D1185" s="725" t="s">
        <v>472</v>
      </c>
      <c r="E1185" s="726" t="str">
        <f>E$79</f>
        <v>S2</v>
      </c>
      <c r="F1185" s="727" t="s">
        <v>1476</v>
      </c>
      <c r="G1185" s="758"/>
      <c r="H1185" s="758"/>
      <c r="I1185" s="757" t="s">
        <v>603</v>
      </c>
    </row>
    <row r="1186" spans="1:9">
      <c r="A1186" s="605">
        <v>785</v>
      </c>
      <c r="B1186" s="605" t="s">
        <v>60</v>
      </c>
      <c r="C1186" s="740"/>
      <c r="D1186" s="725" t="s">
        <v>472</v>
      </c>
      <c r="E1186" s="726" t="str">
        <f>E$80</f>
        <v>S3</v>
      </c>
      <c r="F1186" s="727"/>
      <c r="G1186" s="758"/>
      <c r="H1186" s="758"/>
      <c r="I1186" s="757"/>
    </row>
    <row r="1187" spans="1:9" ht="14">
      <c r="A1187" s="611">
        <v>786</v>
      </c>
      <c r="B1187" s="605" t="s">
        <v>60</v>
      </c>
      <c r="C1187" s="740"/>
      <c r="D1187" s="725" t="s">
        <v>472</v>
      </c>
      <c r="E1187" s="726" t="str">
        <f>E$81</f>
        <v>S4</v>
      </c>
      <c r="F1187" s="727"/>
      <c r="G1187" s="758"/>
      <c r="H1187" s="758"/>
      <c r="I1187" s="757"/>
    </row>
    <row r="1188" spans="1:9" ht="52.5" hidden="1">
      <c r="A1188" s="611">
        <v>1188</v>
      </c>
      <c r="B1188" s="605" t="s">
        <v>66</v>
      </c>
      <c r="C1188" s="459" t="s">
        <v>1477</v>
      </c>
      <c r="D1188" s="732"/>
      <c r="E1188" s="459"/>
      <c r="F1188" s="733" t="s">
        <v>1478</v>
      </c>
      <c r="G1188" s="521" t="s">
        <v>1479</v>
      </c>
      <c r="H1188" s="521"/>
      <c r="I1188" s="524"/>
    </row>
    <row r="1189" spans="1:9" hidden="1">
      <c r="A1189" s="605">
        <v>1189</v>
      </c>
      <c r="B1189" s="605" t="s">
        <v>66</v>
      </c>
      <c r="C1189" s="414"/>
      <c r="D1189" s="429"/>
      <c r="E1189" s="414" t="s">
        <v>18</v>
      </c>
      <c r="F1189" s="430"/>
      <c r="G1189" s="415"/>
      <c r="H1189" s="415"/>
      <c r="I1189" s="416"/>
    </row>
    <row r="1190" spans="1:9" ht="14" hidden="1">
      <c r="A1190" s="611">
        <v>1190</v>
      </c>
      <c r="B1190" s="605" t="s">
        <v>66</v>
      </c>
      <c r="C1190" s="414"/>
      <c r="D1190" s="429"/>
      <c r="E1190" s="414" t="str">
        <f>E$77</f>
        <v>MA</v>
      </c>
      <c r="F1190" s="411"/>
      <c r="G1190" s="415"/>
      <c r="H1190" s="415"/>
      <c r="I1190" s="416"/>
    </row>
    <row r="1191" spans="1:9" ht="50" hidden="1">
      <c r="A1191" s="611">
        <v>1191</v>
      </c>
      <c r="B1191" s="605" t="s">
        <v>66</v>
      </c>
      <c r="C1191" s="414"/>
      <c r="D1191" s="429"/>
      <c r="E1191" s="414" t="str">
        <f>E$78</f>
        <v>S1</v>
      </c>
      <c r="F1191" s="411" t="s">
        <v>1480</v>
      </c>
      <c r="G1191" s="415"/>
      <c r="H1191" s="415" t="s">
        <v>603</v>
      </c>
      <c r="I1191" s="416" t="s">
        <v>603</v>
      </c>
    </row>
    <row r="1192" spans="1:9" ht="25" hidden="1">
      <c r="A1192" s="611">
        <v>1192</v>
      </c>
      <c r="B1192" s="605" t="s">
        <v>66</v>
      </c>
      <c r="C1192" s="414"/>
      <c r="D1192" s="429"/>
      <c r="E1192" s="414" t="str">
        <f>E$79</f>
        <v>S2</v>
      </c>
      <c r="F1192" s="411" t="s">
        <v>1481</v>
      </c>
      <c r="G1192" s="415"/>
      <c r="H1192" s="415"/>
      <c r="I1192" s="416" t="s">
        <v>721</v>
      </c>
    </row>
    <row r="1193" spans="1:9" hidden="1">
      <c r="A1193" s="605">
        <v>1193</v>
      </c>
      <c r="B1193" s="605" t="s">
        <v>66</v>
      </c>
      <c r="C1193" s="414"/>
      <c r="D1193" s="429"/>
      <c r="E1193" s="414" t="str">
        <f>E$80</f>
        <v>S3</v>
      </c>
      <c r="F1193" s="411"/>
      <c r="G1193" s="415"/>
      <c r="H1193" s="415"/>
      <c r="I1193" s="416"/>
    </row>
    <row r="1194" spans="1:9" ht="14" hidden="1">
      <c r="A1194" s="611">
        <v>1194</v>
      </c>
      <c r="B1194" s="605" t="s">
        <v>66</v>
      </c>
      <c r="C1194" s="453"/>
      <c r="D1194" s="731"/>
      <c r="E1194" s="453" t="str">
        <f>E$81</f>
        <v>S4</v>
      </c>
      <c r="F1194" s="455"/>
      <c r="G1194" s="456"/>
      <c r="H1194" s="456"/>
      <c r="I1194" s="457"/>
    </row>
    <row r="1195" spans="1:9">
      <c r="A1195" s="605">
        <v>425</v>
      </c>
      <c r="B1195" s="605" t="s">
        <v>60</v>
      </c>
      <c r="C1195" s="740"/>
      <c r="D1195" s="776" t="s">
        <v>1482</v>
      </c>
      <c r="E1195" s="777"/>
      <c r="F1195" s="778" t="s">
        <v>1483</v>
      </c>
      <c r="G1195" s="779"/>
      <c r="H1195" s="779"/>
      <c r="I1195" s="779"/>
    </row>
    <row r="1196" spans="1:9" ht="14">
      <c r="A1196" s="611">
        <v>426</v>
      </c>
      <c r="B1196" s="605" t="s">
        <v>60</v>
      </c>
      <c r="C1196" s="740"/>
      <c r="D1196" s="753" t="s">
        <v>1484</v>
      </c>
      <c r="E1196" s="754"/>
      <c r="F1196" s="755" t="s">
        <v>1485</v>
      </c>
      <c r="G1196" s="756"/>
      <c r="H1196" s="756"/>
      <c r="I1196" s="756"/>
    </row>
    <row r="1197" spans="1:9" ht="200">
      <c r="A1197" s="611">
        <v>427</v>
      </c>
      <c r="B1197" s="605" t="s">
        <v>60</v>
      </c>
      <c r="C1197" s="740"/>
      <c r="D1197" s="728" t="s">
        <v>1486</v>
      </c>
      <c r="E1197" s="726"/>
      <c r="F1197" s="729" t="s">
        <v>1487</v>
      </c>
      <c r="G1197" s="758" t="s">
        <v>1488</v>
      </c>
      <c r="H1197" s="758" t="s">
        <v>1489</v>
      </c>
      <c r="I1197" s="757" t="s">
        <v>603</v>
      </c>
    </row>
    <row r="1198" spans="1:9" ht="14">
      <c r="A1198" s="611">
        <v>428</v>
      </c>
      <c r="B1198" s="605" t="s">
        <v>60</v>
      </c>
      <c r="C1198" s="740"/>
      <c r="D1198" s="725" t="s">
        <v>1486</v>
      </c>
      <c r="E1198" s="726" t="s">
        <v>18</v>
      </c>
      <c r="F1198" s="729"/>
      <c r="G1198" s="758"/>
      <c r="H1198" s="758"/>
      <c r="I1198" s="757"/>
    </row>
    <row r="1199" spans="1:9" ht="62.5">
      <c r="A1199" s="605">
        <v>429</v>
      </c>
      <c r="B1199" s="605" t="s">
        <v>60</v>
      </c>
      <c r="C1199" s="740"/>
      <c r="D1199" s="725" t="s">
        <v>1486</v>
      </c>
      <c r="E1199" s="726" t="str">
        <f>E$77</f>
        <v>MA</v>
      </c>
      <c r="F1199" s="727" t="s">
        <v>1490</v>
      </c>
      <c r="G1199" s="758"/>
      <c r="H1199" s="758" t="s">
        <v>603</v>
      </c>
      <c r="I1199" s="757" t="s">
        <v>603</v>
      </c>
    </row>
    <row r="1200" spans="1:9" ht="14">
      <c r="A1200" s="611">
        <v>430</v>
      </c>
      <c r="B1200" s="605" t="s">
        <v>60</v>
      </c>
      <c r="C1200" s="740"/>
      <c r="D1200" s="725" t="s">
        <v>1486</v>
      </c>
      <c r="E1200" s="726" t="str">
        <f>E$78</f>
        <v>S1</v>
      </c>
      <c r="F1200" s="727"/>
      <c r="G1200" s="758"/>
      <c r="H1200" s="758"/>
      <c r="I1200" s="757"/>
    </row>
    <row r="1201" spans="1:9" ht="14">
      <c r="A1201" s="611">
        <v>431</v>
      </c>
      <c r="B1201" s="605" t="s">
        <v>60</v>
      </c>
      <c r="C1201" s="740"/>
      <c r="D1201" s="725" t="s">
        <v>1486</v>
      </c>
      <c r="E1201" s="726" t="str">
        <f>E$79</f>
        <v>S2</v>
      </c>
      <c r="F1201" s="727"/>
      <c r="G1201" s="758"/>
      <c r="H1201" s="758"/>
      <c r="I1201" s="757"/>
    </row>
    <row r="1202" spans="1:9" ht="112.5">
      <c r="A1202" s="611">
        <v>432</v>
      </c>
      <c r="B1202" s="605" t="s">
        <v>60</v>
      </c>
      <c r="C1202" s="740" t="s">
        <v>1033</v>
      </c>
      <c r="D1202" s="725" t="s">
        <v>1486</v>
      </c>
      <c r="E1202" s="726" t="str">
        <f>E$80</f>
        <v>S3</v>
      </c>
      <c r="F1202" s="775" t="s">
        <v>1491</v>
      </c>
      <c r="G1202" s="758"/>
      <c r="H1202" s="758"/>
      <c r="I1202" s="757" t="s">
        <v>603</v>
      </c>
    </row>
    <row r="1203" spans="1:9" ht="50" hidden="1">
      <c r="A1203" s="611">
        <v>1203</v>
      </c>
      <c r="B1203" s="605" t="s">
        <v>66</v>
      </c>
      <c r="C1203" s="459" t="s">
        <v>1492</v>
      </c>
      <c r="D1203" s="732"/>
      <c r="E1203" s="459"/>
      <c r="F1203" s="733" t="s">
        <v>1493</v>
      </c>
      <c r="G1203" s="521" t="s">
        <v>1494</v>
      </c>
      <c r="H1203" s="521"/>
      <c r="I1203" s="524"/>
    </row>
    <row r="1204" spans="1:9" ht="14" hidden="1">
      <c r="A1204" s="611">
        <v>1204</v>
      </c>
      <c r="B1204" s="605" t="s">
        <v>66</v>
      </c>
      <c r="C1204" s="414"/>
      <c r="D1204" s="429"/>
      <c r="E1204" s="414" t="s">
        <v>18</v>
      </c>
      <c r="F1204" s="430"/>
      <c r="G1204" s="415"/>
      <c r="H1204" s="415"/>
      <c r="I1204" s="416"/>
    </row>
    <row r="1205" spans="1:9" hidden="1">
      <c r="A1205" s="605">
        <v>1205</v>
      </c>
      <c r="B1205" s="605" t="s">
        <v>66</v>
      </c>
      <c r="C1205" s="414"/>
      <c r="D1205" s="429"/>
      <c r="E1205" s="414" t="str">
        <f>E$77</f>
        <v>MA</v>
      </c>
      <c r="F1205" s="411"/>
      <c r="G1205" s="415"/>
      <c r="H1205" s="415"/>
      <c r="I1205" s="416"/>
    </row>
    <row r="1206" spans="1:9" ht="14" hidden="1">
      <c r="A1206" s="611">
        <v>1206</v>
      </c>
      <c r="B1206" s="605" t="s">
        <v>66</v>
      </c>
      <c r="C1206" s="414"/>
      <c r="D1206" s="429"/>
      <c r="E1206" s="414" t="str">
        <f>E$78</f>
        <v>S1</v>
      </c>
      <c r="F1206" s="411" t="s">
        <v>1495</v>
      </c>
      <c r="G1206" s="415"/>
      <c r="H1206" s="415" t="s">
        <v>603</v>
      </c>
      <c r="I1206" s="416" t="s">
        <v>603</v>
      </c>
    </row>
    <row r="1207" spans="1:9" ht="14" hidden="1">
      <c r="A1207" s="611">
        <v>1207</v>
      </c>
      <c r="B1207" s="605" t="s">
        <v>66</v>
      </c>
      <c r="C1207" s="414"/>
      <c r="D1207" s="429"/>
      <c r="E1207" s="414" t="str">
        <f>E$79</f>
        <v>S2</v>
      </c>
      <c r="F1207" s="411" t="s">
        <v>1495</v>
      </c>
      <c r="G1207" s="415"/>
      <c r="H1207" s="415"/>
      <c r="I1207" s="416" t="s">
        <v>721</v>
      </c>
    </row>
    <row r="1208" spans="1:9" ht="14" hidden="1">
      <c r="A1208" s="611">
        <v>1208</v>
      </c>
      <c r="B1208" s="605" t="s">
        <v>66</v>
      </c>
      <c r="C1208" s="414"/>
      <c r="D1208" s="429"/>
      <c r="E1208" s="414" t="str">
        <f>E$80</f>
        <v>S3</v>
      </c>
      <c r="F1208" s="411"/>
      <c r="G1208" s="415"/>
      <c r="H1208" s="415"/>
      <c r="I1208" s="416"/>
    </row>
    <row r="1209" spans="1:9" hidden="1">
      <c r="A1209" s="605">
        <v>1209</v>
      </c>
      <c r="B1209" s="605" t="s">
        <v>66</v>
      </c>
      <c r="C1209" s="453"/>
      <c r="D1209" s="731"/>
      <c r="E1209" s="453" t="str">
        <f>E$81</f>
        <v>S4</v>
      </c>
      <c r="F1209" s="455"/>
      <c r="G1209" s="456"/>
      <c r="H1209" s="456"/>
      <c r="I1209" s="457"/>
    </row>
    <row r="1210" spans="1:9">
      <c r="A1210" s="605">
        <v>433</v>
      </c>
      <c r="B1210" s="605" t="s">
        <v>60</v>
      </c>
      <c r="C1210" s="740"/>
      <c r="D1210" s="725" t="s">
        <v>1486</v>
      </c>
      <c r="E1210" s="726" t="str">
        <f>E$81</f>
        <v>S4</v>
      </c>
      <c r="F1210" s="727"/>
      <c r="G1210" s="758"/>
      <c r="H1210" s="758"/>
      <c r="I1210" s="757"/>
    </row>
    <row r="1211" spans="1:9" ht="37.5" hidden="1">
      <c r="A1211" s="611">
        <v>1211</v>
      </c>
      <c r="B1211" s="605" t="s">
        <v>66</v>
      </c>
      <c r="C1211" s="734" t="s">
        <v>1496</v>
      </c>
      <c r="D1211" s="735"/>
      <c r="E1211" s="734"/>
      <c r="F1211" s="736" t="s">
        <v>1497</v>
      </c>
      <c r="G1211" s="764"/>
      <c r="H1211" s="764"/>
      <c r="I1211" s="765"/>
    </row>
    <row r="1212" spans="1:9" ht="21" hidden="1">
      <c r="A1212" s="611">
        <v>1212</v>
      </c>
      <c r="B1212" s="605" t="s">
        <v>66</v>
      </c>
      <c r="C1212" s="414" t="s">
        <v>1498</v>
      </c>
      <c r="D1212" s="429"/>
      <c r="E1212" s="414"/>
      <c r="F1212" s="430" t="s">
        <v>1499</v>
      </c>
      <c r="G1212" s="415" t="s">
        <v>1500</v>
      </c>
      <c r="H1212" s="415" t="s">
        <v>1501</v>
      </c>
      <c r="I1212" s="416"/>
    </row>
    <row r="1213" spans="1:9" hidden="1">
      <c r="A1213" s="605">
        <v>1213</v>
      </c>
      <c r="B1213" s="605" t="s">
        <v>66</v>
      </c>
      <c r="C1213" s="414"/>
      <c r="D1213" s="429"/>
      <c r="E1213" s="414" t="s">
        <v>18</v>
      </c>
      <c r="F1213" s="430"/>
      <c r="G1213" s="415"/>
      <c r="H1213" s="415"/>
      <c r="I1213" s="416"/>
    </row>
    <row r="1214" spans="1:9" ht="14" hidden="1">
      <c r="A1214" s="611">
        <v>1214</v>
      </c>
      <c r="B1214" s="605" t="s">
        <v>66</v>
      </c>
      <c r="C1214" s="414"/>
      <c r="D1214" s="429"/>
      <c r="E1214" s="414" t="str">
        <f>E$77</f>
        <v>MA</v>
      </c>
      <c r="F1214" s="411"/>
      <c r="G1214" s="415"/>
      <c r="H1214" s="415"/>
      <c r="I1214" s="416"/>
    </row>
    <row r="1215" spans="1:9" ht="14" hidden="1">
      <c r="A1215" s="611">
        <v>1215</v>
      </c>
      <c r="B1215" s="605" t="s">
        <v>66</v>
      </c>
      <c r="C1215" s="414"/>
      <c r="D1215" s="429"/>
      <c r="E1215" s="414" t="str">
        <f>E$78</f>
        <v>S1</v>
      </c>
      <c r="F1215" s="411" t="s">
        <v>1502</v>
      </c>
      <c r="G1215" s="415"/>
      <c r="H1215" s="415" t="s">
        <v>603</v>
      </c>
      <c r="I1215" s="416" t="s">
        <v>603</v>
      </c>
    </row>
    <row r="1216" spans="1:9" ht="14" hidden="1">
      <c r="A1216" s="611">
        <v>1216</v>
      </c>
      <c r="B1216" s="605" t="s">
        <v>66</v>
      </c>
      <c r="C1216" s="414"/>
      <c r="D1216" s="429"/>
      <c r="E1216" s="414" t="str">
        <f>E$79</f>
        <v>S2</v>
      </c>
      <c r="F1216" s="411"/>
      <c r="G1216" s="415"/>
      <c r="H1216" s="415"/>
      <c r="I1216" s="416"/>
    </row>
    <row r="1217" spans="1:9" hidden="1">
      <c r="A1217" s="605">
        <v>1217</v>
      </c>
      <c r="B1217" s="605" t="s">
        <v>66</v>
      </c>
      <c r="C1217" s="414"/>
      <c r="D1217" s="429"/>
      <c r="E1217" s="414" t="str">
        <f>E$80</f>
        <v>S3</v>
      </c>
      <c r="F1217" s="411"/>
      <c r="G1217" s="415"/>
      <c r="H1217" s="415"/>
      <c r="I1217" s="416"/>
    </row>
    <row r="1218" spans="1:9" ht="14" hidden="1">
      <c r="A1218" s="611">
        <v>1218</v>
      </c>
      <c r="B1218" s="605" t="s">
        <v>66</v>
      </c>
      <c r="C1218" s="453"/>
      <c r="D1218" s="731"/>
      <c r="E1218" s="453" t="str">
        <f>E$81</f>
        <v>S4</v>
      </c>
      <c r="F1218" s="455"/>
      <c r="G1218" s="456"/>
      <c r="H1218" s="456"/>
      <c r="I1218" s="457"/>
    </row>
    <row r="1219" spans="1:9" ht="52.5">
      <c r="A1219" s="611">
        <v>442</v>
      </c>
      <c r="B1219" s="605" t="s">
        <v>60</v>
      </c>
      <c r="C1219" s="740"/>
      <c r="D1219" s="728" t="s">
        <v>1503</v>
      </c>
      <c r="E1219" s="726"/>
      <c r="F1219" s="729" t="s">
        <v>1504</v>
      </c>
      <c r="G1219" s="758" t="s">
        <v>1505</v>
      </c>
      <c r="H1219" s="758" t="s">
        <v>1506</v>
      </c>
      <c r="I1219" s="757"/>
    </row>
    <row r="1220" spans="1:9" ht="37.5" hidden="1">
      <c r="A1220" s="611">
        <v>1220</v>
      </c>
      <c r="B1220" s="605" t="s">
        <v>66</v>
      </c>
      <c r="C1220" s="459" t="s">
        <v>1507</v>
      </c>
      <c r="D1220" s="732"/>
      <c r="E1220" s="459"/>
      <c r="F1220" s="733" t="s">
        <v>1508</v>
      </c>
      <c r="G1220" s="521" t="s">
        <v>1509</v>
      </c>
      <c r="H1220" s="521"/>
      <c r="I1220" s="524"/>
    </row>
    <row r="1221" spans="1:9" hidden="1">
      <c r="A1221" s="605">
        <v>1221</v>
      </c>
      <c r="B1221" s="605" t="s">
        <v>66</v>
      </c>
      <c r="C1221" s="414"/>
      <c r="D1221" s="429"/>
      <c r="E1221" s="414" t="s">
        <v>18</v>
      </c>
      <c r="F1221" s="430"/>
      <c r="G1221" s="415"/>
      <c r="H1221" s="415"/>
      <c r="I1221" s="416"/>
    </row>
    <row r="1222" spans="1:9" ht="14" hidden="1">
      <c r="A1222" s="611">
        <v>1222</v>
      </c>
      <c r="B1222" s="605" t="s">
        <v>66</v>
      </c>
      <c r="C1222" s="414"/>
      <c r="D1222" s="429"/>
      <c r="E1222" s="414" t="str">
        <f>E$77</f>
        <v>MA</v>
      </c>
      <c r="F1222" s="411"/>
      <c r="G1222" s="415"/>
      <c r="H1222" s="415"/>
      <c r="I1222" s="416"/>
    </row>
    <row r="1223" spans="1:9" ht="25" hidden="1">
      <c r="A1223" s="611">
        <v>1223</v>
      </c>
      <c r="B1223" s="605" t="s">
        <v>66</v>
      </c>
      <c r="C1223" s="414"/>
      <c r="D1223" s="429"/>
      <c r="E1223" s="414" t="str">
        <f>E$78</f>
        <v>S1</v>
      </c>
      <c r="F1223" s="460" t="s">
        <v>1510</v>
      </c>
      <c r="G1223" s="415"/>
      <c r="H1223" s="415" t="s">
        <v>603</v>
      </c>
      <c r="I1223" s="416" t="s">
        <v>603</v>
      </c>
    </row>
    <row r="1224" spans="1:9" ht="14" hidden="1">
      <c r="A1224" s="611">
        <v>1224</v>
      </c>
      <c r="B1224" s="605" t="s">
        <v>66</v>
      </c>
      <c r="C1224" s="414"/>
      <c r="D1224" s="429"/>
      <c r="E1224" s="414" t="str">
        <f>E$79</f>
        <v>S2</v>
      </c>
      <c r="F1224" s="411"/>
      <c r="G1224" s="415"/>
      <c r="H1224" s="415"/>
      <c r="I1224" s="416"/>
    </row>
    <row r="1225" spans="1:9" hidden="1">
      <c r="A1225" s="605">
        <v>1225</v>
      </c>
      <c r="B1225" s="605" t="s">
        <v>66</v>
      </c>
      <c r="C1225" s="414"/>
      <c r="D1225" s="429"/>
      <c r="E1225" s="414" t="str">
        <f>E$80</f>
        <v>S3</v>
      </c>
      <c r="F1225" s="411"/>
      <c r="G1225" s="415"/>
      <c r="H1225" s="415"/>
      <c r="I1225" s="416"/>
    </row>
    <row r="1226" spans="1:9" ht="14" hidden="1">
      <c r="A1226" s="611">
        <v>1226</v>
      </c>
      <c r="B1226" s="605" t="s">
        <v>66</v>
      </c>
      <c r="C1226" s="453"/>
      <c r="D1226" s="731"/>
      <c r="E1226" s="453" t="str">
        <f>E$81</f>
        <v>S4</v>
      </c>
      <c r="F1226" s="455"/>
      <c r="G1226" s="456"/>
      <c r="H1226" s="456"/>
      <c r="I1226" s="457"/>
    </row>
    <row r="1227" spans="1:9" ht="14">
      <c r="A1227" s="611">
        <v>443</v>
      </c>
      <c r="B1227" s="605" t="s">
        <v>60</v>
      </c>
      <c r="C1227" s="740"/>
      <c r="D1227" s="725" t="s">
        <v>1503</v>
      </c>
      <c r="E1227" s="726" t="s">
        <v>18</v>
      </c>
      <c r="F1227" s="729"/>
      <c r="G1227" s="758"/>
      <c r="H1227" s="758"/>
      <c r="I1227" s="757"/>
    </row>
    <row r="1228" spans="1:9" ht="37.5" hidden="1">
      <c r="A1228" s="611">
        <v>1228</v>
      </c>
      <c r="B1228" s="605" t="s">
        <v>66</v>
      </c>
      <c r="C1228" s="459" t="s">
        <v>1511</v>
      </c>
      <c r="D1228" s="732"/>
      <c r="E1228" s="459"/>
      <c r="F1228" s="733" t="s">
        <v>1512</v>
      </c>
      <c r="G1228" s="521" t="s">
        <v>709</v>
      </c>
      <c r="H1228" s="521"/>
      <c r="I1228" s="524"/>
    </row>
    <row r="1229" spans="1:9" hidden="1">
      <c r="A1229" s="605">
        <v>1229</v>
      </c>
      <c r="B1229" s="605" t="s">
        <v>66</v>
      </c>
      <c r="C1229" s="414"/>
      <c r="D1229" s="429"/>
      <c r="E1229" s="414" t="s">
        <v>18</v>
      </c>
      <c r="F1229" s="430"/>
      <c r="G1229" s="415"/>
      <c r="H1229" s="415"/>
      <c r="I1229" s="416"/>
    </row>
    <row r="1230" spans="1:9" ht="14" hidden="1">
      <c r="A1230" s="611">
        <v>1230</v>
      </c>
      <c r="B1230" s="605" t="s">
        <v>66</v>
      </c>
      <c r="C1230" s="414"/>
      <c r="D1230" s="429"/>
      <c r="E1230" s="414" t="str">
        <f>E$77</f>
        <v>MA</v>
      </c>
      <c r="F1230" s="411"/>
      <c r="G1230" s="415"/>
      <c r="H1230" s="415"/>
      <c r="I1230" s="416"/>
    </row>
    <row r="1231" spans="1:9" ht="25" hidden="1">
      <c r="A1231" s="611">
        <v>1231</v>
      </c>
      <c r="B1231" s="605" t="s">
        <v>66</v>
      </c>
      <c r="C1231" s="414"/>
      <c r="D1231" s="429"/>
      <c r="E1231" s="414" t="str">
        <f>E$78</f>
        <v>S1</v>
      </c>
      <c r="F1231" s="460" t="s">
        <v>1510</v>
      </c>
      <c r="G1231" s="415"/>
      <c r="H1231" s="415" t="s">
        <v>603</v>
      </c>
      <c r="I1231" s="416" t="s">
        <v>603</v>
      </c>
    </row>
    <row r="1232" spans="1:9" ht="14" hidden="1">
      <c r="A1232" s="611">
        <v>1232</v>
      </c>
      <c r="B1232" s="605" t="s">
        <v>66</v>
      </c>
      <c r="C1232" s="414"/>
      <c r="D1232" s="429"/>
      <c r="E1232" s="414" t="str">
        <f>E$79</f>
        <v>S2</v>
      </c>
      <c r="F1232" s="411"/>
      <c r="G1232" s="415"/>
      <c r="H1232" s="415"/>
      <c r="I1232" s="416"/>
    </row>
    <row r="1233" spans="1:9" hidden="1">
      <c r="A1233" s="605">
        <v>1233</v>
      </c>
      <c r="B1233" s="605" t="s">
        <v>66</v>
      </c>
      <c r="C1233" s="414"/>
      <c r="D1233" s="429"/>
      <c r="E1233" s="414" t="str">
        <f>E$80</f>
        <v>S3</v>
      </c>
      <c r="F1233" s="411"/>
      <c r="G1233" s="415"/>
      <c r="H1233" s="415"/>
      <c r="I1233" s="416"/>
    </row>
    <row r="1234" spans="1:9" ht="14" hidden="1">
      <c r="A1234" s="611">
        <v>1234</v>
      </c>
      <c r="B1234" s="605" t="s">
        <v>66</v>
      </c>
      <c r="C1234" s="453"/>
      <c r="D1234" s="731"/>
      <c r="E1234" s="453" t="str">
        <f>E$81</f>
        <v>S4</v>
      </c>
      <c r="F1234" s="455"/>
      <c r="G1234" s="456"/>
      <c r="H1234" s="456"/>
      <c r="I1234" s="457"/>
    </row>
    <row r="1235" spans="1:9" ht="14">
      <c r="A1235" s="611">
        <v>444</v>
      </c>
      <c r="B1235" s="605" t="s">
        <v>60</v>
      </c>
      <c r="C1235" s="740"/>
      <c r="D1235" s="725" t="s">
        <v>1503</v>
      </c>
      <c r="E1235" s="726" t="str">
        <f>E$77</f>
        <v>MA</v>
      </c>
      <c r="F1235" s="727"/>
      <c r="G1235" s="758"/>
      <c r="H1235" s="758"/>
      <c r="I1235" s="757"/>
    </row>
    <row r="1236" spans="1:9" ht="25" hidden="1">
      <c r="A1236" s="611">
        <v>1236</v>
      </c>
      <c r="B1236" s="605" t="s">
        <v>66</v>
      </c>
      <c r="C1236" s="734" t="s">
        <v>1513</v>
      </c>
      <c r="D1236" s="735"/>
      <c r="E1236" s="734"/>
      <c r="F1236" s="736" t="s">
        <v>1514</v>
      </c>
      <c r="G1236" s="764"/>
      <c r="H1236" s="764"/>
      <c r="I1236" s="765"/>
    </row>
    <row r="1237" spans="1:9" ht="42" hidden="1">
      <c r="A1237" s="605">
        <v>1237</v>
      </c>
      <c r="B1237" s="605" t="s">
        <v>66</v>
      </c>
      <c r="C1237" s="414" t="s">
        <v>1515</v>
      </c>
      <c r="D1237" s="429"/>
      <c r="E1237" s="414"/>
      <c r="F1237" s="430" t="s">
        <v>1516</v>
      </c>
      <c r="G1237" s="415" t="s">
        <v>1517</v>
      </c>
      <c r="H1237" s="415"/>
      <c r="I1237" s="416"/>
    </row>
    <row r="1238" spans="1:9" ht="14" hidden="1">
      <c r="A1238" s="611">
        <v>1238</v>
      </c>
      <c r="B1238" s="605" t="s">
        <v>66</v>
      </c>
      <c r="C1238" s="414"/>
      <c r="D1238" s="429"/>
      <c r="E1238" s="414" t="s">
        <v>18</v>
      </c>
      <c r="F1238" s="430"/>
      <c r="G1238" s="415"/>
      <c r="H1238" s="415"/>
      <c r="I1238" s="416"/>
    </row>
    <row r="1239" spans="1:9" ht="14" hidden="1">
      <c r="A1239" s="611">
        <v>1239</v>
      </c>
      <c r="B1239" s="605" t="s">
        <v>66</v>
      </c>
      <c r="C1239" s="414"/>
      <c r="D1239" s="429"/>
      <c r="E1239" s="414" t="str">
        <f>E$77</f>
        <v>MA</v>
      </c>
      <c r="F1239" s="411"/>
      <c r="G1239" s="415"/>
      <c r="H1239" s="415"/>
      <c r="I1239" s="416"/>
    </row>
    <row r="1240" spans="1:9" ht="70" hidden="1">
      <c r="A1240" s="611">
        <v>1240</v>
      </c>
      <c r="B1240" s="605" t="s">
        <v>66</v>
      </c>
      <c r="C1240" s="414"/>
      <c r="D1240" s="429"/>
      <c r="E1240" s="414" t="str">
        <f>E$78</f>
        <v>S1</v>
      </c>
      <c r="F1240" s="509" t="s">
        <v>1518</v>
      </c>
      <c r="G1240" s="415"/>
      <c r="H1240" s="415" t="s">
        <v>603</v>
      </c>
      <c r="I1240" s="416" t="s">
        <v>603</v>
      </c>
    </row>
    <row r="1241" spans="1:9" hidden="1">
      <c r="A1241" s="605">
        <v>1241</v>
      </c>
      <c r="B1241" s="605" t="s">
        <v>66</v>
      </c>
      <c r="C1241" s="414"/>
      <c r="D1241" s="429"/>
      <c r="E1241" s="414" t="str">
        <f>E$79</f>
        <v>S2</v>
      </c>
      <c r="F1241" s="411" t="s">
        <v>1519</v>
      </c>
      <c r="G1241" s="415"/>
      <c r="H1241" s="415"/>
      <c r="I1241" s="416" t="s">
        <v>721</v>
      </c>
    </row>
    <row r="1242" spans="1:9" ht="14" hidden="1">
      <c r="A1242" s="611">
        <v>1242</v>
      </c>
      <c r="B1242" s="605" t="s">
        <v>66</v>
      </c>
      <c r="C1242" s="414"/>
      <c r="D1242" s="429"/>
      <c r="E1242" s="414" t="str">
        <f>E$80</f>
        <v>S3</v>
      </c>
      <c r="F1242" s="411"/>
      <c r="G1242" s="415"/>
      <c r="H1242" s="415"/>
      <c r="I1242" s="416"/>
    </row>
    <row r="1243" spans="1:9" ht="14" hidden="1">
      <c r="A1243" s="611">
        <v>1243</v>
      </c>
      <c r="B1243" s="605" t="s">
        <v>66</v>
      </c>
      <c r="C1243" s="453"/>
      <c r="D1243" s="731"/>
      <c r="E1243" s="453" t="str">
        <f>E$81</f>
        <v>S4</v>
      </c>
      <c r="F1243" s="455"/>
      <c r="G1243" s="456"/>
      <c r="H1243" s="456"/>
      <c r="I1243" s="457"/>
    </row>
    <row r="1244" spans="1:9" ht="37.5">
      <c r="A1244" s="605">
        <v>445</v>
      </c>
      <c r="B1244" s="605" t="s">
        <v>60</v>
      </c>
      <c r="C1244" s="740"/>
      <c r="D1244" s="725" t="s">
        <v>1503</v>
      </c>
      <c r="E1244" s="726" t="str">
        <f>E$78</f>
        <v>S1</v>
      </c>
      <c r="F1244" s="727" t="s">
        <v>1520</v>
      </c>
      <c r="G1244" s="758"/>
      <c r="H1244" s="758" t="s">
        <v>603</v>
      </c>
      <c r="I1244" s="757" t="s">
        <v>603</v>
      </c>
    </row>
    <row r="1245" spans="1:9" ht="14">
      <c r="A1245" s="611">
        <v>446</v>
      </c>
      <c r="B1245" s="605" t="s">
        <v>60</v>
      </c>
      <c r="C1245" s="740"/>
      <c r="D1245" s="725" t="s">
        <v>1503</v>
      </c>
      <c r="E1245" s="726" t="str">
        <f>E$79</f>
        <v>S2</v>
      </c>
      <c r="F1245" s="727"/>
      <c r="G1245" s="758"/>
      <c r="H1245" s="758"/>
      <c r="I1245" s="757"/>
    </row>
    <row r="1246" spans="1:9" ht="75">
      <c r="A1246" s="611">
        <v>447</v>
      </c>
      <c r="B1246" s="605" t="s">
        <v>60</v>
      </c>
      <c r="C1246" s="740" t="s">
        <v>820</v>
      </c>
      <c r="D1246" s="725" t="s">
        <v>1503</v>
      </c>
      <c r="E1246" s="726" t="str">
        <f>E$80</f>
        <v>S3</v>
      </c>
      <c r="F1246" s="768" t="s">
        <v>1521</v>
      </c>
      <c r="G1246" s="758"/>
      <c r="H1246" s="758"/>
      <c r="I1246" s="757" t="s">
        <v>603</v>
      </c>
    </row>
    <row r="1247" spans="1:9" ht="14">
      <c r="A1247" s="611">
        <v>448</v>
      </c>
      <c r="B1247" s="605" t="s">
        <v>60</v>
      </c>
      <c r="C1247" s="740"/>
      <c r="D1247" s="725" t="s">
        <v>1503</v>
      </c>
      <c r="E1247" s="726" t="str">
        <f>E$81</f>
        <v>S4</v>
      </c>
      <c r="F1247" s="727"/>
      <c r="G1247" s="758"/>
      <c r="H1247" s="758"/>
      <c r="I1247" s="757"/>
    </row>
    <row r="1248" spans="1:9" ht="14">
      <c r="A1248" s="605">
        <v>233</v>
      </c>
      <c r="B1248" s="605" t="s">
        <v>60</v>
      </c>
      <c r="C1248" s="740"/>
      <c r="D1248" s="753" t="s">
        <v>1522</v>
      </c>
      <c r="E1248" s="754"/>
      <c r="F1248" s="780" t="s">
        <v>1523</v>
      </c>
      <c r="G1248" s="756"/>
      <c r="H1248" s="756"/>
      <c r="I1248" s="756"/>
    </row>
    <row r="1249" spans="1:9" ht="63">
      <c r="A1249" s="611">
        <v>234</v>
      </c>
      <c r="B1249" s="605" t="s">
        <v>60</v>
      </c>
      <c r="C1249" s="740"/>
      <c r="D1249" s="728" t="s">
        <v>1524</v>
      </c>
      <c r="E1249" s="726"/>
      <c r="F1249" s="729" t="s">
        <v>1525</v>
      </c>
      <c r="G1249" s="758" t="s">
        <v>1526</v>
      </c>
      <c r="H1249" s="758" t="s">
        <v>1527</v>
      </c>
      <c r="I1249" s="757"/>
    </row>
    <row r="1250" spans="1:9" ht="14">
      <c r="A1250" s="611">
        <v>235</v>
      </c>
      <c r="B1250" s="605" t="s">
        <v>60</v>
      </c>
      <c r="C1250" s="740"/>
      <c r="D1250" s="725" t="s">
        <v>1524</v>
      </c>
      <c r="E1250" s="726" t="s">
        <v>18</v>
      </c>
      <c r="F1250" s="729"/>
      <c r="G1250" s="758"/>
      <c r="H1250" s="758"/>
      <c r="I1250" s="757"/>
    </row>
    <row r="1251" spans="1:9" ht="25">
      <c r="A1251" s="611">
        <v>236</v>
      </c>
      <c r="B1251" s="605" t="s">
        <v>60</v>
      </c>
      <c r="C1251" s="740"/>
      <c r="D1251" s="725" t="s">
        <v>1524</v>
      </c>
      <c r="E1251" s="726" t="str">
        <f>E$77</f>
        <v>MA</v>
      </c>
      <c r="F1251" s="727" t="s">
        <v>1528</v>
      </c>
      <c r="G1251" s="758"/>
      <c r="H1251" s="758" t="s">
        <v>603</v>
      </c>
      <c r="I1251" s="757" t="s">
        <v>603</v>
      </c>
    </row>
    <row r="1252" spans="1:9" ht="37.5" hidden="1">
      <c r="A1252" s="611">
        <v>1252</v>
      </c>
      <c r="B1252" s="605" t="s">
        <v>66</v>
      </c>
      <c r="C1252" s="459" t="s">
        <v>1529</v>
      </c>
      <c r="D1252" s="732"/>
      <c r="E1252" s="459"/>
      <c r="F1252" s="733" t="s">
        <v>1530</v>
      </c>
      <c r="G1252" s="521" t="s">
        <v>1531</v>
      </c>
      <c r="H1252" s="521"/>
      <c r="I1252" s="524"/>
    </row>
    <row r="1253" spans="1:9" hidden="1">
      <c r="A1253" s="605">
        <v>1253</v>
      </c>
      <c r="B1253" s="605" t="s">
        <v>66</v>
      </c>
      <c r="C1253" s="414"/>
      <c r="D1253" s="429"/>
      <c r="E1253" s="414" t="s">
        <v>18</v>
      </c>
      <c r="F1253" s="430"/>
      <c r="G1253" s="415"/>
      <c r="H1253" s="415"/>
      <c r="I1253" s="416"/>
    </row>
    <row r="1254" spans="1:9" ht="14" hidden="1">
      <c r="A1254" s="611">
        <v>1254</v>
      </c>
      <c r="B1254" s="605" t="s">
        <v>66</v>
      </c>
      <c r="C1254" s="414"/>
      <c r="D1254" s="429"/>
      <c r="E1254" s="414" t="str">
        <f>E$77</f>
        <v>MA</v>
      </c>
      <c r="F1254" s="411"/>
      <c r="G1254" s="415"/>
      <c r="H1254" s="415"/>
      <c r="I1254" s="416"/>
    </row>
    <row r="1255" spans="1:9" ht="62.5" hidden="1">
      <c r="A1255" s="611">
        <v>1255</v>
      </c>
      <c r="B1255" s="605" t="s">
        <v>66</v>
      </c>
      <c r="C1255" s="414"/>
      <c r="D1255" s="429"/>
      <c r="E1255" s="414" t="str">
        <f>E$78</f>
        <v>S1</v>
      </c>
      <c r="F1255" s="460" t="s">
        <v>1532</v>
      </c>
      <c r="G1255" s="415"/>
      <c r="H1255" s="415" t="s">
        <v>603</v>
      </c>
      <c r="I1255" s="416" t="s">
        <v>603</v>
      </c>
    </row>
    <row r="1256" spans="1:9" ht="14" hidden="1">
      <c r="A1256" s="611">
        <v>1256</v>
      </c>
      <c r="B1256" s="605" t="s">
        <v>66</v>
      </c>
      <c r="C1256" s="414"/>
      <c r="D1256" s="429"/>
      <c r="E1256" s="414" t="str">
        <f>E$79</f>
        <v>S2</v>
      </c>
      <c r="F1256" s="411" t="s">
        <v>1519</v>
      </c>
      <c r="G1256" s="415"/>
      <c r="H1256" s="415"/>
      <c r="I1256" s="416" t="s">
        <v>721</v>
      </c>
    </row>
    <row r="1257" spans="1:9" hidden="1">
      <c r="A1257" s="605">
        <v>1257</v>
      </c>
      <c r="B1257" s="605" t="s">
        <v>66</v>
      </c>
      <c r="C1257" s="414"/>
      <c r="D1257" s="429"/>
      <c r="E1257" s="414" t="str">
        <f>E$80</f>
        <v>S3</v>
      </c>
      <c r="F1257" s="411"/>
      <c r="G1257" s="415"/>
      <c r="H1257" s="415"/>
      <c r="I1257" s="416"/>
    </row>
    <row r="1258" spans="1:9" ht="14" hidden="1">
      <c r="A1258" s="611">
        <v>1258</v>
      </c>
      <c r="B1258" s="605" t="s">
        <v>66</v>
      </c>
      <c r="C1258" s="453"/>
      <c r="D1258" s="731"/>
      <c r="E1258" s="453" t="str">
        <f>E$81</f>
        <v>S4</v>
      </c>
      <c r="F1258" s="455"/>
      <c r="G1258" s="456"/>
      <c r="H1258" s="456"/>
      <c r="I1258" s="457"/>
    </row>
    <row r="1259" spans="1:9">
      <c r="A1259" s="605">
        <v>237</v>
      </c>
      <c r="B1259" s="605" t="s">
        <v>60</v>
      </c>
      <c r="C1259" s="740"/>
      <c r="D1259" s="725" t="s">
        <v>1524</v>
      </c>
      <c r="E1259" s="726" t="str">
        <f>E$78</f>
        <v>S1</v>
      </c>
      <c r="F1259" s="727"/>
      <c r="G1259" s="758"/>
      <c r="H1259" s="758"/>
      <c r="I1259" s="757"/>
    </row>
    <row r="1260" spans="1:9" ht="75" hidden="1">
      <c r="A1260" s="611">
        <v>1260</v>
      </c>
      <c r="B1260" s="605" t="s">
        <v>66</v>
      </c>
      <c r="C1260" s="793">
        <v>6.1</v>
      </c>
      <c r="D1260" s="735"/>
      <c r="E1260" s="734"/>
      <c r="F1260" s="736" t="s">
        <v>1533</v>
      </c>
      <c r="G1260" s="764"/>
      <c r="H1260" s="764"/>
      <c r="I1260" s="765"/>
    </row>
    <row r="1261" spans="1:9" hidden="1">
      <c r="A1261" s="605">
        <v>1261</v>
      </c>
      <c r="B1261" s="605" t="s">
        <v>66</v>
      </c>
      <c r="C1261" s="414" t="s">
        <v>1534</v>
      </c>
      <c r="D1261" s="429"/>
      <c r="E1261" s="414"/>
      <c r="F1261" s="430" t="s">
        <v>1535</v>
      </c>
      <c r="G1261" s="415" t="s">
        <v>1536</v>
      </c>
      <c r="H1261" s="415"/>
      <c r="I1261" s="416"/>
    </row>
    <row r="1262" spans="1:9" ht="14" hidden="1">
      <c r="A1262" s="611">
        <v>1262</v>
      </c>
      <c r="B1262" s="605" t="s">
        <v>66</v>
      </c>
      <c r="C1262" s="414"/>
      <c r="D1262" s="429"/>
      <c r="E1262" s="414" t="s">
        <v>18</v>
      </c>
      <c r="F1262" s="430"/>
      <c r="G1262" s="415"/>
      <c r="H1262" s="415"/>
      <c r="I1262" s="416"/>
    </row>
    <row r="1263" spans="1:9" ht="14" hidden="1">
      <c r="A1263" s="611">
        <v>1263</v>
      </c>
      <c r="B1263" s="605" t="s">
        <v>66</v>
      </c>
      <c r="C1263" s="414"/>
      <c r="D1263" s="429"/>
      <c r="E1263" s="414" t="str">
        <f>E$77</f>
        <v>MA</v>
      </c>
      <c r="F1263" s="411"/>
      <c r="G1263" s="415"/>
      <c r="H1263" s="415"/>
      <c r="I1263" s="416"/>
    </row>
    <row r="1264" spans="1:9" ht="14" hidden="1">
      <c r="A1264" s="611">
        <v>1264</v>
      </c>
      <c r="B1264" s="605" t="s">
        <v>66</v>
      </c>
      <c r="C1264" s="414"/>
      <c r="D1264" s="429"/>
      <c r="E1264" s="414" t="str">
        <f>E$78</f>
        <v>S1</v>
      </c>
      <c r="F1264" s="411" t="s">
        <v>1537</v>
      </c>
      <c r="G1264" s="415"/>
      <c r="H1264" s="415" t="s">
        <v>603</v>
      </c>
      <c r="I1264" s="416" t="s">
        <v>603</v>
      </c>
    </row>
    <row r="1265" spans="1:9" hidden="1">
      <c r="A1265" s="605">
        <v>1265</v>
      </c>
      <c r="B1265" s="605" t="s">
        <v>66</v>
      </c>
      <c r="C1265" s="414"/>
      <c r="D1265" s="429"/>
      <c r="E1265" s="414" t="str">
        <f>E$79</f>
        <v>S2</v>
      </c>
      <c r="F1265" s="411"/>
      <c r="G1265" s="415"/>
      <c r="H1265" s="415"/>
      <c r="I1265" s="416"/>
    </row>
    <row r="1266" spans="1:9" ht="14" hidden="1">
      <c r="A1266" s="611">
        <v>1266</v>
      </c>
      <c r="B1266" s="605" t="s">
        <v>66</v>
      </c>
      <c r="C1266" s="414"/>
      <c r="D1266" s="429"/>
      <c r="E1266" s="414" t="str">
        <f>E$80</f>
        <v>S3</v>
      </c>
      <c r="F1266" s="411"/>
      <c r="G1266" s="415"/>
      <c r="H1266" s="415"/>
      <c r="I1266" s="416"/>
    </row>
    <row r="1267" spans="1:9" ht="14" hidden="1">
      <c r="A1267" s="611">
        <v>1267</v>
      </c>
      <c r="B1267" s="605" t="s">
        <v>66</v>
      </c>
      <c r="C1267" s="453"/>
      <c r="D1267" s="731"/>
      <c r="E1267" s="453" t="str">
        <f>E$81</f>
        <v>S4</v>
      </c>
      <c r="F1267" s="455"/>
      <c r="G1267" s="456"/>
      <c r="H1267" s="456"/>
      <c r="I1267" s="457"/>
    </row>
    <row r="1268" spans="1:9" ht="14">
      <c r="A1268" s="611">
        <v>238</v>
      </c>
      <c r="B1268" s="605" t="s">
        <v>60</v>
      </c>
      <c r="C1268" s="740"/>
      <c r="D1268" s="725" t="s">
        <v>1524</v>
      </c>
      <c r="E1268" s="726" t="str">
        <f>E$79</f>
        <v>S2</v>
      </c>
      <c r="F1268" s="727"/>
      <c r="G1268" s="758"/>
      <c r="H1268" s="758"/>
      <c r="I1268" s="757"/>
    </row>
    <row r="1269" spans="1:9" ht="100" hidden="1">
      <c r="A1269" s="605">
        <v>1269</v>
      </c>
      <c r="B1269" s="605" t="s">
        <v>66</v>
      </c>
      <c r="C1269" s="459" t="s">
        <v>1538</v>
      </c>
      <c r="D1269" s="732"/>
      <c r="E1269" s="459"/>
      <c r="F1269" s="733" t="s">
        <v>1539</v>
      </c>
      <c r="G1269" s="521" t="s">
        <v>1540</v>
      </c>
      <c r="H1269" s="521"/>
      <c r="I1269" s="524"/>
    </row>
    <row r="1270" spans="1:9" ht="14" hidden="1">
      <c r="A1270" s="611">
        <v>1270</v>
      </c>
      <c r="B1270" s="605" t="s">
        <v>66</v>
      </c>
      <c r="C1270" s="414"/>
      <c r="D1270" s="429"/>
      <c r="E1270" s="414" t="s">
        <v>18</v>
      </c>
      <c r="F1270" s="430"/>
      <c r="G1270" s="415"/>
      <c r="H1270" s="415"/>
      <c r="I1270" s="416"/>
    </row>
    <row r="1271" spans="1:9" ht="14" hidden="1">
      <c r="A1271" s="611">
        <v>1271</v>
      </c>
      <c r="B1271" s="605" t="s">
        <v>66</v>
      </c>
      <c r="C1271" s="414"/>
      <c r="D1271" s="429"/>
      <c r="E1271" s="414" t="str">
        <f>E$77</f>
        <v>MA</v>
      </c>
      <c r="F1271" s="411"/>
      <c r="G1271" s="415"/>
      <c r="H1271" s="415"/>
      <c r="I1271" s="416"/>
    </row>
    <row r="1272" spans="1:9" ht="50" hidden="1">
      <c r="A1272" s="611">
        <v>1272</v>
      </c>
      <c r="B1272" s="605" t="s">
        <v>66</v>
      </c>
      <c r="C1272" s="414"/>
      <c r="D1272" s="429"/>
      <c r="E1272" s="414" t="str">
        <f>E$78</f>
        <v>S1</v>
      </c>
      <c r="F1272" s="411" t="s">
        <v>1026</v>
      </c>
      <c r="G1272" s="415"/>
      <c r="H1272" s="415" t="s">
        <v>603</v>
      </c>
      <c r="I1272" s="416" t="s">
        <v>603</v>
      </c>
    </row>
    <row r="1273" spans="1:9" hidden="1">
      <c r="A1273" s="605">
        <v>1273</v>
      </c>
      <c r="B1273" s="605" t="s">
        <v>66</v>
      </c>
      <c r="C1273" s="414"/>
      <c r="D1273" s="429"/>
      <c r="E1273" s="414" t="str">
        <f>E$79</f>
        <v>S2</v>
      </c>
      <c r="F1273" s="411"/>
      <c r="G1273" s="415"/>
      <c r="H1273" s="415"/>
      <c r="I1273" s="416"/>
    </row>
    <row r="1274" spans="1:9" ht="14" hidden="1">
      <c r="A1274" s="611">
        <v>1274</v>
      </c>
      <c r="B1274" s="605" t="s">
        <v>66</v>
      </c>
      <c r="C1274" s="414"/>
      <c r="D1274" s="429"/>
      <c r="E1274" s="414" t="str">
        <f>E$80</f>
        <v>S3</v>
      </c>
      <c r="F1274" s="411"/>
      <c r="G1274" s="415"/>
      <c r="H1274" s="415"/>
      <c r="I1274" s="416"/>
    </row>
    <row r="1275" spans="1:9" ht="14" hidden="1">
      <c r="A1275" s="611">
        <v>1275</v>
      </c>
      <c r="B1275" s="605" t="s">
        <v>66</v>
      </c>
      <c r="C1275" s="453"/>
      <c r="D1275" s="731"/>
      <c r="E1275" s="453" t="str">
        <f>E$81</f>
        <v>S4</v>
      </c>
      <c r="F1275" s="455"/>
      <c r="G1275" s="456"/>
      <c r="H1275" s="456"/>
      <c r="I1275" s="457"/>
    </row>
    <row r="1276" spans="1:9" ht="87.5">
      <c r="A1276" s="611">
        <v>239</v>
      </c>
      <c r="B1276" s="605" t="s">
        <v>60</v>
      </c>
      <c r="C1276" s="740" t="s">
        <v>803</v>
      </c>
      <c r="D1276" s="725" t="s">
        <v>1524</v>
      </c>
      <c r="E1276" s="726" t="str">
        <f>E$80</f>
        <v>S3</v>
      </c>
      <c r="F1276" s="768" t="s">
        <v>1541</v>
      </c>
      <c r="G1276" s="758"/>
      <c r="H1276" s="758"/>
      <c r="I1276" s="757" t="s">
        <v>603</v>
      </c>
    </row>
    <row r="1277" spans="1:9" ht="14">
      <c r="A1277" s="611">
        <v>240</v>
      </c>
      <c r="B1277" s="605" t="s">
        <v>60</v>
      </c>
      <c r="C1277" s="740"/>
      <c r="D1277" s="725" t="s">
        <v>1524</v>
      </c>
      <c r="E1277" s="726" t="str">
        <f>E$81</f>
        <v>S4</v>
      </c>
      <c r="F1277" s="727"/>
      <c r="G1277" s="758"/>
      <c r="H1277" s="758"/>
      <c r="I1277" s="757"/>
    </row>
    <row r="1278" spans="1:9" ht="126">
      <c r="A1278" s="611">
        <v>287</v>
      </c>
      <c r="B1278" s="605" t="s">
        <v>60</v>
      </c>
      <c r="C1278" s="740"/>
      <c r="D1278" s="728" t="s">
        <v>1542</v>
      </c>
      <c r="E1278" s="726"/>
      <c r="F1278" s="729" t="s">
        <v>1543</v>
      </c>
      <c r="G1278" s="758" t="s">
        <v>1544</v>
      </c>
      <c r="H1278" s="758" t="s">
        <v>1545</v>
      </c>
      <c r="I1278" s="757"/>
    </row>
    <row r="1279" spans="1:9" ht="14">
      <c r="A1279" s="611">
        <v>288</v>
      </c>
      <c r="B1279" s="605" t="s">
        <v>60</v>
      </c>
      <c r="C1279" s="740"/>
      <c r="D1279" s="725" t="s">
        <v>1542</v>
      </c>
      <c r="E1279" s="726" t="s">
        <v>18</v>
      </c>
      <c r="F1279" s="729"/>
      <c r="G1279" s="758"/>
      <c r="H1279" s="758"/>
      <c r="I1279" s="757"/>
    </row>
    <row r="1280" spans="1:9" ht="37.5">
      <c r="A1280" s="605">
        <v>289</v>
      </c>
      <c r="B1280" s="605" t="s">
        <v>60</v>
      </c>
      <c r="C1280" s="740"/>
      <c r="D1280" s="725" t="s">
        <v>1542</v>
      </c>
      <c r="E1280" s="726" t="str">
        <f>E$77</f>
        <v>MA</v>
      </c>
      <c r="F1280" s="727" t="s">
        <v>1546</v>
      </c>
      <c r="G1280" s="758"/>
      <c r="H1280" s="758" t="s">
        <v>603</v>
      </c>
      <c r="I1280" s="757" t="s">
        <v>603</v>
      </c>
    </row>
    <row r="1281" spans="1:9" ht="14">
      <c r="A1281" s="611">
        <v>290</v>
      </c>
      <c r="B1281" s="605" t="s">
        <v>60</v>
      </c>
      <c r="C1281" s="740"/>
      <c r="D1281" s="725" t="s">
        <v>1542</v>
      </c>
      <c r="E1281" s="726" t="str">
        <f>E$78</f>
        <v>S1</v>
      </c>
      <c r="F1281" s="727"/>
      <c r="G1281" s="758"/>
      <c r="H1281" s="758"/>
      <c r="I1281" s="757"/>
    </row>
    <row r="1282" spans="1:9" ht="14">
      <c r="A1282" s="611">
        <v>291</v>
      </c>
      <c r="B1282" s="605" t="s">
        <v>60</v>
      </c>
      <c r="C1282" s="740"/>
      <c r="D1282" s="725" t="s">
        <v>1542</v>
      </c>
      <c r="E1282" s="726" t="str">
        <f>E$79</f>
        <v>S2</v>
      </c>
      <c r="F1282" s="727"/>
      <c r="G1282" s="758"/>
      <c r="H1282" s="758"/>
      <c r="I1282" s="757"/>
    </row>
    <row r="1283" spans="1:9" ht="39">
      <c r="A1283" s="611">
        <v>292</v>
      </c>
      <c r="B1283" s="605" t="s">
        <v>60</v>
      </c>
      <c r="C1283" s="740" t="s">
        <v>922</v>
      </c>
      <c r="D1283" s="725" t="s">
        <v>1542</v>
      </c>
      <c r="E1283" s="726" t="str">
        <f>E$80</f>
        <v>S3</v>
      </c>
      <c r="F1283" s="781" t="s">
        <v>1547</v>
      </c>
      <c r="G1283" s="758"/>
      <c r="H1283" s="758"/>
      <c r="I1283" s="757" t="s">
        <v>603</v>
      </c>
    </row>
    <row r="1284" spans="1:9">
      <c r="A1284" s="605">
        <v>293</v>
      </c>
      <c r="B1284" s="605" t="s">
        <v>60</v>
      </c>
      <c r="C1284" s="740"/>
      <c r="D1284" s="725" t="s">
        <v>1542</v>
      </c>
      <c r="E1284" s="726" t="str">
        <f>E$81</f>
        <v>S4</v>
      </c>
      <c r="F1284" s="727"/>
      <c r="G1284" s="758"/>
      <c r="H1284" s="758"/>
      <c r="I1284" s="757"/>
    </row>
    <row r="1285" spans="1:9" ht="50" hidden="1">
      <c r="A1285" s="605">
        <v>1285</v>
      </c>
      <c r="B1285" s="605" t="s">
        <v>66</v>
      </c>
      <c r="C1285" s="734">
        <v>7</v>
      </c>
      <c r="D1285" s="735"/>
      <c r="E1285" s="734"/>
      <c r="F1285" s="736" t="s">
        <v>1548</v>
      </c>
      <c r="G1285" s="764"/>
      <c r="H1285" s="764"/>
      <c r="I1285" s="765"/>
    </row>
    <row r="1286" spans="1:9" ht="162.5" hidden="1">
      <c r="A1286" s="611">
        <v>1286</v>
      </c>
      <c r="B1286" s="605" t="s">
        <v>66</v>
      </c>
      <c r="C1286" s="423">
        <v>7.1</v>
      </c>
      <c r="D1286" s="424"/>
      <c r="E1286" s="423"/>
      <c r="F1286" s="425" t="s">
        <v>1549</v>
      </c>
      <c r="G1286" s="461"/>
      <c r="H1286" s="461"/>
      <c r="I1286" s="426"/>
    </row>
    <row r="1287" spans="1:9" ht="31.5" hidden="1">
      <c r="A1287" s="611">
        <v>1287</v>
      </c>
      <c r="B1287" s="605" t="s">
        <v>66</v>
      </c>
      <c r="C1287" s="414" t="s">
        <v>1486</v>
      </c>
      <c r="D1287" s="429"/>
      <c r="E1287" s="414"/>
      <c r="F1287" s="430" t="s">
        <v>1550</v>
      </c>
      <c r="G1287" s="415" t="s">
        <v>1551</v>
      </c>
      <c r="H1287" s="415" t="s">
        <v>1552</v>
      </c>
      <c r="I1287" s="416"/>
    </row>
    <row r="1288" spans="1:9" ht="14" hidden="1">
      <c r="A1288" s="611">
        <v>1288</v>
      </c>
      <c r="B1288" s="605" t="s">
        <v>66</v>
      </c>
      <c r="C1288" s="414"/>
      <c r="D1288" s="429"/>
      <c r="E1288" s="414" t="s">
        <v>18</v>
      </c>
      <c r="F1288" s="430"/>
      <c r="G1288" s="415"/>
      <c r="H1288" s="415"/>
      <c r="I1288" s="416"/>
    </row>
    <row r="1289" spans="1:9" hidden="1">
      <c r="A1289" s="605">
        <v>1289</v>
      </c>
      <c r="B1289" s="605" t="s">
        <v>66</v>
      </c>
      <c r="C1289" s="414"/>
      <c r="D1289" s="429"/>
      <c r="E1289" s="414" t="str">
        <f>E$77</f>
        <v>MA</v>
      </c>
      <c r="F1289" s="411"/>
      <c r="G1289" s="415"/>
      <c r="H1289" s="415"/>
      <c r="I1289" s="416"/>
    </row>
    <row r="1290" spans="1:9" ht="14" hidden="1">
      <c r="A1290" s="611">
        <v>1290</v>
      </c>
      <c r="B1290" s="605" t="s">
        <v>66</v>
      </c>
      <c r="C1290" s="414"/>
      <c r="D1290" s="429"/>
      <c r="E1290" s="414" t="str">
        <f>E$78</f>
        <v>S1</v>
      </c>
      <c r="F1290" s="411"/>
      <c r="G1290" s="415"/>
      <c r="H1290" s="415"/>
      <c r="I1290" s="416"/>
    </row>
    <row r="1291" spans="1:9" ht="100" hidden="1">
      <c r="A1291" s="611">
        <v>1291</v>
      </c>
      <c r="B1291" s="605" t="s">
        <v>66</v>
      </c>
      <c r="C1291" s="414"/>
      <c r="D1291" s="429"/>
      <c r="E1291" s="414" t="s">
        <v>27</v>
      </c>
      <c r="F1291" s="411" t="s">
        <v>1553</v>
      </c>
      <c r="G1291" s="415"/>
      <c r="H1291" s="415"/>
      <c r="I1291" s="416" t="s">
        <v>721</v>
      </c>
    </row>
    <row r="1292" spans="1:9" ht="14" hidden="1">
      <c r="A1292" s="611">
        <v>1292</v>
      </c>
      <c r="B1292" s="605" t="s">
        <v>66</v>
      </c>
      <c r="C1292" s="414"/>
      <c r="D1292" s="429"/>
      <c r="E1292" s="414" t="str">
        <f>E$80</f>
        <v>S3</v>
      </c>
      <c r="F1292" s="411"/>
      <c r="G1292" s="415"/>
      <c r="H1292" s="415"/>
      <c r="I1292" s="416"/>
    </row>
    <row r="1293" spans="1:9" hidden="1">
      <c r="A1293" s="605">
        <v>1293</v>
      </c>
      <c r="B1293" s="605" t="s">
        <v>66</v>
      </c>
      <c r="C1293" s="453"/>
      <c r="D1293" s="731"/>
      <c r="E1293" s="453" t="str">
        <f>E$81</f>
        <v>S4</v>
      </c>
      <c r="F1293" s="455"/>
      <c r="G1293" s="456"/>
      <c r="H1293" s="456"/>
      <c r="I1293" s="457"/>
    </row>
    <row r="1294" spans="1:9">
      <c r="A1294" s="605">
        <v>249</v>
      </c>
      <c r="B1294" s="605" t="s">
        <v>60</v>
      </c>
      <c r="C1294" s="740"/>
      <c r="D1294" s="753" t="s">
        <v>1554</v>
      </c>
      <c r="E1294" s="754"/>
      <c r="F1294" s="755" t="s">
        <v>1555</v>
      </c>
      <c r="G1294" s="756"/>
      <c r="H1294" s="756"/>
      <c r="I1294" s="756"/>
    </row>
    <row r="1295" spans="1:9" ht="31.5">
      <c r="A1295" s="611">
        <v>250</v>
      </c>
      <c r="B1295" s="605" t="s">
        <v>60</v>
      </c>
      <c r="C1295" s="740"/>
      <c r="D1295" s="728" t="s">
        <v>500</v>
      </c>
      <c r="E1295" s="726"/>
      <c r="F1295" s="729" t="s">
        <v>1556</v>
      </c>
      <c r="G1295" s="758" t="s">
        <v>1557</v>
      </c>
      <c r="H1295" s="758" t="s">
        <v>1558</v>
      </c>
      <c r="I1295" s="757"/>
    </row>
    <row r="1296" spans="1:9" ht="14">
      <c r="A1296" s="611">
        <v>251</v>
      </c>
      <c r="B1296" s="605" t="s">
        <v>60</v>
      </c>
      <c r="C1296" s="740"/>
      <c r="D1296" s="725" t="s">
        <v>500</v>
      </c>
      <c r="E1296" s="726" t="s">
        <v>18</v>
      </c>
      <c r="F1296" s="729"/>
      <c r="G1296" s="758"/>
      <c r="H1296" s="758"/>
      <c r="I1296" s="757"/>
    </row>
    <row r="1297" spans="1:9" ht="125">
      <c r="A1297" s="611">
        <v>252</v>
      </c>
      <c r="B1297" s="605" t="s">
        <v>60</v>
      </c>
      <c r="C1297" s="740"/>
      <c r="D1297" s="725" t="s">
        <v>500</v>
      </c>
      <c r="E1297" s="726" t="str">
        <f>E$77</f>
        <v>MA</v>
      </c>
      <c r="F1297" s="727" t="s">
        <v>1559</v>
      </c>
      <c r="G1297" s="758"/>
      <c r="H1297" s="758" t="s">
        <v>603</v>
      </c>
      <c r="I1297" s="757" t="s">
        <v>603</v>
      </c>
    </row>
    <row r="1298" spans="1:9">
      <c r="A1298" s="605">
        <v>253</v>
      </c>
      <c r="B1298" s="605" t="s">
        <v>60</v>
      </c>
      <c r="C1298" s="740"/>
      <c r="D1298" s="725" t="s">
        <v>500</v>
      </c>
      <c r="E1298" s="726" t="str">
        <f>E$78</f>
        <v>S1</v>
      </c>
      <c r="F1298" s="727"/>
      <c r="G1298" s="758"/>
      <c r="H1298" s="758"/>
      <c r="I1298" s="757"/>
    </row>
    <row r="1299" spans="1:9" ht="14">
      <c r="A1299" s="611">
        <v>254</v>
      </c>
      <c r="B1299" s="605" t="s">
        <v>60</v>
      </c>
      <c r="C1299" s="740"/>
      <c r="D1299" s="725" t="s">
        <v>500</v>
      </c>
      <c r="E1299" s="726" t="str">
        <f>E$79</f>
        <v>S2</v>
      </c>
      <c r="F1299" s="727"/>
      <c r="G1299" s="758"/>
      <c r="H1299" s="758"/>
      <c r="I1299" s="757"/>
    </row>
    <row r="1300" spans="1:9" ht="205.5" customHeight="1">
      <c r="A1300" s="611">
        <v>255</v>
      </c>
      <c r="B1300" s="605" t="s">
        <v>60</v>
      </c>
      <c r="C1300" s="740" t="s">
        <v>1560</v>
      </c>
      <c r="D1300" s="725" t="s">
        <v>500</v>
      </c>
      <c r="E1300" s="726" t="str">
        <f>E$80</f>
        <v>S3</v>
      </c>
      <c r="F1300" s="768" t="s">
        <v>1561</v>
      </c>
      <c r="G1300" s="758"/>
      <c r="H1300" s="758"/>
      <c r="I1300" s="757" t="s">
        <v>603</v>
      </c>
    </row>
    <row r="1301" spans="1:9" ht="14">
      <c r="A1301" s="611">
        <v>256</v>
      </c>
      <c r="B1301" s="605" t="s">
        <v>60</v>
      </c>
      <c r="C1301" s="740"/>
      <c r="D1301" s="725" t="s">
        <v>500</v>
      </c>
      <c r="E1301" s="726" t="str">
        <f>E$81</f>
        <v>S4</v>
      </c>
      <c r="F1301" s="727"/>
      <c r="G1301" s="758"/>
      <c r="H1301" s="758"/>
      <c r="I1301" s="757"/>
    </row>
    <row r="1302" spans="1:9" ht="175" hidden="1">
      <c r="A1302" s="611">
        <v>1302</v>
      </c>
      <c r="B1302" s="605" t="s">
        <v>66</v>
      </c>
      <c r="C1302" s="459" t="s">
        <v>1503</v>
      </c>
      <c r="D1302" s="732"/>
      <c r="E1302" s="459"/>
      <c r="F1302" s="733" t="s">
        <v>1562</v>
      </c>
      <c r="G1302" s="521" t="s">
        <v>1563</v>
      </c>
      <c r="H1302" s="521" t="s">
        <v>1552</v>
      </c>
      <c r="I1302" s="524"/>
    </row>
    <row r="1303" spans="1:9" ht="14" hidden="1">
      <c r="A1303" s="611">
        <v>1303</v>
      </c>
      <c r="B1303" s="605" t="s">
        <v>66</v>
      </c>
      <c r="C1303" s="414"/>
      <c r="D1303" s="429"/>
      <c r="E1303" s="414" t="s">
        <v>18</v>
      </c>
      <c r="F1303" s="430"/>
      <c r="G1303" s="415"/>
      <c r="H1303" s="415"/>
      <c r="I1303" s="416"/>
    </row>
    <row r="1304" spans="1:9" ht="14" hidden="1">
      <c r="A1304" s="611">
        <v>1304</v>
      </c>
      <c r="B1304" s="605" t="s">
        <v>66</v>
      </c>
      <c r="C1304" s="414"/>
      <c r="D1304" s="429"/>
      <c r="E1304" s="414" t="str">
        <f>E$77</f>
        <v>MA</v>
      </c>
      <c r="F1304" s="411"/>
      <c r="G1304" s="415"/>
      <c r="H1304" s="415"/>
      <c r="I1304" s="416"/>
    </row>
    <row r="1305" spans="1:9" hidden="1">
      <c r="A1305" s="605">
        <v>1305</v>
      </c>
      <c r="B1305" s="605" t="s">
        <v>66</v>
      </c>
      <c r="C1305" s="414"/>
      <c r="D1305" s="429"/>
      <c r="E1305" s="414" t="str">
        <f>E$78</f>
        <v>S1</v>
      </c>
      <c r="F1305" s="411"/>
      <c r="G1305" s="415"/>
      <c r="H1305" s="415"/>
      <c r="I1305" s="416"/>
    </row>
    <row r="1306" spans="1:9" ht="87.5" hidden="1">
      <c r="A1306" s="611">
        <v>1306</v>
      </c>
      <c r="B1306" s="605" t="s">
        <v>66</v>
      </c>
      <c r="C1306" s="414"/>
      <c r="D1306" s="429"/>
      <c r="E1306" s="414" t="s">
        <v>27</v>
      </c>
      <c r="F1306" s="411" t="s">
        <v>1564</v>
      </c>
      <c r="G1306" s="415"/>
      <c r="H1306" s="415"/>
      <c r="I1306" s="416" t="s">
        <v>721</v>
      </c>
    </row>
    <row r="1307" spans="1:9" ht="14" hidden="1">
      <c r="A1307" s="611">
        <v>1307</v>
      </c>
      <c r="B1307" s="605" t="s">
        <v>66</v>
      </c>
      <c r="C1307" s="414"/>
      <c r="D1307" s="429"/>
      <c r="E1307" s="414" t="str">
        <f>E$80</f>
        <v>S3</v>
      </c>
      <c r="F1307" s="411"/>
      <c r="G1307" s="415"/>
      <c r="H1307" s="415"/>
      <c r="I1307" s="416"/>
    </row>
    <row r="1308" spans="1:9" ht="14" hidden="1">
      <c r="A1308" s="611">
        <v>1308</v>
      </c>
      <c r="B1308" s="605" t="s">
        <v>66</v>
      </c>
      <c r="C1308" s="453"/>
      <c r="D1308" s="731"/>
      <c r="E1308" s="453" t="str">
        <f>E$81</f>
        <v>S4</v>
      </c>
      <c r="F1308" s="455"/>
      <c r="G1308" s="456"/>
      <c r="H1308" s="456"/>
      <c r="I1308" s="457"/>
    </row>
    <row r="1309" spans="1:9" ht="14">
      <c r="A1309" s="611">
        <v>588</v>
      </c>
      <c r="B1309" s="605" t="s">
        <v>60</v>
      </c>
      <c r="C1309" s="740"/>
      <c r="D1309" s="753" t="s">
        <v>1565</v>
      </c>
      <c r="E1309" s="754"/>
      <c r="F1309" s="755" t="s">
        <v>1566</v>
      </c>
      <c r="G1309" s="756"/>
      <c r="H1309" s="756"/>
      <c r="I1309" s="782"/>
    </row>
    <row r="1310" spans="1:9" ht="147">
      <c r="A1310" s="605">
        <v>589</v>
      </c>
      <c r="B1310" s="605" t="s">
        <v>60</v>
      </c>
      <c r="C1310" s="740"/>
      <c r="D1310" s="728" t="s">
        <v>501</v>
      </c>
      <c r="E1310" s="726"/>
      <c r="F1310" s="729" t="s">
        <v>1567</v>
      </c>
      <c r="G1310" s="758" t="s">
        <v>1568</v>
      </c>
      <c r="H1310" s="758" t="s">
        <v>1569</v>
      </c>
      <c r="I1310" s="757"/>
    </row>
    <row r="1311" spans="1:9" ht="14">
      <c r="A1311" s="611">
        <v>590</v>
      </c>
      <c r="B1311" s="605" t="s">
        <v>60</v>
      </c>
      <c r="C1311" s="740"/>
      <c r="D1311" s="725" t="s">
        <v>501</v>
      </c>
      <c r="E1311" s="726" t="s">
        <v>18</v>
      </c>
      <c r="F1311" s="729"/>
      <c r="G1311" s="758"/>
      <c r="H1311" s="758"/>
      <c r="I1311" s="757"/>
    </row>
    <row r="1312" spans="1:9" ht="37.5">
      <c r="A1312" s="611">
        <v>591</v>
      </c>
      <c r="B1312" s="605" t="s">
        <v>60</v>
      </c>
      <c r="C1312" s="740"/>
      <c r="D1312" s="725" t="s">
        <v>501</v>
      </c>
      <c r="E1312" s="726" t="str">
        <f>E$77</f>
        <v>MA</v>
      </c>
      <c r="F1312" s="727" t="s">
        <v>1570</v>
      </c>
      <c r="G1312" s="758"/>
      <c r="H1312" s="758" t="s">
        <v>603</v>
      </c>
      <c r="I1312" s="757" t="s">
        <v>603</v>
      </c>
    </row>
    <row r="1313" spans="1:9" ht="14">
      <c r="A1313" s="611">
        <v>592</v>
      </c>
      <c r="B1313" s="605" t="s">
        <v>60</v>
      </c>
      <c r="C1313" s="740"/>
      <c r="D1313" s="725" t="s">
        <v>501</v>
      </c>
      <c r="E1313" s="726" t="str">
        <f>E$78</f>
        <v>S1</v>
      </c>
      <c r="F1313" s="727"/>
      <c r="G1313" s="758"/>
      <c r="H1313" s="758"/>
      <c r="I1313" s="757"/>
    </row>
    <row r="1314" spans="1:9">
      <c r="A1314" s="605">
        <v>593</v>
      </c>
      <c r="B1314" s="605" t="s">
        <v>60</v>
      </c>
      <c r="C1314" s="740"/>
      <c r="D1314" s="725" t="s">
        <v>501</v>
      </c>
      <c r="E1314" s="726" t="str">
        <f>E$79</f>
        <v>S2</v>
      </c>
      <c r="F1314" s="727"/>
      <c r="G1314" s="758"/>
      <c r="H1314" s="758"/>
      <c r="I1314" s="757"/>
    </row>
    <row r="1315" spans="1:9" ht="72.75" customHeight="1">
      <c r="A1315" s="611">
        <v>594</v>
      </c>
      <c r="B1315" s="605" t="s">
        <v>60</v>
      </c>
      <c r="C1315" s="740" t="s">
        <v>1113</v>
      </c>
      <c r="D1315" s="725" t="s">
        <v>501</v>
      </c>
      <c r="E1315" s="726" t="str">
        <f>E$80</f>
        <v>S3</v>
      </c>
      <c r="F1315" s="783" t="s">
        <v>1571</v>
      </c>
      <c r="G1315" s="758"/>
      <c r="H1315" s="758"/>
      <c r="I1315" s="757" t="s">
        <v>603</v>
      </c>
    </row>
    <row r="1316" spans="1:9" ht="14">
      <c r="A1316" s="611">
        <v>595</v>
      </c>
      <c r="B1316" s="605" t="s">
        <v>60</v>
      </c>
      <c r="C1316" s="740"/>
      <c r="D1316" s="725" t="s">
        <v>501</v>
      </c>
      <c r="E1316" s="726" t="str">
        <f>E$81</f>
        <v>S4</v>
      </c>
      <c r="F1316" s="727"/>
      <c r="G1316" s="758"/>
      <c r="H1316" s="758"/>
      <c r="I1316" s="757"/>
    </row>
    <row r="1317" spans="1:9" ht="31.5" hidden="1">
      <c r="A1317" s="605">
        <v>1317</v>
      </c>
      <c r="B1317" s="605" t="s">
        <v>66</v>
      </c>
      <c r="C1317" s="459" t="s">
        <v>1572</v>
      </c>
      <c r="D1317" s="732"/>
      <c r="E1317" s="459"/>
      <c r="F1317" s="733" t="s">
        <v>1573</v>
      </c>
      <c r="G1317" s="521" t="s">
        <v>1551</v>
      </c>
      <c r="H1317" s="521" t="s">
        <v>1552</v>
      </c>
      <c r="I1317" s="524"/>
    </row>
    <row r="1318" spans="1:9" ht="14" hidden="1">
      <c r="A1318" s="611">
        <v>1318</v>
      </c>
      <c r="B1318" s="605" t="s">
        <v>66</v>
      </c>
      <c r="C1318" s="414"/>
      <c r="D1318" s="429"/>
      <c r="E1318" s="414" t="s">
        <v>18</v>
      </c>
      <c r="F1318" s="430"/>
      <c r="G1318" s="415"/>
      <c r="H1318" s="415"/>
      <c r="I1318" s="416"/>
    </row>
    <row r="1319" spans="1:9" ht="14" hidden="1">
      <c r="A1319" s="611">
        <v>1319</v>
      </c>
      <c r="B1319" s="605" t="s">
        <v>66</v>
      </c>
      <c r="C1319" s="414"/>
      <c r="D1319" s="429"/>
      <c r="E1319" s="414" t="str">
        <f>E$77</f>
        <v>MA</v>
      </c>
      <c r="F1319" s="411"/>
      <c r="G1319" s="415"/>
      <c r="H1319" s="415"/>
      <c r="I1319" s="416"/>
    </row>
    <row r="1320" spans="1:9" ht="14" hidden="1">
      <c r="A1320" s="611">
        <v>1320</v>
      </c>
      <c r="B1320" s="605" t="s">
        <v>66</v>
      </c>
      <c r="C1320" s="414"/>
      <c r="D1320" s="429"/>
      <c r="E1320" s="414" t="str">
        <f>E$78</f>
        <v>S1</v>
      </c>
      <c r="F1320" s="411"/>
      <c r="G1320" s="415"/>
      <c r="H1320" s="415"/>
      <c r="I1320" s="416"/>
    </row>
    <row r="1321" spans="1:9" ht="75" hidden="1">
      <c r="A1321" s="605">
        <v>1321</v>
      </c>
      <c r="B1321" s="605" t="s">
        <v>66</v>
      </c>
      <c r="C1321" s="414"/>
      <c r="D1321" s="429"/>
      <c r="E1321" s="414" t="s">
        <v>27</v>
      </c>
      <c r="F1321" s="411" t="s">
        <v>1574</v>
      </c>
      <c r="G1321" s="415"/>
      <c r="H1321" s="415"/>
      <c r="I1321" s="416" t="s">
        <v>721</v>
      </c>
    </row>
    <row r="1322" spans="1:9" ht="14" hidden="1">
      <c r="A1322" s="611">
        <v>1322</v>
      </c>
      <c r="B1322" s="605" t="s">
        <v>66</v>
      </c>
      <c r="C1322" s="414"/>
      <c r="D1322" s="429"/>
      <c r="E1322" s="414" t="str">
        <f>E$80</f>
        <v>S3</v>
      </c>
      <c r="F1322" s="411"/>
      <c r="G1322" s="415"/>
      <c r="H1322" s="415"/>
      <c r="I1322" s="416"/>
    </row>
    <row r="1323" spans="1:9" ht="14" hidden="1">
      <c r="A1323" s="611">
        <v>1323</v>
      </c>
      <c r="B1323" s="605" t="s">
        <v>66</v>
      </c>
      <c r="C1323" s="453"/>
      <c r="D1323" s="731"/>
      <c r="E1323" s="453" t="str">
        <f>E$81</f>
        <v>S4</v>
      </c>
      <c r="F1323" s="455"/>
      <c r="G1323" s="456"/>
      <c r="H1323" s="456"/>
      <c r="I1323" s="457"/>
    </row>
    <row r="1324" spans="1:9">
      <c r="A1324" s="605">
        <v>1573</v>
      </c>
      <c r="B1324" s="605" t="s">
        <v>60</v>
      </c>
      <c r="C1324" s="740"/>
      <c r="D1324" s="753" t="s">
        <v>1575</v>
      </c>
      <c r="E1324" s="754"/>
      <c r="F1324" s="755" t="s">
        <v>1576</v>
      </c>
      <c r="G1324" s="756"/>
      <c r="H1324" s="756"/>
      <c r="I1324" s="756"/>
    </row>
    <row r="1325" spans="1:9" ht="87.5" hidden="1">
      <c r="A1325" s="605">
        <v>1325</v>
      </c>
      <c r="B1325" s="605" t="s">
        <v>66</v>
      </c>
      <c r="C1325" s="459" t="s">
        <v>1577</v>
      </c>
      <c r="D1325" s="732"/>
      <c r="E1325" s="459"/>
      <c r="F1325" s="733" t="s">
        <v>1578</v>
      </c>
      <c r="G1325" s="521" t="s">
        <v>1551</v>
      </c>
      <c r="H1325" s="521" t="s">
        <v>1552</v>
      </c>
      <c r="I1325" s="524"/>
    </row>
    <row r="1326" spans="1:9" ht="14" hidden="1">
      <c r="A1326" s="611">
        <v>1326</v>
      </c>
      <c r="B1326" s="605" t="s">
        <v>66</v>
      </c>
      <c r="C1326" s="414"/>
      <c r="D1326" s="429"/>
      <c r="E1326" s="414" t="s">
        <v>18</v>
      </c>
      <c r="F1326" s="430"/>
      <c r="G1326" s="415"/>
      <c r="H1326" s="415"/>
      <c r="I1326" s="416"/>
    </row>
    <row r="1327" spans="1:9" ht="14" hidden="1">
      <c r="A1327" s="611">
        <v>1327</v>
      </c>
      <c r="B1327" s="605" t="s">
        <v>66</v>
      </c>
      <c r="C1327" s="414"/>
      <c r="D1327" s="429"/>
      <c r="E1327" s="414" t="str">
        <f>E$77</f>
        <v>MA</v>
      </c>
      <c r="F1327" s="411"/>
      <c r="G1327" s="415"/>
      <c r="H1327" s="415"/>
      <c r="I1327" s="416"/>
    </row>
    <row r="1328" spans="1:9" ht="14" hidden="1">
      <c r="A1328" s="611">
        <v>1328</v>
      </c>
      <c r="B1328" s="605" t="s">
        <v>66</v>
      </c>
      <c r="C1328" s="414"/>
      <c r="D1328" s="429"/>
      <c r="E1328" s="414" t="str">
        <f>E$78</f>
        <v>S1</v>
      </c>
      <c r="F1328" s="411"/>
      <c r="G1328" s="415"/>
      <c r="H1328" s="415"/>
      <c r="I1328" s="416"/>
    </row>
    <row r="1329" spans="1:9" ht="25" hidden="1">
      <c r="A1329" s="605">
        <v>1329</v>
      </c>
      <c r="B1329" s="605" t="s">
        <v>66</v>
      </c>
      <c r="C1329" s="414"/>
      <c r="D1329" s="429"/>
      <c r="E1329" s="414" t="s">
        <v>27</v>
      </c>
      <c r="F1329" s="411" t="s">
        <v>1579</v>
      </c>
      <c r="G1329" s="415"/>
      <c r="H1329" s="415"/>
      <c r="I1329" s="416" t="s">
        <v>721</v>
      </c>
    </row>
    <row r="1330" spans="1:9" ht="14" hidden="1">
      <c r="A1330" s="611">
        <v>1330</v>
      </c>
      <c r="B1330" s="605" t="s">
        <v>66</v>
      </c>
      <c r="C1330" s="414"/>
      <c r="D1330" s="429"/>
      <c r="E1330" s="414" t="str">
        <f>E$80</f>
        <v>S3</v>
      </c>
      <c r="F1330" s="411"/>
      <c r="G1330" s="415"/>
      <c r="H1330" s="415"/>
      <c r="I1330" s="416"/>
    </row>
    <row r="1331" spans="1:9" ht="14" hidden="1">
      <c r="A1331" s="611">
        <v>1331</v>
      </c>
      <c r="B1331" s="605" t="s">
        <v>66</v>
      </c>
      <c r="C1331" s="453"/>
      <c r="D1331" s="731"/>
      <c r="E1331" s="453" t="str">
        <f>E$81</f>
        <v>S4</v>
      </c>
      <c r="F1331" s="455"/>
      <c r="G1331" s="456"/>
      <c r="H1331" s="456"/>
      <c r="I1331" s="457"/>
    </row>
    <row r="1332" spans="1:9" ht="63">
      <c r="A1332" s="611">
        <v>1574</v>
      </c>
      <c r="B1332" s="605" t="s">
        <v>60</v>
      </c>
      <c r="C1332" s="740"/>
      <c r="D1332" s="728" t="s">
        <v>1580</v>
      </c>
      <c r="E1332" s="726"/>
      <c r="F1332" s="729" t="s">
        <v>1581</v>
      </c>
      <c r="G1332" s="758" t="s">
        <v>1582</v>
      </c>
      <c r="H1332" s="758" t="s">
        <v>1583</v>
      </c>
      <c r="I1332" s="757"/>
    </row>
    <row r="1333" spans="1:9" ht="87.5" hidden="1">
      <c r="A1333" s="605">
        <v>1333</v>
      </c>
      <c r="B1333" s="605" t="s">
        <v>66</v>
      </c>
      <c r="C1333" s="459" t="s">
        <v>1584</v>
      </c>
      <c r="D1333" s="732"/>
      <c r="E1333" s="459"/>
      <c r="F1333" s="733" t="s">
        <v>1585</v>
      </c>
      <c r="G1333" s="521" t="s">
        <v>1586</v>
      </c>
      <c r="H1333" s="521" t="s">
        <v>1552</v>
      </c>
      <c r="I1333" s="524"/>
    </row>
    <row r="1334" spans="1:9" ht="14" hidden="1">
      <c r="A1334" s="611">
        <v>1334</v>
      </c>
      <c r="B1334" s="605" t="s">
        <v>66</v>
      </c>
      <c r="C1334" s="414"/>
      <c r="D1334" s="429"/>
      <c r="E1334" s="414" t="s">
        <v>18</v>
      </c>
      <c r="F1334" s="430"/>
      <c r="G1334" s="415"/>
      <c r="H1334" s="415"/>
      <c r="I1334" s="416"/>
    </row>
    <row r="1335" spans="1:9" ht="14" hidden="1">
      <c r="A1335" s="611">
        <v>1335</v>
      </c>
      <c r="B1335" s="605" t="s">
        <v>66</v>
      </c>
      <c r="C1335" s="414"/>
      <c r="D1335" s="429"/>
      <c r="E1335" s="414" t="str">
        <f>E$77</f>
        <v>MA</v>
      </c>
      <c r="F1335" s="411"/>
      <c r="G1335" s="415"/>
      <c r="H1335" s="415"/>
      <c r="I1335" s="416"/>
    </row>
    <row r="1336" spans="1:9" ht="14" hidden="1">
      <c r="A1336" s="611">
        <v>1336</v>
      </c>
      <c r="B1336" s="605" t="s">
        <v>66</v>
      </c>
      <c r="C1336" s="414"/>
      <c r="D1336" s="429"/>
      <c r="E1336" s="414" t="str">
        <f>E$78</f>
        <v>S1</v>
      </c>
      <c r="F1336" s="411"/>
      <c r="G1336" s="415"/>
      <c r="H1336" s="415"/>
      <c r="I1336" s="416"/>
    </row>
    <row r="1337" spans="1:9" ht="87.5" hidden="1">
      <c r="A1337" s="605">
        <v>1337</v>
      </c>
      <c r="B1337" s="605" t="s">
        <v>66</v>
      </c>
      <c r="C1337" s="414"/>
      <c r="D1337" s="429"/>
      <c r="E1337" s="414" t="s">
        <v>27</v>
      </c>
      <c r="F1337" s="411" t="s">
        <v>1587</v>
      </c>
      <c r="G1337" s="415"/>
      <c r="H1337" s="415"/>
      <c r="I1337" s="416" t="s">
        <v>721</v>
      </c>
    </row>
    <row r="1338" spans="1:9" ht="14" hidden="1">
      <c r="A1338" s="611">
        <v>1338</v>
      </c>
      <c r="B1338" s="605" t="s">
        <v>66</v>
      </c>
      <c r="C1338" s="414"/>
      <c r="D1338" s="429"/>
      <c r="E1338" s="414" t="str">
        <f>E$80</f>
        <v>S3</v>
      </c>
      <c r="F1338" s="411"/>
      <c r="G1338" s="415"/>
      <c r="H1338" s="415"/>
      <c r="I1338" s="416"/>
    </row>
    <row r="1339" spans="1:9" ht="14" hidden="1">
      <c r="A1339" s="611">
        <v>1339</v>
      </c>
      <c r="B1339" s="605" t="s">
        <v>66</v>
      </c>
      <c r="C1339" s="453"/>
      <c r="D1339" s="731"/>
      <c r="E1339" s="453" t="str">
        <f>E$81</f>
        <v>S4</v>
      </c>
      <c r="F1339" s="455"/>
      <c r="G1339" s="456"/>
      <c r="H1339" s="456"/>
      <c r="I1339" s="457"/>
    </row>
    <row r="1340" spans="1:9" ht="14">
      <c r="A1340" s="611">
        <v>1575</v>
      </c>
      <c r="B1340" s="605" t="s">
        <v>60</v>
      </c>
      <c r="C1340" s="740"/>
      <c r="D1340" s="725" t="s">
        <v>1580</v>
      </c>
      <c r="E1340" s="726" t="s">
        <v>18</v>
      </c>
      <c r="F1340" s="729"/>
      <c r="G1340" s="758"/>
      <c r="H1340" s="758"/>
      <c r="I1340" s="757"/>
    </row>
    <row r="1341" spans="1:9" ht="37.5" hidden="1">
      <c r="A1341" s="605">
        <v>1341</v>
      </c>
      <c r="B1341" s="605" t="s">
        <v>66</v>
      </c>
      <c r="C1341" s="459" t="s">
        <v>1588</v>
      </c>
      <c r="D1341" s="732"/>
      <c r="E1341" s="459"/>
      <c r="F1341" s="733" t="s">
        <v>1589</v>
      </c>
      <c r="G1341" s="521" t="s">
        <v>1586</v>
      </c>
      <c r="H1341" s="521" t="s">
        <v>1552</v>
      </c>
      <c r="I1341" s="524"/>
    </row>
    <row r="1342" spans="1:9" ht="14" hidden="1">
      <c r="A1342" s="611">
        <v>1342</v>
      </c>
      <c r="B1342" s="605" t="s">
        <v>66</v>
      </c>
      <c r="C1342" s="414"/>
      <c r="D1342" s="429"/>
      <c r="E1342" s="414" t="s">
        <v>18</v>
      </c>
      <c r="F1342" s="430"/>
      <c r="G1342" s="415"/>
      <c r="H1342" s="415"/>
      <c r="I1342" s="416"/>
    </row>
    <row r="1343" spans="1:9" ht="14" hidden="1">
      <c r="A1343" s="611">
        <v>1343</v>
      </c>
      <c r="B1343" s="605" t="s">
        <v>66</v>
      </c>
      <c r="C1343" s="414"/>
      <c r="D1343" s="429"/>
      <c r="E1343" s="414" t="str">
        <f>E$77</f>
        <v>MA</v>
      </c>
      <c r="F1343" s="411"/>
      <c r="G1343" s="415"/>
      <c r="H1343" s="415"/>
      <c r="I1343" s="416"/>
    </row>
    <row r="1344" spans="1:9" ht="14" hidden="1">
      <c r="A1344" s="611">
        <v>1344</v>
      </c>
      <c r="B1344" s="605" t="s">
        <v>66</v>
      </c>
      <c r="C1344" s="414"/>
      <c r="D1344" s="429"/>
      <c r="E1344" s="414" t="str">
        <f>E$78</f>
        <v>S1</v>
      </c>
      <c r="F1344" s="411"/>
      <c r="G1344" s="415"/>
      <c r="H1344" s="415"/>
      <c r="I1344" s="416"/>
    </row>
    <row r="1345" spans="1:9" hidden="1">
      <c r="A1345" s="605">
        <v>1345</v>
      </c>
      <c r="B1345" s="605" t="s">
        <v>66</v>
      </c>
      <c r="C1345" s="414"/>
      <c r="D1345" s="429"/>
      <c r="E1345" s="414" t="s">
        <v>27</v>
      </c>
      <c r="F1345" s="411" t="s">
        <v>870</v>
      </c>
      <c r="G1345" s="415"/>
      <c r="H1345" s="415"/>
      <c r="I1345" s="416" t="s">
        <v>721</v>
      </c>
    </row>
    <row r="1346" spans="1:9" ht="14" hidden="1">
      <c r="A1346" s="611">
        <v>1346</v>
      </c>
      <c r="B1346" s="605" t="s">
        <v>66</v>
      </c>
      <c r="C1346" s="414"/>
      <c r="D1346" s="429"/>
      <c r="E1346" s="414" t="str">
        <f>E$80</f>
        <v>S3</v>
      </c>
      <c r="F1346" s="411"/>
      <c r="G1346" s="415"/>
      <c r="H1346" s="415"/>
      <c r="I1346" s="416"/>
    </row>
    <row r="1347" spans="1:9" ht="14" hidden="1">
      <c r="A1347" s="611">
        <v>1347</v>
      </c>
      <c r="B1347" s="605" t="s">
        <v>66</v>
      </c>
      <c r="C1347" s="453"/>
      <c r="D1347" s="731"/>
      <c r="E1347" s="453" t="str">
        <f>E$81</f>
        <v>S4</v>
      </c>
      <c r="F1347" s="455"/>
      <c r="G1347" s="456"/>
      <c r="H1347" s="456"/>
      <c r="I1347" s="457"/>
    </row>
    <row r="1348" spans="1:9" ht="87.5">
      <c r="A1348" s="611">
        <v>1576</v>
      </c>
      <c r="B1348" s="605" t="s">
        <v>60</v>
      </c>
      <c r="C1348" s="740"/>
      <c r="D1348" s="725" t="s">
        <v>1590</v>
      </c>
      <c r="E1348" s="726" t="str">
        <f>E$77</f>
        <v>MA</v>
      </c>
      <c r="F1348" s="770" t="s">
        <v>1591</v>
      </c>
      <c r="G1348" s="758"/>
      <c r="H1348" s="758" t="s">
        <v>603</v>
      </c>
      <c r="I1348" s="757" t="s">
        <v>603</v>
      </c>
    </row>
    <row r="1349" spans="1:9" ht="50" hidden="1">
      <c r="A1349" s="605">
        <v>1349</v>
      </c>
      <c r="B1349" s="605" t="s">
        <v>66</v>
      </c>
      <c r="C1349" s="459" t="s">
        <v>1592</v>
      </c>
      <c r="D1349" s="732"/>
      <c r="E1349" s="459"/>
      <c r="F1349" s="733" t="s">
        <v>1593</v>
      </c>
      <c r="G1349" s="521" t="s">
        <v>1586</v>
      </c>
      <c r="H1349" s="521" t="s">
        <v>1552</v>
      </c>
      <c r="I1349" s="524"/>
    </row>
    <row r="1350" spans="1:9" ht="14" hidden="1">
      <c r="A1350" s="611">
        <v>1350</v>
      </c>
      <c r="B1350" s="605" t="s">
        <v>66</v>
      </c>
      <c r="C1350" s="414"/>
      <c r="D1350" s="429"/>
      <c r="E1350" s="414" t="s">
        <v>18</v>
      </c>
      <c r="F1350" s="430"/>
      <c r="G1350" s="415"/>
      <c r="H1350" s="415"/>
      <c r="I1350" s="416"/>
    </row>
    <row r="1351" spans="1:9" ht="14" hidden="1">
      <c r="A1351" s="611">
        <v>1351</v>
      </c>
      <c r="B1351" s="605" t="s">
        <v>66</v>
      </c>
      <c r="C1351" s="414"/>
      <c r="D1351" s="429"/>
      <c r="E1351" s="414" t="str">
        <f>E$77</f>
        <v>MA</v>
      </c>
      <c r="F1351" s="411"/>
      <c r="G1351" s="415"/>
      <c r="H1351" s="415"/>
      <c r="I1351" s="416"/>
    </row>
    <row r="1352" spans="1:9" ht="14" hidden="1">
      <c r="A1352" s="611">
        <v>1352</v>
      </c>
      <c r="B1352" s="605" t="s">
        <v>66</v>
      </c>
      <c r="C1352" s="414"/>
      <c r="D1352" s="429"/>
      <c r="E1352" s="414" t="str">
        <f>E$78</f>
        <v>S1</v>
      </c>
      <c r="F1352" s="411"/>
      <c r="G1352" s="415"/>
      <c r="H1352" s="415"/>
      <c r="I1352" s="416"/>
    </row>
    <row r="1353" spans="1:9" hidden="1">
      <c r="A1353" s="605">
        <v>1353</v>
      </c>
      <c r="B1353" s="605" t="s">
        <v>66</v>
      </c>
      <c r="C1353" s="414"/>
      <c r="D1353" s="429"/>
      <c r="E1353" s="414" t="s">
        <v>27</v>
      </c>
      <c r="F1353" s="411" t="s">
        <v>870</v>
      </c>
      <c r="G1353" s="415"/>
      <c r="H1353" s="415"/>
      <c r="I1353" s="416" t="s">
        <v>721</v>
      </c>
    </row>
    <row r="1354" spans="1:9" ht="14" hidden="1">
      <c r="A1354" s="611">
        <v>1354</v>
      </c>
      <c r="B1354" s="605" t="s">
        <v>66</v>
      </c>
      <c r="C1354" s="414"/>
      <c r="D1354" s="429"/>
      <c r="E1354" s="414" t="str">
        <f>E$80</f>
        <v>S3</v>
      </c>
      <c r="F1354" s="411"/>
      <c r="G1354" s="415"/>
      <c r="H1354" s="415"/>
      <c r="I1354" s="416"/>
    </row>
    <row r="1355" spans="1:9" ht="14" hidden="1">
      <c r="A1355" s="611">
        <v>1355</v>
      </c>
      <c r="B1355" s="605" t="s">
        <v>66</v>
      </c>
      <c r="C1355" s="453"/>
      <c r="D1355" s="731"/>
      <c r="E1355" s="453" t="str">
        <f>E$81</f>
        <v>S4</v>
      </c>
      <c r="F1355" s="455"/>
      <c r="G1355" s="456"/>
      <c r="H1355" s="456"/>
      <c r="I1355" s="457"/>
    </row>
    <row r="1356" spans="1:9">
      <c r="A1356" s="605">
        <v>1577</v>
      </c>
      <c r="B1356" s="605" t="s">
        <v>60</v>
      </c>
      <c r="C1356" s="740"/>
      <c r="D1356" s="725" t="s">
        <v>1594</v>
      </c>
      <c r="E1356" s="726" t="str">
        <f>E$78</f>
        <v>S1</v>
      </c>
      <c r="F1356" s="727"/>
      <c r="G1356" s="758"/>
      <c r="H1356" s="758"/>
      <c r="I1356" s="757"/>
    </row>
    <row r="1357" spans="1:9" ht="37.5" hidden="1">
      <c r="A1357" s="605">
        <v>1357</v>
      </c>
      <c r="B1357" s="605" t="s">
        <v>66</v>
      </c>
      <c r="C1357" s="459" t="s">
        <v>1595</v>
      </c>
      <c r="D1357" s="732"/>
      <c r="E1357" s="459"/>
      <c r="F1357" s="733" t="s">
        <v>1596</v>
      </c>
      <c r="G1357" s="521" t="s">
        <v>1586</v>
      </c>
      <c r="H1357" s="521" t="s">
        <v>1552</v>
      </c>
      <c r="I1357" s="524"/>
    </row>
    <row r="1358" spans="1:9" ht="14" hidden="1">
      <c r="A1358" s="611">
        <v>1358</v>
      </c>
      <c r="B1358" s="605" t="s">
        <v>66</v>
      </c>
      <c r="C1358" s="414"/>
      <c r="D1358" s="429"/>
      <c r="E1358" s="414" t="s">
        <v>18</v>
      </c>
      <c r="F1358" s="430"/>
      <c r="G1358" s="415"/>
      <c r="H1358" s="415"/>
      <c r="I1358" s="416"/>
    </row>
    <row r="1359" spans="1:9" ht="14" hidden="1">
      <c r="A1359" s="611">
        <v>1359</v>
      </c>
      <c r="B1359" s="605" t="s">
        <v>66</v>
      </c>
      <c r="C1359" s="414"/>
      <c r="D1359" s="429"/>
      <c r="E1359" s="414" t="str">
        <f>E$77</f>
        <v>MA</v>
      </c>
      <c r="F1359" s="411"/>
      <c r="G1359" s="415"/>
      <c r="H1359" s="415"/>
      <c r="I1359" s="416"/>
    </row>
    <row r="1360" spans="1:9" ht="14" hidden="1">
      <c r="A1360" s="611">
        <v>1360</v>
      </c>
      <c r="B1360" s="605" t="s">
        <v>66</v>
      </c>
      <c r="C1360" s="414"/>
      <c r="D1360" s="429"/>
      <c r="E1360" s="414" t="str">
        <f>E$78</f>
        <v>S1</v>
      </c>
      <c r="F1360" s="411"/>
      <c r="G1360" s="415"/>
      <c r="H1360" s="415"/>
      <c r="I1360" s="416"/>
    </row>
    <row r="1361" spans="1:9" ht="37.5" hidden="1">
      <c r="A1361" s="605">
        <v>1361</v>
      </c>
      <c r="B1361" s="605" t="s">
        <v>66</v>
      </c>
      <c r="C1361" s="414"/>
      <c r="D1361" s="429"/>
      <c r="E1361" s="414" t="s">
        <v>27</v>
      </c>
      <c r="F1361" s="411" t="s">
        <v>1597</v>
      </c>
      <c r="G1361" s="415"/>
      <c r="H1361" s="415"/>
      <c r="I1361" s="416" t="s">
        <v>721</v>
      </c>
    </row>
    <row r="1362" spans="1:9" ht="14" hidden="1">
      <c r="A1362" s="611">
        <v>1362</v>
      </c>
      <c r="B1362" s="605" t="s">
        <v>66</v>
      </c>
      <c r="C1362" s="414"/>
      <c r="D1362" s="429"/>
      <c r="E1362" s="414" t="str">
        <f>E$80</f>
        <v>S3</v>
      </c>
      <c r="F1362" s="411"/>
      <c r="G1362" s="415"/>
      <c r="H1362" s="415"/>
      <c r="I1362" s="416"/>
    </row>
    <row r="1363" spans="1:9" ht="14" hidden="1">
      <c r="A1363" s="611">
        <v>1363</v>
      </c>
      <c r="B1363" s="605" t="s">
        <v>66</v>
      </c>
      <c r="C1363" s="453"/>
      <c r="D1363" s="731"/>
      <c r="E1363" s="453" t="str">
        <f>E$81</f>
        <v>S4</v>
      </c>
      <c r="F1363" s="455"/>
      <c r="G1363" s="456"/>
      <c r="H1363" s="456"/>
      <c r="I1363" s="457"/>
    </row>
    <row r="1364" spans="1:9" ht="14">
      <c r="A1364" s="611">
        <v>1578</v>
      </c>
      <c r="B1364" s="605" t="s">
        <v>60</v>
      </c>
      <c r="C1364" s="740"/>
      <c r="D1364" s="725" t="s">
        <v>1598</v>
      </c>
      <c r="E1364" s="726" t="str">
        <f>E$79</f>
        <v>S2</v>
      </c>
      <c r="F1364" s="727"/>
      <c r="G1364" s="758"/>
      <c r="H1364" s="758"/>
      <c r="I1364" s="757"/>
    </row>
    <row r="1365" spans="1:9" ht="37.5" hidden="1">
      <c r="A1365" s="605">
        <v>1365</v>
      </c>
      <c r="B1365" s="605" t="s">
        <v>66</v>
      </c>
      <c r="C1365" s="459" t="s">
        <v>1599</v>
      </c>
      <c r="D1365" s="732"/>
      <c r="E1365" s="459"/>
      <c r="F1365" s="733" t="s">
        <v>1600</v>
      </c>
      <c r="G1365" s="521" t="s">
        <v>1586</v>
      </c>
      <c r="H1365" s="521" t="s">
        <v>1552</v>
      </c>
      <c r="I1365" s="524"/>
    </row>
    <row r="1366" spans="1:9" ht="14" hidden="1">
      <c r="A1366" s="611">
        <v>1366</v>
      </c>
      <c r="B1366" s="605" t="s">
        <v>66</v>
      </c>
      <c r="C1366" s="414"/>
      <c r="D1366" s="429"/>
      <c r="E1366" s="414" t="s">
        <v>18</v>
      </c>
      <c r="F1366" s="430"/>
      <c r="G1366" s="415"/>
      <c r="H1366" s="415"/>
      <c r="I1366" s="416"/>
    </row>
    <row r="1367" spans="1:9" ht="14" hidden="1">
      <c r="A1367" s="611">
        <v>1367</v>
      </c>
      <c r="B1367" s="605" t="s">
        <v>66</v>
      </c>
      <c r="C1367" s="414"/>
      <c r="D1367" s="429"/>
      <c r="E1367" s="414" t="str">
        <f>E$77</f>
        <v>MA</v>
      </c>
      <c r="F1367" s="411"/>
      <c r="G1367" s="415"/>
      <c r="H1367" s="415"/>
      <c r="I1367" s="416"/>
    </row>
    <row r="1368" spans="1:9" ht="14" hidden="1">
      <c r="A1368" s="611">
        <v>1368</v>
      </c>
      <c r="B1368" s="605" t="s">
        <v>66</v>
      </c>
      <c r="C1368" s="414"/>
      <c r="D1368" s="429"/>
      <c r="E1368" s="414" t="str">
        <f>E$78</f>
        <v>S1</v>
      </c>
      <c r="F1368" s="411"/>
      <c r="G1368" s="415"/>
      <c r="H1368" s="415"/>
      <c r="I1368" s="416"/>
    </row>
    <row r="1369" spans="1:9" ht="100" hidden="1">
      <c r="A1369" s="605">
        <v>1369</v>
      </c>
      <c r="B1369" s="605" t="s">
        <v>66</v>
      </c>
      <c r="C1369" s="414"/>
      <c r="D1369" s="429"/>
      <c r="E1369" s="414" t="s">
        <v>27</v>
      </c>
      <c r="F1369" s="411" t="s">
        <v>1601</v>
      </c>
      <c r="G1369" s="415"/>
      <c r="H1369" s="415"/>
      <c r="I1369" s="416" t="s">
        <v>721</v>
      </c>
    </row>
    <row r="1370" spans="1:9" ht="14" hidden="1">
      <c r="A1370" s="611">
        <v>1370</v>
      </c>
      <c r="B1370" s="605" t="s">
        <v>66</v>
      </c>
      <c r="C1370" s="414"/>
      <c r="D1370" s="429"/>
      <c r="E1370" s="414" t="str">
        <f>E$80</f>
        <v>S3</v>
      </c>
      <c r="F1370" s="411"/>
      <c r="G1370" s="415"/>
      <c r="H1370" s="415"/>
      <c r="I1370" s="416"/>
    </row>
    <row r="1371" spans="1:9" ht="14" hidden="1">
      <c r="A1371" s="611">
        <v>1371</v>
      </c>
      <c r="B1371" s="605" t="s">
        <v>66</v>
      </c>
      <c r="C1371" s="453"/>
      <c r="D1371" s="731"/>
      <c r="E1371" s="453" t="str">
        <f>E$81</f>
        <v>S4</v>
      </c>
      <c r="F1371" s="455"/>
      <c r="G1371" s="456"/>
      <c r="H1371" s="456"/>
      <c r="I1371" s="457"/>
    </row>
    <row r="1372" spans="1:9" ht="117">
      <c r="A1372" s="611">
        <v>1579</v>
      </c>
      <c r="B1372" s="605" t="s">
        <v>60</v>
      </c>
      <c r="C1372" s="740" t="s">
        <v>922</v>
      </c>
      <c r="D1372" s="725" t="s">
        <v>1602</v>
      </c>
      <c r="E1372" s="726" t="str">
        <f>E$80</f>
        <v>S3</v>
      </c>
      <c r="F1372" s="769" t="s">
        <v>1603</v>
      </c>
      <c r="G1372" s="758"/>
      <c r="H1372" s="758"/>
      <c r="I1372" s="757" t="s">
        <v>603</v>
      </c>
    </row>
    <row r="1373" spans="1:9" ht="42" hidden="1">
      <c r="A1373" s="605">
        <v>1373</v>
      </c>
      <c r="B1373" s="605" t="s">
        <v>66</v>
      </c>
      <c r="C1373" s="459" t="s">
        <v>1604</v>
      </c>
      <c r="D1373" s="732"/>
      <c r="E1373" s="459"/>
      <c r="F1373" s="733" t="s">
        <v>1605</v>
      </c>
      <c r="G1373" s="521" t="s">
        <v>1606</v>
      </c>
      <c r="H1373" s="521" t="s">
        <v>1552</v>
      </c>
      <c r="I1373" s="524"/>
    </row>
    <row r="1374" spans="1:9" ht="14" hidden="1">
      <c r="A1374" s="611">
        <v>1374</v>
      </c>
      <c r="B1374" s="605" t="s">
        <v>66</v>
      </c>
      <c r="C1374" s="414"/>
      <c r="D1374" s="429"/>
      <c r="E1374" s="414" t="s">
        <v>18</v>
      </c>
      <c r="F1374" s="430"/>
      <c r="G1374" s="415"/>
      <c r="H1374" s="415"/>
      <c r="I1374" s="416"/>
    </row>
    <row r="1375" spans="1:9" ht="14" hidden="1">
      <c r="A1375" s="611">
        <v>1375</v>
      </c>
      <c r="B1375" s="605" t="s">
        <v>66</v>
      </c>
      <c r="C1375" s="414"/>
      <c r="D1375" s="429"/>
      <c r="E1375" s="414" t="str">
        <f>E$77</f>
        <v>MA</v>
      </c>
      <c r="F1375" s="411"/>
      <c r="G1375" s="415"/>
      <c r="H1375" s="415"/>
      <c r="I1375" s="416"/>
    </row>
    <row r="1376" spans="1:9" ht="14" hidden="1">
      <c r="A1376" s="611">
        <v>1376</v>
      </c>
      <c r="B1376" s="605" t="s">
        <v>66</v>
      </c>
      <c r="C1376" s="414"/>
      <c r="D1376" s="429"/>
      <c r="E1376" s="414" t="str">
        <f>E$78</f>
        <v>S1</v>
      </c>
      <c r="F1376" s="411"/>
      <c r="G1376" s="415"/>
      <c r="H1376" s="415"/>
      <c r="I1376" s="416"/>
    </row>
    <row r="1377" spans="1:9" ht="250" hidden="1">
      <c r="A1377" s="605">
        <v>1377</v>
      </c>
      <c r="B1377" s="605" t="s">
        <v>66</v>
      </c>
      <c r="C1377" s="414"/>
      <c r="D1377" s="429"/>
      <c r="E1377" s="414" t="s">
        <v>27</v>
      </c>
      <c r="F1377" s="411" t="s">
        <v>1607</v>
      </c>
      <c r="G1377" s="415"/>
      <c r="H1377" s="415"/>
      <c r="I1377" s="416" t="s">
        <v>721</v>
      </c>
    </row>
    <row r="1378" spans="1:9" ht="14" hidden="1">
      <c r="A1378" s="611">
        <v>1378</v>
      </c>
      <c r="B1378" s="605" t="s">
        <v>66</v>
      </c>
      <c r="C1378" s="414"/>
      <c r="D1378" s="429"/>
      <c r="E1378" s="414" t="str">
        <f>E$80</f>
        <v>S3</v>
      </c>
      <c r="F1378" s="411"/>
      <c r="G1378" s="415"/>
      <c r="H1378" s="415"/>
      <c r="I1378" s="416"/>
    </row>
    <row r="1379" spans="1:9" ht="14" hidden="1">
      <c r="A1379" s="611">
        <v>1379</v>
      </c>
      <c r="B1379" s="605" t="s">
        <v>66</v>
      </c>
      <c r="C1379" s="453"/>
      <c r="D1379" s="731"/>
      <c r="E1379" s="453" t="str">
        <f>E$81</f>
        <v>S4</v>
      </c>
      <c r="F1379" s="455"/>
      <c r="G1379" s="456"/>
      <c r="H1379" s="456"/>
      <c r="I1379" s="457"/>
    </row>
    <row r="1380" spans="1:9" ht="14">
      <c r="A1380" s="611">
        <v>1580</v>
      </c>
      <c r="B1380" s="605" t="s">
        <v>60</v>
      </c>
      <c r="C1380" s="740"/>
      <c r="D1380" s="725" t="s">
        <v>1608</v>
      </c>
      <c r="E1380" s="726" t="str">
        <f>E$81</f>
        <v>S4</v>
      </c>
      <c r="F1380" s="727"/>
      <c r="G1380" s="758"/>
      <c r="H1380" s="758"/>
      <c r="I1380" s="757"/>
    </row>
    <row r="1381" spans="1:9" ht="37.5" hidden="1">
      <c r="A1381" s="605">
        <v>1381</v>
      </c>
      <c r="B1381" s="605" t="s">
        <v>66</v>
      </c>
      <c r="C1381" s="734" t="s">
        <v>1609</v>
      </c>
      <c r="D1381" s="735"/>
      <c r="E1381" s="734"/>
      <c r="F1381" s="736" t="s">
        <v>1610</v>
      </c>
      <c r="G1381" s="764"/>
      <c r="H1381" s="764" t="s">
        <v>1611</v>
      </c>
      <c r="I1381" s="765"/>
    </row>
    <row r="1382" spans="1:9" ht="31.5" hidden="1">
      <c r="A1382" s="611">
        <v>1382</v>
      </c>
      <c r="B1382" s="605" t="s">
        <v>66</v>
      </c>
      <c r="C1382" s="414" t="s">
        <v>1524</v>
      </c>
      <c r="D1382" s="429"/>
      <c r="E1382" s="414"/>
      <c r="F1382" s="430" t="s">
        <v>1612</v>
      </c>
      <c r="G1382" s="415" t="s">
        <v>1613</v>
      </c>
      <c r="H1382" s="415"/>
      <c r="I1382" s="416"/>
    </row>
    <row r="1383" spans="1:9" ht="14" hidden="1">
      <c r="A1383" s="611">
        <v>1383</v>
      </c>
      <c r="B1383" s="605" t="s">
        <v>66</v>
      </c>
      <c r="C1383" s="414"/>
      <c r="D1383" s="429"/>
      <c r="E1383" s="414" t="s">
        <v>18</v>
      </c>
      <c r="F1383" s="430"/>
      <c r="G1383" s="415"/>
      <c r="H1383" s="415"/>
      <c r="I1383" s="416"/>
    </row>
    <row r="1384" spans="1:9" ht="14" hidden="1">
      <c r="A1384" s="611">
        <v>1384</v>
      </c>
      <c r="B1384" s="605" t="s">
        <v>66</v>
      </c>
      <c r="C1384" s="414"/>
      <c r="D1384" s="429"/>
      <c r="E1384" s="414" t="str">
        <f>E$77</f>
        <v>MA</v>
      </c>
      <c r="F1384" s="411"/>
      <c r="G1384" s="415"/>
      <c r="H1384" s="415"/>
      <c r="I1384" s="416"/>
    </row>
    <row r="1385" spans="1:9" hidden="1">
      <c r="A1385" s="605">
        <v>1385</v>
      </c>
      <c r="B1385" s="605" t="s">
        <v>66</v>
      </c>
      <c r="C1385" s="414"/>
      <c r="D1385" s="429"/>
      <c r="E1385" s="414" t="str">
        <f>E$78</f>
        <v>S1</v>
      </c>
      <c r="F1385" s="411"/>
      <c r="G1385" s="415"/>
      <c r="H1385" s="415"/>
      <c r="I1385" s="416"/>
    </row>
    <row r="1386" spans="1:9" ht="14" hidden="1">
      <c r="A1386" s="611">
        <v>1386</v>
      </c>
      <c r="B1386" s="605" t="s">
        <v>66</v>
      </c>
      <c r="C1386" s="414"/>
      <c r="D1386" s="429"/>
      <c r="E1386" s="414" t="str">
        <f>E$79</f>
        <v>S2</v>
      </c>
      <c r="F1386" s="411" t="s">
        <v>1614</v>
      </c>
      <c r="G1386" s="415"/>
      <c r="H1386" s="415"/>
      <c r="I1386" s="416" t="s">
        <v>721</v>
      </c>
    </row>
    <row r="1387" spans="1:9" ht="14" hidden="1">
      <c r="A1387" s="611">
        <v>1387</v>
      </c>
      <c r="B1387" s="605" t="s">
        <v>66</v>
      </c>
      <c r="C1387" s="414"/>
      <c r="D1387" s="429"/>
      <c r="E1387" s="414" t="str">
        <f>E$80</f>
        <v>S3</v>
      </c>
      <c r="F1387" s="411"/>
      <c r="G1387" s="415"/>
      <c r="H1387" s="415"/>
      <c r="I1387" s="416"/>
    </row>
    <row r="1388" spans="1:9" ht="14" hidden="1">
      <c r="A1388" s="611">
        <v>1388</v>
      </c>
      <c r="B1388" s="605" t="s">
        <v>66</v>
      </c>
      <c r="C1388" s="453"/>
      <c r="D1388" s="731"/>
      <c r="E1388" s="453" t="str">
        <f>E$81</f>
        <v>S4</v>
      </c>
      <c r="F1388" s="455"/>
      <c r="G1388" s="456"/>
      <c r="H1388" s="456"/>
      <c r="I1388" s="457"/>
    </row>
    <row r="1389" spans="1:9" ht="14">
      <c r="A1389" s="611">
        <v>326</v>
      </c>
      <c r="B1389" s="605" t="s">
        <v>60</v>
      </c>
      <c r="C1389" s="740"/>
      <c r="D1389" s="776" t="s">
        <v>1615</v>
      </c>
      <c r="E1389" s="777"/>
      <c r="F1389" s="778" t="s">
        <v>1616</v>
      </c>
      <c r="G1389" s="779"/>
      <c r="H1389" s="779"/>
      <c r="I1389" s="779"/>
    </row>
    <row r="1390" spans="1:9" ht="14">
      <c r="A1390" s="611">
        <v>327</v>
      </c>
      <c r="B1390" s="605" t="s">
        <v>60</v>
      </c>
      <c r="C1390" s="740"/>
      <c r="D1390" s="753" t="s">
        <v>1617</v>
      </c>
      <c r="E1390" s="754"/>
      <c r="F1390" s="755" t="s">
        <v>1618</v>
      </c>
      <c r="G1390" s="756"/>
      <c r="H1390" s="756"/>
      <c r="I1390" s="756"/>
    </row>
    <row r="1391" spans="1:9" ht="273">
      <c r="A1391" s="611">
        <v>328</v>
      </c>
      <c r="B1391" s="605" t="s">
        <v>60</v>
      </c>
      <c r="C1391" s="740"/>
      <c r="D1391" s="728" t="s">
        <v>834</v>
      </c>
      <c r="E1391" s="726"/>
      <c r="F1391" s="729" t="s">
        <v>1619</v>
      </c>
      <c r="G1391" s="758" t="s">
        <v>1620</v>
      </c>
      <c r="H1391" s="758" t="s">
        <v>1621</v>
      </c>
      <c r="I1391" s="757"/>
    </row>
    <row r="1392" spans="1:9">
      <c r="A1392" s="605">
        <v>329</v>
      </c>
      <c r="B1392" s="605" t="s">
        <v>60</v>
      </c>
      <c r="C1392" s="740"/>
      <c r="D1392" s="725" t="s">
        <v>834</v>
      </c>
      <c r="E1392" s="726" t="s">
        <v>18</v>
      </c>
      <c r="F1392" s="729"/>
      <c r="G1392" s="758"/>
      <c r="H1392" s="758"/>
      <c r="I1392" s="757"/>
    </row>
    <row r="1393" spans="1:9" ht="112.5">
      <c r="A1393" s="611">
        <v>330</v>
      </c>
      <c r="B1393" s="605" t="s">
        <v>60</v>
      </c>
      <c r="C1393" s="740"/>
      <c r="D1393" s="725" t="s">
        <v>834</v>
      </c>
      <c r="E1393" s="726" t="str">
        <f>E$77</f>
        <v>MA</v>
      </c>
      <c r="F1393" s="784" t="s">
        <v>1622</v>
      </c>
      <c r="G1393" s="758"/>
      <c r="H1393" s="758" t="s">
        <v>603</v>
      </c>
      <c r="I1393" s="757" t="s">
        <v>603</v>
      </c>
    </row>
    <row r="1394" spans="1:9" ht="14">
      <c r="A1394" s="611">
        <v>331</v>
      </c>
      <c r="B1394" s="605" t="s">
        <v>60</v>
      </c>
      <c r="C1394" s="740"/>
      <c r="D1394" s="725" t="s">
        <v>834</v>
      </c>
      <c r="E1394" s="726" t="str">
        <f>E$78</f>
        <v>S1</v>
      </c>
      <c r="F1394" s="727"/>
      <c r="G1394" s="758"/>
      <c r="H1394" s="758"/>
      <c r="I1394" s="757"/>
    </row>
    <row r="1395" spans="1:9" ht="14">
      <c r="A1395" s="611">
        <v>332</v>
      </c>
      <c r="B1395" s="605" t="s">
        <v>60</v>
      </c>
      <c r="C1395" s="740"/>
      <c r="D1395" s="725" t="s">
        <v>834</v>
      </c>
      <c r="E1395" s="726" t="str">
        <f>E$79</f>
        <v>S2</v>
      </c>
      <c r="F1395" s="727"/>
      <c r="G1395" s="758"/>
      <c r="H1395" s="758"/>
      <c r="I1395" s="757"/>
    </row>
    <row r="1396" spans="1:9">
      <c r="A1396" s="605">
        <v>333</v>
      </c>
      <c r="B1396" s="605" t="s">
        <v>60</v>
      </c>
      <c r="C1396" s="740"/>
      <c r="D1396" s="725" t="s">
        <v>834</v>
      </c>
      <c r="E1396" s="726" t="str">
        <f>E$80</f>
        <v>S3</v>
      </c>
      <c r="F1396" s="727"/>
      <c r="G1396" s="758"/>
      <c r="H1396" s="758"/>
      <c r="I1396" s="757"/>
    </row>
    <row r="1397" spans="1:9" ht="37.5" hidden="1">
      <c r="A1397" s="605">
        <v>1397</v>
      </c>
      <c r="B1397" s="605" t="s">
        <v>66</v>
      </c>
      <c r="C1397" s="459" t="s">
        <v>1542</v>
      </c>
      <c r="D1397" s="732"/>
      <c r="E1397" s="459"/>
      <c r="F1397" s="733" t="s">
        <v>1623</v>
      </c>
      <c r="G1397" s="521" t="s">
        <v>1624</v>
      </c>
      <c r="H1397" s="794"/>
      <c r="I1397" s="795"/>
    </row>
    <row r="1398" spans="1:9" ht="14" hidden="1">
      <c r="A1398" s="611">
        <v>1398</v>
      </c>
      <c r="B1398" s="605" t="s">
        <v>66</v>
      </c>
      <c r="C1398" s="414"/>
      <c r="D1398" s="429"/>
      <c r="E1398" s="414" t="s">
        <v>18</v>
      </c>
      <c r="F1398" s="430"/>
      <c r="G1398" s="485"/>
      <c r="H1398" s="485"/>
      <c r="I1398" s="410"/>
    </row>
    <row r="1399" spans="1:9" ht="14" hidden="1">
      <c r="A1399" s="611">
        <v>1399</v>
      </c>
      <c r="B1399" s="605" t="s">
        <v>66</v>
      </c>
      <c r="C1399" s="414"/>
      <c r="D1399" s="429"/>
      <c r="E1399" s="414" t="str">
        <f>E$77</f>
        <v>MA</v>
      </c>
      <c r="F1399" s="411"/>
      <c r="G1399" s="415"/>
      <c r="H1399" s="415"/>
      <c r="I1399" s="416"/>
    </row>
    <row r="1400" spans="1:9" ht="14" hidden="1">
      <c r="A1400" s="611">
        <v>1400</v>
      </c>
      <c r="B1400" s="605" t="s">
        <v>66</v>
      </c>
      <c r="C1400" s="414"/>
      <c r="D1400" s="429"/>
      <c r="E1400" s="414" t="str">
        <f>E$78</f>
        <v>S1</v>
      </c>
      <c r="F1400" s="411"/>
      <c r="G1400" s="415"/>
      <c r="H1400" s="415"/>
      <c r="I1400" s="416"/>
    </row>
    <row r="1401" spans="1:9" ht="25" hidden="1">
      <c r="A1401" s="605">
        <v>1401</v>
      </c>
      <c r="B1401" s="605" t="s">
        <v>66</v>
      </c>
      <c r="C1401" s="414"/>
      <c r="D1401" s="429"/>
      <c r="E1401" s="414" t="str">
        <f>E$79</f>
        <v>S2</v>
      </c>
      <c r="F1401" s="411" t="s">
        <v>1625</v>
      </c>
      <c r="G1401" s="415"/>
      <c r="H1401" s="415"/>
      <c r="I1401" s="416" t="s">
        <v>721</v>
      </c>
    </row>
    <row r="1402" spans="1:9" ht="14" hidden="1">
      <c r="A1402" s="611">
        <v>1402</v>
      </c>
      <c r="B1402" s="605" t="s">
        <v>66</v>
      </c>
      <c r="C1402" s="414"/>
      <c r="D1402" s="429"/>
      <c r="E1402" s="414" t="str">
        <f>E$80</f>
        <v>S3</v>
      </c>
      <c r="F1402" s="411"/>
      <c r="G1402" s="415"/>
      <c r="H1402" s="415"/>
      <c r="I1402" s="416"/>
    </row>
    <row r="1403" spans="1:9" ht="14" hidden="1">
      <c r="A1403" s="611">
        <v>1403</v>
      </c>
      <c r="B1403" s="605" t="s">
        <v>66</v>
      </c>
      <c r="C1403" s="453"/>
      <c r="D1403" s="731"/>
      <c r="E1403" s="453" t="str">
        <f>E$81</f>
        <v>S4</v>
      </c>
      <c r="F1403" s="455"/>
      <c r="G1403" s="456"/>
      <c r="H1403" s="456"/>
      <c r="I1403" s="457"/>
    </row>
    <row r="1404" spans="1:9" ht="14">
      <c r="A1404" s="611">
        <v>334</v>
      </c>
      <c r="B1404" s="605" t="s">
        <v>60</v>
      </c>
      <c r="C1404" s="740"/>
      <c r="D1404" s="725" t="s">
        <v>834</v>
      </c>
      <c r="E1404" s="726" t="str">
        <f>E$81</f>
        <v>S4</v>
      </c>
      <c r="F1404" s="727"/>
      <c r="G1404" s="758"/>
      <c r="H1404" s="758"/>
      <c r="I1404" s="757"/>
    </row>
    <row r="1405" spans="1:9" ht="14">
      <c r="A1405" s="611">
        <v>1468</v>
      </c>
      <c r="B1405" s="605" t="s">
        <v>60</v>
      </c>
      <c r="C1405" s="740"/>
      <c r="D1405" s="753" t="s">
        <v>1626</v>
      </c>
      <c r="E1405" s="754"/>
      <c r="F1405" s="755" t="s">
        <v>1627</v>
      </c>
      <c r="G1405" s="756"/>
      <c r="H1405" s="756"/>
      <c r="I1405" s="756"/>
    </row>
    <row r="1406" spans="1:9" ht="115.5">
      <c r="A1406" s="605">
        <v>1469</v>
      </c>
      <c r="B1406" s="605" t="s">
        <v>60</v>
      </c>
      <c r="C1406" s="740"/>
      <c r="D1406" s="728" t="s">
        <v>1043</v>
      </c>
      <c r="E1406" s="726"/>
      <c r="F1406" s="729" t="s">
        <v>1628</v>
      </c>
      <c r="G1406" s="758" t="s">
        <v>1629</v>
      </c>
      <c r="H1406" s="758" t="s">
        <v>1630</v>
      </c>
      <c r="I1406" s="757"/>
    </row>
    <row r="1407" spans="1:9" ht="14">
      <c r="A1407" s="611">
        <v>1470</v>
      </c>
      <c r="B1407" s="605" t="s">
        <v>60</v>
      </c>
      <c r="C1407" s="740"/>
      <c r="D1407" s="725" t="s">
        <v>1043</v>
      </c>
      <c r="E1407" s="726" t="s">
        <v>18</v>
      </c>
      <c r="F1407" s="729"/>
      <c r="G1407" s="758"/>
      <c r="H1407" s="758"/>
      <c r="I1407" s="757"/>
    </row>
    <row r="1408" spans="1:9" ht="42">
      <c r="A1408" s="611">
        <v>1471</v>
      </c>
      <c r="B1408" s="605" t="s">
        <v>60</v>
      </c>
      <c r="C1408" s="740"/>
      <c r="D1408" s="725" t="s">
        <v>1043</v>
      </c>
      <c r="E1408" s="726" t="str">
        <f>E$77</f>
        <v>MA</v>
      </c>
      <c r="F1408" s="785" t="s">
        <v>1631</v>
      </c>
      <c r="G1408" s="758"/>
      <c r="H1408" s="758" t="s">
        <v>603</v>
      </c>
      <c r="I1408" s="757" t="s">
        <v>603</v>
      </c>
    </row>
    <row r="1409" spans="1:9" ht="15">
      <c r="A1409" s="611">
        <v>1472</v>
      </c>
      <c r="B1409" s="605" t="s">
        <v>60</v>
      </c>
      <c r="C1409" s="740"/>
      <c r="D1409" s="725" t="s">
        <v>1043</v>
      </c>
      <c r="E1409" s="726" t="str">
        <f>E$78</f>
        <v>S1</v>
      </c>
      <c r="F1409" s="786"/>
      <c r="G1409" s="758"/>
      <c r="H1409" s="758"/>
      <c r="I1409" s="757"/>
    </row>
    <row r="1410" spans="1:9">
      <c r="A1410" s="605">
        <v>1473</v>
      </c>
      <c r="B1410" s="605" t="s">
        <v>60</v>
      </c>
      <c r="C1410" s="740"/>
      <c r="D1410" s="725" t="s">
        <v>1043</v>
      </c>
      <c r="E1410" s="726" t="str">
        <f>E$79</f>
        <v>S2</v>
      </c>
      <c r="F1410" s="727"/>
      <c r="G1410" s="758"/>
      <c r="H1410" s="758"/>
      <c r="I1410" s="757"/>
    </row>
    <row r="1411" spans="1:9" ht="14">
      <c r="A1411" s="611">
        <v>1474</v>
      </c>
      <c r="B1411" s="605" t="s">
        <v>60</v>
      </c>
      <c r="C1411" s="740"/>
      <c r="D1411" s="725" t="s">
        <v>1043</v>
      </c>
      <c r="E1411" s="726" t="str">
        <f>E$80</f>
        <v>S3</v>
      </c>
      <c r="F1411" s="727"/>
      <c r="G1411" s="758"/>
      <c r="H1411" s="758"/>
      <c r="I1411" s="757"/>
    </row>
    <row r="1412" spans="1:9" ht="14">
      <c r="A1412" s="611">
        <v>1475</v>
      </c>
      <c r="B1412" s="605" t="s">
        <v>60</v>
      </c>
      <c r="C1412" s="740"/>
      <c r="D1412" s="725" t="s">
        <v>1043</v>
      </c>
      <c r="E1412" s="726" t="str">
        <f>E$81</f>
        <v>S4</v>
      </c>
      <c r="F1412" s="727"/>
      <c r="G1412" s="758"/>
      <c r="H1412" s="758"/>
      <c r="I1412" s="757"/>
    </row>
    <row r="1413" spans="1:9" ht="37.5" hidden="1">
      <c r="A1413" s="605">
        <v>1413</v>
      </c>
      <c r="B1413" s="605" t="s">
        <v>66</v>
      </c>
      <c r="C1413" s="459" t="s">
        <v>1632</v>
      </c>
      <c r="D1413" s="732"/>
      <c r="E1413" s="459"/>
      <c r="F1413" s="733" t="s">
        <v>1633</v>
      </c>
      <c r="G1413" s="521" t="s">
        <v>1634</v>
      </c>
      <c r="H1413" s="521"/>
      <c r="I1413" s="524"/>
    </row>
    <row r="1414" spans="1:9" ht="14" hidden="1">
      <c r="A1414" s="611">
        <v>1414</v>
      </c>
      <c r="B1414" s="605" t="s">
        <v>66</v>
      </c>
      <c r="C1414" s="414"/>
      <c r="D1414" s="429"/>
      <c r="E1414" s="414" t="s">
        <v>18</v>
      </c>
      <c r="F1414" s="430"/>
      <c r="G1414" s="415"/>
      <c r="H1414" s="415"/>
      <c r="I1414" s="416"/>
    </row>
    <row r="1415" spans="1:9" ht="14" hidden="1">
      <c r="A1415" s="611">
        <v>1415</v>
      </c>
      <c r="B1415" s="605" t="s">
        <v>66</v>
      </c>
      <c r="C1415" s="414"/>
      <c r="D1415" s="429"/>
      <c r="E1415" s="414" t="str">
        <f>E$77</f>
        <v>MA</v>
      </c>
      <c r="F1415" s="411"/>
      <c r="G1415" s="415"/>
      <c r="H1415" s="415"/>
      <c r="I1415" s="416"/>
    </row>
    <row r="1416" spans="1:9" ht="14" hidden="1">
      <c r="A1416" s="611">
        <v>1416</v>
      </c>
      <c r="B1416" s="605" t="s">
        <v>66</v>
      </c>
      <c r="C1416" s="414"/>
      <c r="D1416" s="429"/>
      <c r="E1416" s="414" t="str">
        <f>E$78</f>
        <v>S1</v>
      </c>
      <c r="G1416" s="415"/>
      <c r="H1416" s="415" t="s">
        <v>603</v>
      </c>
      <c r="I1416" s="416"/>
    </row>
    <row r="1417" spans="1:9" hidden="1">
      <c r="A1417" s="605">
        <v>1417</v>
      </c>
      <c r="B1417" s="605" t="s">
        <v>66</v>
      </c>
      <c r="C1417" s="414"/>
      <c r="D1417" s="429"/>
      <c r="E1417" s="414" t="s">
        <v>27</v>
      </c>
      <c r="F1417" s="411" t="s">
        <v>870</v>
      </c>
      <c r="G1417" s="415"/>
      <c r="H1417" s="415"/>
      <c r="I1417" s="416" t="s">
        <v>721</v>
      </c>
    </row>
    <row r="1418" spans="1:9" ht="14" hidden="1">
      <c r="A1418" s="611">
        <v>1418</v>
      </c>
      <c r="B1418" s="605" t="s">
        <v>66</v>
      </c>
      <c r="C1418" s="414"/>
      <c r="D1418" s="429"/>
      <c r="E1418" s="414" t="str">
        <f>E$80</f>
        <v>S3</v>
      </c>
      <c r="F1418" s="411"/>
      <c r="G1418" s="415"/>
      <c r="H1418" s="415"/>
      <c r="I1418" s="416"/>
    </row>
    <row r="1419" spans="1:9" ht="14" hidden="1">
      <c r="A1419" s="611">
        <v>1419</v>
      </c>
      <c r="B1419" s="605" t="s">
        <v>66</v>
      </c>
      <c r="C1419" s="453"/>
      <c r="D1419" s="731"/>
      <c r="E1419" s="453" t="str">
        <f>E$81</f>
        <v>S4</v>
      </c>
      <c r="F1419" s="455"/>
      <c r="G1419" s="456"/>
      <c r="H1419" s="456"/>
      <c r="I1419" s="457"/>
    </row>
    <row r="1420" spans="1:9" ht="136.5">
      <c r="A1420" s="611">
        <v>310</v>
      </c>
      <c r="B1420" s="605" t="s">
        <v>60</v>
      </c>
      <c r="C1420" s="740"/>
      <c r="D1420" s="728" t="s">
        <v>1635</v>
      </c>
      <c r="E1420" s="726"/>
      <c r="F1420" s="729" t="s">
        <v>1636</v>
      </c>
      <c r="G1420" s="758" t="s">
        <v>1637</v>
      </c>
      <c r="H1420" s="758" t="s">
        <v>1638</v>
      </c>
      <c r="I1420" s="757"/>
    </row>
    <row r="1421" spans="1:9" ht="14">
      <c r="A1421" s="611">
        <v>311</v>
      </c>
      <c r="B1421" s="605" t="s">
        <v>60</v>
      </c>
      <c r="C1421" s="740"/>
      <c r="D1421" s="725" t="s">
        <v>1635</v>
      </c>
      <c r="E1421" s="726" t="s">
        <v>18</v>
      </c>
      <c r="F1421" s="729"/>
      <c r="G1421" s="758"/>
      <c r="H1421" s="758"/>
      <c r="I1421" s="757"/>
    </row>
    <row r="1422" spans="1:9" ht="50">
      <c r="A1422" s="611">
        <v>312</v>
      </c>
      <c r="B1422" s="605" t="s">
        <v>60</v>
      </c>
      <c r="C1422" s="740"/>
      <c r="D1422" s="725" t="s">
        <v>1635</v>
      </c>
      <c r="E1422" s="726" t="str">
        <f>E$77</f>
        <v>MA</v>
      </c>
      <c r="F1422" s="727" t="s">
        <v>1639</v>
      </c>
      <c r="G1422" s="758"/>
      <c r="H1422" s="758" t="s">
        <v>603</v>
      </c>
      <c r="I1422" s="757" t="s">
        <v>603</v>
      </c>
    </row>
    <row r="1423" spans="1:9">
      <c r="A1423" s="605">
        <v>313</v>
      </c>
      <c r="B1423" s="605" t="s">
        <v>60</v>
      </c>
      <c r="C1423" s="740"/>
      <c r="D1423" s="725" t="s">
        <v>1635</v>
      </c>
      <c r="E1423" s="726" t="str">
        <f>E$78</f>
        <v>S1</v>
      </c>
      <c r="F1423" s="727"/>
      <c r="G1423" s="758"/>
      <c r="H1423" s="758"/>
      <c r="I1423" s="757"/>
    </row>
    <row r="1424" spans="1:9" ht="14">
      <c r="A1424" s="611">
        <v>314</v>
      </c>
      <c r="B1424" s="605" t="s">
        <v>60</v>
      </c>
      <c r="C1424" s="740"/>
      <c r="D1424" s="725" t="s">
        <v>1635</v>
      </c>
      <c r="E1424" s="726" t="str">
        <f>E$79</f>
        <v>S2</v>
      </c>
      <c r="F1424" s="785"/>
      <c r="G1424" s="758"/>
      <c r="H1424" s="758"/>
      <c r="I1424" s="757"/>
    </row>
    <row r="1425" spans="1:9" ht="14">
      <c r="A1425" s="611">
        <v>315</v>
      </c>
      <c r="B1425" s="605" t="s">
        <v>60</v>
      </c>
      <c r="C1425" s="740"/>
      <c r="D1425" s="725" t="s">
        <v>1635</v>
      </c>
      <c r="E1425" s="726" t="str">
        <f>E$80</f>
        <v>S3</v>
      </c>
      <c r="F1425" s="727"/>
      <c r="G1425" s="758"/>
      <c r="H1425" s="758"/>
      <c r="I1425" s="757"/>
    </row>
    <row r="1426" spans="1:9" ht="14">
      <c r="A1426" s="611">
        <v>316</v>
      </c>
      <c r="B1426" s="605" t="s">
        <v>60</v>
      </c>
      <c r="C1426" s="740"/>
      <c r="D1426" s="725" t="s">
        <v>1635</v>
      </c>
      <c r="E1426" s="726" t="str">
        <f>E$81</f>
        <v>S4</v>
      </c>
      <c r="F1426" s="727"/>
      <c r="G1426" s="758"/>
      <c r="H1426" s="758"/>
      <c r="I1426" s="757"/>
    </row>
    <row r="1427" spans="1:9" ht="14">
      <c r="A1427" s="611">
        <v>384</v>
      </c>
      <c r="B1427" s="605" t="s">
        <v>60</v>
      </c>
      <c r="C1427" s="740"/>
      <c r="D1427" s="753" t="s">
        <v>1640</v>
      </c>
      <c r="E1427" s="754"/>
      <c r="F1427" s="755" t="s">
        <v>1641</v>
      </c>
      <c r="G1427" s="756"/>
      <c r="H1427" s="756"/>
      <c r="I1427" s="757"/>
    </row>
    <row r="1428" spans="1:9" ht="126" hidden="1">
      <c r="A1428" s="611">
        <v>1428</v>
      </c>
      <c r="B1428" s="605" t="s">
        <v>66</v>
      </c>
      <c r="C1428" s="459" t="s">
        <v>1642</v>
      </c>
      <c r="D1428" s="732"/>
      <c r="E1428" s="459"/>
      <c r="F1428" s="733" t="s">
        <v>1643</v>
      </c>
      <c r="G1428" s="521" t="s">
        <v>1644</v>
      </c>
      <c r="H1428" s="521"/>
      <c r="I1428" s="524"/>
    </row>
    <row r="1429" spans="1:9" hidden="1">
      <c r="A1429" s="605">
        <v>1429</v>
      </c>
      <c r="B1429" s="605" t="s">
        <v>66</v>
      </c>
      <c r="C1429" s="414"/>
      <c r="D1429" s="429"/>
      <c r="E1429" s="414" t="s">
        <v>18</v>
      </c>
      <c r="F1429" s="430"/>
      <c r="G1429" s="415"/>
      <c r="H1429" s="415"/>
      <c r="I1429" s="416"/>
    </row>
    <row r="1430" spans="1:9" ht="14" hidden="1">
      <c r="A1430" s="611">
        <v>1430</v>
      </c>
      <c r="B1430" s="605" t="s">
        <v>66</v>
      </c>
      <c r="C1430" s="414"/>
      <c r="D1430" s="429"/>
      <c r="E1430" s="414" t="str">
        <f>E$77</f>
        <v>MA</v>
      </c>
      <c r="F1430" s="411"/>
      <c r="G1430" s="415"/>
      <c r="H1430" s="415"/>
      <c r="I1430" s="416"/>
    </row>
    <row r="1431" spans="1:9" ht="14" hidden="1">
      <c r="A1431" s="611">
        <v>1431</v>
      </c>
      <c r="B1431" s="605" t="s">
        <v>66</v>
      </c>
      <c r="C1431" s="414"/>
      <c r="D1431" s="429"/>
      <c r="E1431" s="414" t="str">
        <f>E$78</f>
        <v>S1</v>
      </c>
      <c r="F1431" s="411"/>
      <c r="G1431" s="415"/>
      <c r="H1431" s="415"/>
      <c r="I1431" s="416"/>
    </row>
    <row r="1432" spans="1:9" ht="25" hidden="1">
      <c r="A1432" s="611">
        <v>1432</v>
      </c>
      <c r="B1432" s="605" t="s">
        <v>66</v>
      </c>
      <c r="C1432" s="414"/>
      <c r="D1432" s="429"/>
      <c r="E1432" s="414" t="s">
        <v>27</v>
      </c>
      <c r="F1432" s="411" t="s">
        <v>1645</v>
      </c>
      <c r="G1432" s="415"/>
      <c r="H1432" s="415"/>
      <c r="I1432" s="416" t="s">
        <v>721</v>
      </c>
    </row>
    <row r="1433" spans="1:9" hidden="1">
      <c r="A1433" s="605">
        <v>1433</v>
      </c>
      <c r="B1433" s="605" t="s">
        <v>66</v>
      </c>
      <c r="C1433" s="414"/>
      <c r="D1433" s="429"/>
      <c r="E1433" s="414" t="str">
        <f>E$80</f>
        <v>S3</v>
      </c>
      <c r="F1433" s="411"/>
      <c r="G1433" s="415"/>
      <c r="H1433" s="415"/>
      <c r="I1433" s="416"/>
    </row>
    <row r="1434" spans="1:9" ht="14" hidden="1">
      <c r="A1434" s="611">
        <v>1434</v>
      </c>
      <c r="B1434" s="605" t="s">
        <v>66</v>
      </c>
      <c r="C1434" s="453"/>
      <c r="D1434" s="731"/>
      <c r="E1434" s="453" t="str">
        <f>E$81</f>
        <v>S4</v>
      </c>
      <c r="F1434" s="455"/>
      <c r="G1434" s="456"/>
      <c r="H1434" s="456"/>
      <c r="I1434" s="457"/>
    </row>
    <row r="1435" spans="1:9" ht="63">
      <c r="A1435" s="605">
        <v>385</v>
      </c>
      <c r="B1435" s="605" t="s">
        <v>60</v>
      </c>
      <c r="C1435" s="740"/>
      <c r="D1435" s="728" t="s">
        <v>526</v>
      </c>
      <c r="E1435" s="726"/>
      <c r="F1435" s="729" t="s">
        <v>1646</v>
      </c>
      <c r="G1435" s="758" t="s">
        <v>1647</v>
      </c>
      <c r="H1435" s="758" t="s">
        <v>1648</v>
      </c>
      <c r="I1435" s="759"/>
    </row>
    <row r="1436" spans="1:9" ht="42" hidden="1">
      <c r="A1436" s="611">
        <v>1436</v>
      </c>
      <c r="B1436" s="605" t="s">
        <v>66</v>
      </c>
      <c r="C1436" s="459" t="s">
        <v>1649</v>
      </c>
      <c r="D1436" s="732"/>
      <c r="E1436" s="459"/>
      <c r="F1436" s="733" t="s">
        <v>1650</v>
      </c>
      <c r="G1436" s="521" t="s">
        <v>1651</v>
      </c>
      <c r="H1436" s="521"/>
      <c r="I1436" s="524"/>
    </row>
    <row r="1437" spans="1:9" hidden="1">
      <c r="A1437" s="605">
        <v>1437</v>
      </c>
      <c r="B1437" s="605" t="s">
        <v>66</v>
      </c>
      <c r="C1437" s="414"/>
      <c r="D1437" s="429"/>
      <c r="E1437" s="414" t="s">
        <v>18</v>
      </c>
      <c r="F1437" s="430"/>
      <c r="G1437" s="415"/>
      <c r="H1437" s="415"/>
      <c r="I1437" s="416"/>
    </row>
    <row r="1438" spans="1:9" ht="14" hidden="1">
      <c r="A1438" s="611">
        <v>1438</v>
      </c>
      <c r="B1438" s="605" t="s">
        <v>66</v>
      </c>
      <c r="C1438" s="414"/>
      <c r="D1438" s="429"/>
      <c r="E1438" s="414" t="str">
        <f>E$77</f>
        <v>MA</v>
      </c>
      <c r="F1438" s="411"/>
      <c r="G1438" s="415"/>
      <c r="H1438" s="415"/>
      <c r="I1438" s="416"/>
    </row>
    <row r="1439" spans="1:9" ht="14" hidden="1">
      <c r="A1439" s="611">
        <v>1439</v>
      </c>
      <c r="B1439" s="605" t="s">
        <v>66</v>
      </c>
      <c r="C1439" s="414"/>
      <c r="D1439" s="429"/>
      <c r="E1439" s="414" t="str">
        <f>E$78</f>
        <v>S1</v>
      </c>
      <c r="F1439" s="411"/>
      <c r="G1439" s="415"/>
      <c r="H1439" s="415"/>
      <c r="I1439" s="416"/>
    </row>
    <row r="1440" spans="1:9" ht="25" hidden="1">
      <c r="A1440" s="611">
        <v>1440</v>
      </c>
      <c r="B1440" s="605" t="s">
        <v>66</v>
      </c>
      <c r="C1440" s="414"/>
      <c r="D1440" s="429"/>
      <c r="E1440" s="414" t="s">
        <v>27</v>
      </c>
      <c r="F1440" s="411" t="s">
        <v>1645</v>
      </c>
      <c r="G1440" s="415"/>
      <c r="H1440" s="415"/>
      <c r="I1440" s="416" t="s">
        <v>721</v>
      </c>
    </row>
    <row r="1441" spans="1:9" hidden="1">
      <c r="A1441" s="605">
        <v>1441</v>
      </c>
      <c r="B1441" s="605" t="s">
        <v>66</v>
      </c>
      <c r="C1441" s="414"/>
      <c r="D1441" s="429"/>
      <c r="E1441" s="414" t="str">
        <f>E$80</f>
        <v>S3</v>
      </c>
      <c r="F1441" s="411"/>
      <c r="G1441" s="415"/>
      <c r="H1441" s="415"/>
      <c r="I1441" s="416"/>
    </row>
    <row r="1442" spans="1:9" ht="14" hidden="1">
      <c r="A1442" s="611">
        <v>1442</v>
      </c>
      <c r="B1442" s="605" t="s">
        <v>66</v>
      </c>
      <c r="C1442" s="453"/>
      <c r="D1442" s="731"/>
      <c r="E1442" s="453" t="str">
        <f>E$81</f>
        <v>S4</v>
      </c>
      <c r="F1442" s="455"/>
      <c r="G1442" s="456"/>
      <c r="H1442" s="456"/>
      <c r="I1442" s="457"/>
    </row>
    <row r="1443" spans="1:9" ht="14">
      <c r="A1443" s="611">
        <v>386</v>
      </c>
      <c r="B1443" s="605" t="s">
        <v>60</v>
      </c>
      <c r="C1443" s="740"/>
      <c r="D1443" s="725" t="s">
        <v>526</v>
      </c>
      <c r="E1443" s="726" t="s">
        <v>18</v>
      </c>
      <c r="F1443" s="729"/>
      <c r="G1443" s="760"/>
      <c r="H1443" s="760"/>
      <c r="I1443" s="759"/>
    </row>
    <row r="1444" spans="1:9" ht="42" hidden="1">
      <c r="A1444" s="611">
        <v>1444</v>
      </c>
      <c r="B1444" s="605" t="s">
        <v>66</v>
      </c>
      <c r="C1444" s="459" t="s">
        <v>1652</v>
      </c>
      <c r="D1444" s="732"/>
      <c r="E1444" s="459"/>
      <c r="F1444" s="733" t="s">
        <v>1653</v>
      </c>
      <c r="G1444" s="521" t="s">
        <v>1654</v>
      </c>
      <c r="H1444" s="521"/>
      <c r="I1444" s="524"/>
    </row>
    <row r="1445" spans="1:9" hidden="1">
      <c r="A1445" s="605">
        <v>1445</v>
      </c>
      <c r="B1445" s="605" t="s">
        <v>66</v>
      </c>
      <c r="C1445" s="414"/>
      <c r="D1445" s="429"/>
      <c r="E1445" s="414" t="s">
        <v>18</v>
      </c>
      <c r="F1445" s="430"/>
      <c r="G1445" s="415"/>
      <c r="H1445" s="415"/>
      <c r="I1445" s="416"/>
    </row>
    <row r="1446" spans="1:9" ht="14" hidden="1">
      <c r="A1446" s="611">
        <v>1446</v>
      </c>
      <c r="B1446" s="605" t="s">
        <v>66</v>
      </c>
      <c r="C1446" s="414"/>
      <c r="D1446" s="429"/>
      <c r="E1446" s="414" t="str">
        <f>E$77</f>
        <v>MA</v>
      </c>
      <c r="F1446" s="411"/>
      <c r="G1446" s="415"/>
      <c r="H1446" s="415"/>
      <c r="I1446" s="416"/>
    </row>
    <row r="1447" spans="1:9" ht="14" hidden="1">
      <c r="A1447" s="611">
        <v>1447</v>
      </c>
      <c r="B1447" s="605" t="s">
        <v>66</v>
      </c>
      <c r="C1447" s="414"/>
      <c r="D1447" s="429"/>
      <c r="E1447" s="414" t="str">
        <f>E$78</f>
        <v>S1</v>
      </c>
      <c r="F1447" s="411"/>
      <c r="G1447" s="415"/>
      <c r="H1447" s="415"/>
      <c r="I1447" s="416"/>
    </row>
    <row r="1448" spans="1:9" ht="14" hidden="1">
      <c r="A1448" s="611">
        <v>1448</v>
      </c>
      <c r="B1448" s="605" t="s">
        <v>66</v>
      </c>
      <c r="C1448" s="414"/>
      <c r="D1448" s="429"/>
      <c r="E1448" s="414" t="s">
        <v>27</v>
      </c>
      <c r="F1448" s="411" t="s">
        <v>1655</v>
      </c>
      <c r="G1448" s="415"/>
      <c r="H1448" s="415"/>
      <c r="I1448" s="416" t="s">
        <v>721</v>
      </c>
    </row>
    <row r="1449" spans="1:9" hidden="1">
      <c r="A1449" s="605">
        <v>1449</v>
      </c>
      <c r="B1449" s="605" t="s">
        <v>66</v>
      </c>
      <c r="C1449" s="414"/>
      <c r="D1449" s="429"/>
      <c r="E1449" s="414" t="str">
        <f>E$80</f>
        <v>S3</v>
      </c>
      <c r="F1449" s="411"/>
      <c r="G1449" s="415"/>
      <c r="H1449" s="415"/>
      <c r="I1449" s="416"/>
    </row>
    <row r="1450" spans="1:9" ht="14" hidden="1">
      <c r="A1450" s="611">
        <v>1450</v>
      </c>
      <c r="B1450" s="605" t="s">
        <v>66</v>
      </c>
      <c r="C1450" s="453"/>
      <c r="D1450" s="731"/>
      <c r="E1450" s="453" t="str">
        <f>E$81</f>
        <v>S4</v>
      </c>
      <c r="F1450" s="455"/>
      <c r="G1450" s="456"/>
      <c r="H1450" s="456"/>
      <c r="I1450" s="457"/>
    </row>
    <row r="1451" spans="1:9" ht="37.5">
      <c r="A1451" s="611">
        <v>387</v>
      </c>
      <c r="B1451" s="605" t="s">
        <v>60</v>
      </c>
      <c r="C1451" s="740"/>
      <c r="D1451" s="725" t="s">
        <v>526</v>
      </c>
      <c r="E1451" s="726" t="str">
        <f>E$77</f>
        <v>MA</v>
      </c>
      <c r="F1451" s="727" t="s">
        <v>1656</v>
      </c>
      <c r="G1451" s="760"/>
      <c r="H1451" s="760" t="s">
        <v>603</v>
      </c>
      <c r="I1451" s="759" t="s">
        <v>603</v>
      </c>
    </row>
    <row r="1452" spans="1:9" ht="94.5" hidden="1">
      <c r="A1452" s="611">
        <v>1452</v>
      </c>
      <c r="B1452" s="605" t="s">
        <v>66</v>
      </c>
      <c r="C1452" s="459" t="s">
        <v>1657</v>
      </c>
      <c r="D1452" s="732"/>
      <c r="E1452" s="459"/>
      <c r="F1452" s="733" t="s">
        <v>1658</v>
      </c>
      <c r="G1452" s="521" t="s">
        <v>1659</v>
      </c>
      <c r="H1452" s="521"/>
      <c r="I1452" s="524"/>
    </row>
    <row r="1453" spans="1:9" hidden="1">
      <c r="A1453" s="605">
        <v>1453</v>
      </c>
      <c r="B1453" s="605" t="s">
        <v>66</v>
      </c>
      <c r="C1453" s="414"/>
      <c r="D1453" s="429"/>
      <c r="E1453" s="414" t="s">
        <v>18</v>
      </c>
      <c r="F1453" s="430"/>
      <c r="G1453" s="415"/>
      <c r="H1453" s="415"/>
      <c r="I1453" s="416"/>
    </row>
    <row r="1454" spans="1:9" ht="14" hidden="1">
      <c r="A1454" s="611">
        <v>1454</v>
      </c>
      <c r="B1454" s="605" t="s">
        <v>66</v>
      </c>
      <c r="C1454" s="414"/>
      <c r="D1454" s="429"/>
      <c r="E1454" s="414" t="str">
        <f>E$77</f>
        <v>MA</v>
      </c>
      <c r="F1454" s="411"/>
      <c r="G1454" s="415"/>
      <c r="H1454" s="415"/>
      <c r="I1454" s="416"/>
    </row>
    <row r="1455" spans="1:9" ht="14" hidden="1">
      <c r="A1455" s="611">
        <v>1455</v>
      </c>
      <c r="B1455" s="605" t="s">
        <v>66</v>
      </c>
      <c r="C1455" s="414"/>
      <c r="D1455" s="429"/>
      <c r="E1455" s="414" t="str">
        <f>E$78</f>
        <v>S1</v>
      </c>
      <c r="F1455" s="411"/>
      <c r="G1455" s="415"/>
      <c r="H1455" s="415"/>
      <c r="I1455" s="416"/>
    </row>
    <row r="1456" spans="1:9" ht="25" hidden="1">
      <c r="A1456" s="611">
        <v>1456</v>
      </c>
      <c r="B1456" s="605" t="s">
        <v>66</v>
      </c>
      <c r="C1456" s="414"/>
      <c r="D1456" s="429"/>
      <c r="E1456" s="414" t="s">
        <v>27</v>
      </c>
      <c r="F1456" s="411" t="s">
        <v>1660</v>
      </c>
      <c r="G1456" s="415"/>
      <c r="H1456" s="415"/>
      <c r="I1456" s="416" t="s">
        <v>721</v>
      </c>
    </row>
    <row r="1457" spans="1:9" hidden="1">
      <c r="A1457" s="605">
        <v>1457</v>
      </c>
      <c r="B1457" s="605" t="s">
        <v>66</v>
      </c>
      <c r="C1457" s="414"/>
      <c r="D1457" s="429"/>
      <c r="E1457" s="414" t="str">
        <f>E$80</f>
        <v>S3</v>
      </c>
      <c r="F1457" s="411"/>
      <c r="G1457" s="415"/>
      <c r="H1457" s="415"/>
      <c r="I1457" s="416"/>
    </row>
    <row r="1458" spans="1:9" ht="14" hidden="1">
      <c r="A1458" s="611">
        <v>1458</v>
      </c>
      <c r="B1458" s="605" t="s">
        <v>66</v>
      </c>
      <c r="C1458" s="453"/>
      <c r="D1458" s="731"/>
      <c r="E1458" s="453" t="str">
        <f>E$81</f>
        <v>S4</v>
      </c>
      <c r="F1458" s="455"/>
      <c r="G1458" s="456"/>
      <c r="H1458" s="456"/>
      <c r="I1458" s="457"/>
    </row>
    <row r="1459" spans="1:9" ht="14">
      <c r="A1459" s="611">
        <v>388</v>
      </c>
      <c r="B1459" s="605" t="s">
        <v>60</v>
      </c>
      <c r="C1459" s="740"/>
      <c r="D1459" s="725" t="s">
        <v>526</v>
      </c>
      <c r="E1459" s="726" t="str">
        <f>E$78</f>
        <v>S1</v>
      </c>
      <c r="F1459" s="727"/>
      <c r="G1459" s="758"/>
      <c r="H1459" s="758"/>
      <c r="I1459" s="757"/>
    </row>
    <row r="1460" spans="1:9" ht="25" hidden="1">
      <c r="A1460" s="611">
        <v>1460</v>
      </c>
      <c r="B1460" s="605" t="s">
        <v>66</v>
      </c>
      <c r="C1460" s="734" t="s">
        <v>1661</v>
      </c>
      <c r="D1460" s="735"/>
      <c r="E1460" s="734"/>
      <c r="F1460" s="736" t="s">
        <v>1662</v>
      </c>
      <c r="G1460" s="764"/>
      <c r="H1460" s="764"/>
      <c r="I1460" s="765"/>
    </row>
    <row r="1461" spans="1:9" ht="61.5" hidden="1" customHeight="1">
      <c r="A1461" s="605">
        <v>1461</v>
      </c>
      <c r="B1461" s="605" t="s">
        <v>66</v>
      </c>
      <c r="C1461" s="414" t="s">
        <v>500</v>
      </c>
      <c r="D1461" s="429"/>
      <c r="E1461" s="414"/>
      <c r="F1461" s="430" t="s">
        <v>1663</v>
      </c>
      <c r="G1461" s="415" t="s">
        <v>1664</v>
      </c>
      <c r="H1461" s="415"/>
      <c r="I1461" s="416"/>
    </row>
    <row r="1462" spans="1:9" ht="14" hidden="1">
      <c r="A1462" s="611">
        <v>1462</v>
      </c>
      <c r="B1462" s="605" t="s">
        <v>66</v>
      </c>
      <c r="C1462" s="414"/>
      <c r="D1462" s="429"/>
      <c r="E1462" s="414" t="s">
        <v>18</v>
      </c>
      <c r="F1462" s="430"/>
      <c r="G1462" s="415"/>
      <c r="H1462" s="415"/>
      <c r="I1462" s="416"/>
    </row>
    <row r="1463" spans="1:9" ht="14" hidden="1">
      <c r="A1463" s="611">
        <v>1463</v>
      </c>
      <c r="B1463" s="605" t="s">
        <v>66</v>
      </c>
      <c r="C1463" s="414"/>
      <c r="D1463" s="429"/>
      <c r="E1463" s="414" t="str">
        <f>E$77</f>
        <v>MA</v>
      </c>
      <c r="F1463" s="411"/>
      <c r="G1463" s="415"/>
      <c r="H1463" s="415"/>
      <c r="I1463" s="416"/>
    </row>
    <row r="1464" spans="1:9" ht="14" hidden="1">
      <c r="A1464" s="611">
        <v>1464</v>
      </c>
      <c r="B1464" s="605" t="s">
        <v>66</v>
      </c>
      <c r="C1464" s="414"/>
      <c r="D1464" s="429"/>
      <c r="E1464" s="414" t="str">
        <f>E$78</f>
        <v>S1</v>
      </c>
      <c r="F1464" s="411"/>
      <c r="G1464" s="415"/>
      <c r="H1464" s="415"/>
      <c r="I1464" s="416"/>
    </row>
    <row r="1465" spans="1:9" ht="50" hidden="1">
      <c r="A1465" s="605">
        <v>1465</v>
      </c>
      <c r="B1465" s="605" t="s">
        <v>66</v>
      </c>
      <c r="C1465" s="414"/>
      <c r="D1465" s="429"/>
      <c r="E1465" s="414" t="s">
        <v>27</v>
      </c>
      <c r="F1465" s="411" t="s">
        <v>1665</v>
      </c>
      <c r="G1465" s="415"/>
      <c r="H1465" s="415"/>
      <c r="I1465" s="416" t="s">
        <v>721</v>
      </c>
    </row>
    <row r="1466" spans="1:9" ht="14" hidden="1">
      <c r="A1466" s="611">
        <v>1466</v>
      </c>
      <c r="B1466" s="605" t="s">
        <v>66</v>
      </c>
      <c r="C1466" s="414"/>
      <c r="D1466" s="429"/>
      <c r="E1466" s="414" t="str">
        <f>E$80</f>
        <v>S3</v>
      </c>
      <c r="F1466" s="411"/>
      <c r="G1466" s="415"/>
      <c r="H1466" s="415"/>
      <c r="I1466" s="416"/>
    </row>
    <row r="1467" spans="1:9" ht="14" hidden="1">
      <c r="A1467" s="611">
        <v>1467</v>
      </c>
      <c r="B1467" s="605" t="s">
        <v>66</v>
      </c>
      <c r="C1467" s="453"/>
      <c r="D1467" s="731"/>
      <c r="E1467" s="453" t="str">
        <f>E$81</f>
        <v>S4</v>
      </c>
      <c r="F1467" s="455"/>
      <c r="G1467" s="456"/>
      <c r="H1467" s="456"/>
      <c r="I1467" s="457"/>
    </row>
    <row r="1468" spans="1:9">
      <c r="A1468" s="605">
        <v>389</v>
      </c>
      <c r="B1468" s="605" t="s">
        <v>60</v>
      </c>
      <c r="C1468" s="740"/>
      <c r="D1468" s="725" t="s">
        <v>526</v>
      </c>
      <c r="E1468" s="726" t="str">
        <f>E$79</f>
        <v>S2</v>
      </c>
      <c r="F1468" s="727"/>
      <c r="G1468" s="758"/>
      <c r="H1468" s="758"/>
      <c r="I1468" s="757"/>
    </row>
    <row r="1469" spans="1:9" ht="61.5" customHeight="1">
      <c r="A1469" s="611">
        <v>390</v>
      </c>
      <c r="B1469" s="605" t="s">
        <v>60</v>
      </c>
      <c r="C1469" s="740"/>
      <c r="D1469" s="725" t="s">
        <v>526</v>
      </c>
      <c r="E1469" s="726" t="str">
        <f>E$80</f>
        <v>S3</v>
      </c>
      <c r="F1469" s="727"/>
      <c r="G1469" s="760"/>
      <c r="H1469" s="760"/>
      <c r="I1469" s="759"/>
    </row>
    <row r="1470" spans="1:9" ht="14">
      <c r="A1470" s="611">
        <v>391</v>
      </c>
      <c r="B1470" s="605" t="s">
        <v>60</v>
      </c>
      <c r="C1470" s="740"/>
      <c r="D1470" s="725" t="s">
        <v>526</v>
      </c>
      <c r="E1470" s="726" t="str">
        <f>E$81</f>
        <v>S4</v>
      </c>
      <c r="F1470" s="727"/>
      <c r="G1470" s="758"/>
      <c r="H1470" s="758"/>
      <c r="I1470" s="757"/>
    </row>
    <row r="1471" spans="1:9" ht="14">
      <c r="A1471" s="611">
        <v>458</v>
      </c>
      <c r="B1471" s="605" t="s">
        <v>60</v>
      </c>
      <c r="C1471" s="740"/>
      <c r="D1471" s="753" t="s">
        <v>1666</v>
      </c>
      <c r="E1471" s="754"/>
      <c r="F1471" s="755" t="s">
        <v>1667</v>
      </c>
      <c r="G1471" s="756"/>
      <c r="H1471" s="756"/>
      <c r="I1471" s="756"/>
    </row>
    <row r="1472" spans="1:9" ht="25">
      <c r="A1472" s="611">
        <v>459</v>
      </c>
      <c r="B1472" s="605" t="s">
        <v>60</v>
      </c>
      <c r="C1472" s="740"/>
      <c r="D1472" s="728" t="s">
        <v>527</v>
      </c>
      <c r="E1472" s="726"/>
      <c r="F1472" s="727" t="s">
        <v>1668</v>
      </c>
      <c r="G1472" s="758" t="s">
        <v>1669</v>
      </c>
      <c r="H1472" s="758"/>
      <c r="I1472" s="757"/>
    </row>
    <row r="1473" spans="1:9" ht="14">
      <c r="A1473" s="611">
        <v>460</v>
      </c>
      <c r="B1473" s="605" t="s">
        <v>60</v>
      </c>
      <c r="C1473" s="740"/>
      <c r="D1473" s="725" t="s">
        <v>527</v>
      </c>
      <c r="E1473" s="726" t="s">
        <v>18</v>
      </c>
      <c r="F1473" s="727"/>
      <c r="G1473" s="758"/>
      <c r="H1473" s="758"/>
      <c r="I1473" s="757"/>
    </row>
    <row r="1474" spans="1:9">
      <c r="A1474" s="605">
        <v>461</v>
      </c>
      <c r="B1474" s="605" t="s">
        <v>60</v>
      </c>
      <c r="C1474" s="740"/>
      <c r="D1474" s="725" t="s">
        <v>527</v>
      </c>
      <c r="E1474" s="726" t="str">
        <f>E$77</f>
        <v>MA</v>
      </c>
      <c r="F1474" s="727" t="s">
        <v>864</v>
      </c>
      <c r="G1474" s="758"/>
      <c r="H1474" s="758" t="s">
        <v>603</v>
      </c>
      <c r="I1474" s="757" t="s">
        <v>603</v>
      </c>
    </row>
    <row r="1475" spans="1:9" ht="14">
      <c r="A1475" s="611">
        <v>462</v>
      </c>
      <c r="B1475" s="605" t="s">
        <v>60</v>
      </c>
      <c r="C1475" s="740"/>
      <c r="D1475" s="725" t="s">
        <v>527</v>
      </c>
      <c r="E1475" s="726" t="str">
        <f>E$78</f>
        <v>S1</v>
      </c>
      <c r="F1475" s="727"/>
      <c r="G1475" s="758"/>
      <c r="H1475" s="758"/>
      <c r="I1475" s="757"/>
    </row>
    <row r="1476" spans="1:9" ht="14">
      <c r="A1476" s="611">
        <v>463</v>
      </c>
      <c r="B1476" s="605" t="s">
        <v>60</v>
      </c>
      <c r="C1476" s="740"/>
      <c r="D1476" s="725" t="s">
        <v>527</v>
      </c>
      <c r="E1476" s="726" t="str">
        <f>E$79</f>
        <v>S2</v>
      </c>
      <c r="F1476" s="727"/>
      <c r="G1476" s="758"/>
      <c r="H1476" s="758"/>
      <c r="I1476" s="757"/>
    </row>
    <row r="1477" spans="1:9" ht="50" hidden="1">
      <c r="A1477" s="605">
        <v>1477</v>
      </c>
      <c r="B1477" s="605" t="s">
        <v>66</v>
      </c>
      <c r="C1477" s="459" t="s">
        <v>1670</v>
      </c>
      <c r="D1477" s="732"/>
      <c r="E1477" s="459"/>
      <c r="F1477" s="733" t="s">
        <v>1671</v>
      </c>
      <c r="G1477" s="521" t="s">
        <v>1672</v>
      </c>
      <c r="H1477" s="521"/>
      <c r="I1477" s="524"/>
    </row>
    <row r="1478" spans="1:9" ht="14" hidden="1">
      <c r="A1478" s="611">
        <v>1478</v>
      </c>
      <c r="B1478" s="605" t="s">
        <v>66</v>
      </c>
      <c r="C1478" s="414"/>
      <c r="D1478" s="429"/>
      <c r="E1478" s="414" t="s">
        <v>18</v>
      </c>
      <c r="F1478" s="430"/>
      <c r="G1478" s="415"/>
      <c r="H1478" s="415"/>
      <c r="I1478" s="416"/>
    </row>
    <row r="1479" spans="1:9" ht="14" hidden="1">
      <c r="A1479" s="611">
        <v>1479</v>
      </c>
      <c r="B1479" s="605" t="s">
        <v>66</v>
      </c>
      <c r="C1479" s="414"/>
      <c r="D1479" s="429"/>
      <c r="E1479" s="414" t="str">
        <f>E$77</f>
        <v>MA</v>
      </c>
      <c r="F1479" s="411"/>
      <c r="G1479" s="415"/>
      <c r="H1479" s="415"/>
      <c r="I1479" s="416"/>
    </row>
    <row r="1480" spans="1:9" ht="37.5" hidden="1">
      <c r="A1480" s="611">
        <v>1480</v>
      </c>
      <c r="B1480" s="605" t="s">
        <v>66</v>
      </c>
      <c r="C1480" s="414"/>
      <c r="D1480" s="429"/>
      <c r="E1480" s="414" t="str">
        <f>E$78</f>
        <v>S1</v>
      </c>
      <c r="F1480" s="411" t="s">
        <v>1673</v>
      </c>
      <c r="G1480" s="415"/>
      <c r="H1480" s="415" t="s">
        <v>603</v>
      </c>
      <c r="I1480" s="416" t="s">
        <v>603</v>
      </c>
    </row>
    <row r="1481" spans="1:9" ht="37.5" hidden="1">
      <c r="A1481" s="605">
        <v>1481</v>
      </c>
      <c r="B1481" s="605" t="s">
        <v>66</v>
      </c>
      <c r="C1481" s="414"/>
      <c r="D1481" s="429"/>
      <c r="E1481" s="414" t="s">
        <v>27</v>
      </c>
      <c r="F1481" s="411" t="s">
        <v>1674</v>
      </c>
      <c r="G1481" s="415"/>
      <c r="H1481" s="415"/>
      <c r="I1481" s="416" t="s">
        <v>721</v>
      </c>
    </row>
    <row r="1482" spans="1:9" ht="14" hidden="1">
      <c r="A1482" s="611">
        <v>1482</v>
      </c>
      <c r="B1482" s="605" t="s">
        <v>66</v>
      </c>
      <c r="C1482" s="414"/>
      <c r="D1482" s="429"/>
      <c r="E1482" s="414" t="str">
        <f>E$80</f>
        <v>S3</v>
      </c>
      <c r="F1482" s="411"/>
      <c r="G1482" s="415"/>
      <c r="H1482" s="415"/>
      <c r="I1482" s="416"/>
    </row>
    <row r="1483" spans="1:9" ht="14" hidden="1">
      <c r="A1483" s="611">
        <v>1483</v>
      </c>
      <c r="B1483" s="605" t="s">
        <v>66</v>
      </c>
      <c r="C1483" s="453"/>
      <c r="D1483" s="731"/>
      <c r="E1483" s="453" t="str">
        <f>E$81</f>
        <v>S4</v>
      </c>
      <c r="F1483" s="455"/>
      <c r="G1483" s="456"/>
      <c r="H1483" s="456"/>
      <c r="I1483" s="457"/>
    </row>
    <row r="1484" spans="1:9" ht="14">
      <c r="A1484" s="611">
        <v>464</v>
      </c>
      <c r="B1484" s="605" t="s">
        <v>60</v>
      </c>
      <c r="C1484" s="740"/>
      <c r="D1484" s="725" t="s">
        <v>527</v>
      </c>
      <c r="E1484" s="726" t="str">
        <f>E$80</f>
        <v>S3</v>
      </c>
      <c r="F1484" s="727"/>
      <c r="G1484" s="758"/>
      <c r="H1484" s="758"/>
      <c r="I1484" s="757"/>
    </row>
    <row r="1485" spans="1:9">
      <c r="A1485" s="605">
        <v>465</v>
      </c>
      <c r="B1485" s="605" t="s">
        <v>60</v>
      </c>
      <c r="C1485" s="740"/>
      <c r="D1485" s="725" t="s">
        <v>527</v>
      </c>
      <c r="E1485" s="726" t="str">
        <f>E$81</f>
        <v>S4</v>
      </c>
      <c r="F1485" s="727"/>
      <c r="G1485" s="758"/>
      <c r="H1485" s="758"/>
      <c r="I1485" s="757"/>
    </row>
    <row r="1486" spans="1:9" ht="14">
      <c r="A1486" s="611">
        <v>39</v>
      </c>
      <c r="C1486" s="740"/>
      <c r="D1486" s="728"/>
      <c r="E1486" s="726"/>
      <c r="F1486" s="727"/>
      <c r="G1486" s="758"/>
      <c r="H1486" s="758"/>
      <c r="I1486" s="757"/>
    </row>
    <row r="1487" spans="1:9" ht="14">
      <c r="A1487" s="611">
        <v>70</v>
      </c>
      <c r="B1487" s="605" t="s">
        <v>60</v>
      </c>
      <c r="C1487" s="740"/>
      <c r="D1487" s="725"/>
      <c r="E1487" s="761"/>
      <c r="F1487" s="762"/>
      <c r="G1487" s="763"/>
      <c r="H1487" s="763"/>
      <c r="I1487" s="757"/>
    </row>
    <row r="1488" spans="1:9" ht="14">
      <c r="A1488" s="611">
        <v>72</v>
      </c>
      <c r="C1488" s="740"/>
      <c r="D1488" s="728"/>
      <c r="E1488" s="726"/>
      <c r="F1488" s="727"/>
      <c r="G1488" s="758"/>
      <c r="H1488" s="758"/>
      <c r="I1488" s="757"/>
    </row>
    <row r="1489" spans="1:9" ht="14">
      <c r="A1489" s="611">
        <v>91</v>
      </c>
      <c r="C1489" s="740"/>
      <c r="D1489" s="728"/>
      <c r="E1489" s="729"/>
      <c r="F1489" s="727"/>
      <c r="G1489" s="758"/>
      <c r="H1489" s="758"/>
      <c r="I1489" s="757"/>
    </row>
    <row r="1490" spans="1:9" ht="14">
      <c r="A1490" s="611">
        <v>99</v>
      </c>
      <c r="C1490" s="740"/>
      <c r="D1490" s="728"/>
      <c r="E1490" s="726"/>
      <c r="F1490" s="727"/>
      <c r="G1490" s="758"/>
      <c r="H1490" s="758"/>
      <c r="I1490" s="757"/>
    </row>
    <row r="1491" spans="1:9" ht="14">
      <c r="A1491" s="611">
        <v>108</v>
      </c>
      <c r="H1491" s="418"/>
    </row>
    <row r="1492" spans="1:9" ht="62.5" hidden="1">
      <c r="A1492" s="611">
        <v>1492</v>
      </c>
      <c r="B1492" s="605" t="s">
        <v>66</v>
      </c>
      <c r="C1492" s="414" t="s">
        <v>1675</v>
      </c>
      <c r="D1492" s="429"/>
      <c r="E1492" s="414"/>
      <c r="F1492" s="430" t="s">
        <v>1676</v>
      </c>
      <c r="G1492" s="415" t="s">
        <v>1677</v>
      </c>
      <c r="H1492" s="415"/>
      <c r="I1492" s="416"/>
    </row>
    <row r="1493" spans="1:9" hidden="1">
      <c r="A1493" s="605">
        <v>1493</v>
      </c>
      <c r="B1493" s="605" t="s">
        <v>66</v>
      </c>
      <c r="C1493" s="414"/>
      <c r="D1493" s="429"/>
      <c r="E1493" s="414" t="s">
        <v>18</v>
      </c>
      <c r="F1493" s="430"/>
      <c r="G1493" s="415"/>
      <c r="H1493" s="415"/>
      <c r="I1493" s="416"/>
    </row>
    <row r="1494" spans="1:9" ht="14" hidden="1">
      <c r="A1494" s="611">
        <v>1494</v>
      </c>
      <c r="B1494" s="605" t="s">
        <v>66</v>
      </c>
      <c r="C1494" s="414"/>
      <c r="D1494" s="429"/>
      <c r="E1494" s="414" t="str">
        <f>E$77</f>
        <v>MA</v>
      </c>
      <c r="F1494" s="411"/>
      <c r="G1494" s="415"/>
      <c r="H1494" s="415"/>
      <c r="I1494" s="416"/>
    </row>
    <row r="1495" spans="1:9" ht="14" hidden="1">
      <c r="A1495" s="611">
        <v>1495</v>
      </c>
      <c r="B1495" s="605" t="s">
        <v>66</v>
      </c>
      <c r="C1495" s="414"/>
      <c r="D1495" s="429"/>
      <c r="E1495" s="414" t="str">
        <f>E$78</f>
        <v>S1</v>
      </c>
      <c r="F1495" s="411"/>
      <c r="G1495" s="415"/>
      <c r="H1495" s="415"/>
      <c r="I1495" s="416"/>
    </row>
    <row r="1496" spans="1:9" ht="25" hidden="1">
      <c r="A1496" s="611">
        <v>1496</v>
      </c>
      <c r="B1496" s="605" t="s">
        <v>66</v>
      </c>
      <c r="C1496" s="414"/>
      <c r="D1496" s="429"/>
      <c r="E1496" s="414" t="s">
        <v>27</v>
      </c>
      <c r="F1496" s="411" t="s">
        <v>1678</v>
      </c>
      <c r="G1496" s="415"/>
      <c r="H1496" s="415"/>
      <c r="I1496" s="416" t="s">
        <v>721</v>
      </c>
    </row>
    <row r="1497" spans="1:9" hidden="1">
      <c r="A1497" s="605">
        <v>1497</v>
      </c>
      <c r="B1497" s="605" t="s">
        <v>66</v>
      </c>
      <c r="C1497" s="414"/>
      <c r="D1497" s="429"/>
      <c r="E1497" s="414" t="str">
        <f>E$80</f>
        <v>S3</v>
      </c>
      <c r="F1497" s="411"/>
      <c r="G1497" s="415"/>
      <c r="H1497" s="415"/>
      <c r="I1497" s="416"/>
    </row>
    <row r="1498" spans="1:9" ht="14" hidden="1">
      <c r="A1498" s="611">
        <v>1498</v>
      </c>
      <c r="B1498" s="605" t="s">
        <v>66</v>
      </c>
      <c r="C1498" s="414"/>
      <c r="D1498" s="429"/>
      <c r="E1498" s="414" t="str">
        <f>E$81</f>
        <v>S4</v>
      </c>
      <c r="F1498" s="411"/>
      <c r="G1498" s="415"/>
      <c r="H1498" s="415"/>
      <c r="I1498" s="416"/>
    </row>
    <row r="1499" spans="1:9" ht="14">
      <c r="A1499" s="611">
        <v>124</v>
      </c>
      <c r="H1499" s="418"/>
    </row>
    <row r="1500" spans="1:9" ht="62.5" hidden="1">
      <c r="A1500" s="611">
        <v>1500</v>
      </c>
      <c r="B1500" s="605" t="s">
        <v>66</v>
      </c>
      <c r="C1500" s="414" t="s">
        <v>1679</v>
      </c>
      <c r="D1500" s="429"/>
      <c r="E1500" s="414"/>
      <c r="F1500" s="430" t="s">
        <v>1680</v>
      </c>
      <c r="G1500" s="415" t="s">
        <v>1681</v>
      </c>
      <c r="H1500" s="415"/>
      <c r="I1500" s="416"/>
    </row>
    <row r="1501" spans="1:9" hidden="1">
      <c r="A1501" s="605">
        <v>1501</v>
      </c>
      <c r="B1501" s="605" t="s">
        <v>66</v>
      </c>
      <c r="C1501" s="414"/>
      <c r="D1501" s="429"/>
      <c r="E1501" s="414" t="s">
        <v>18</v>
      </c>
      <c r="F1501" s="430"/>
      <c r="G1501" s="415"/>
      <c r="H1501" s="415"/>
      <c r="I1501" s="416"/>
    </row>
    <row r="1502" spans="1:9" ht="14" hidden="1">
      <c r="A1502" s="611">
        <v>1502</v>
      </c>
      <c r="B1502" s="605" t="s">
        <v>66</v>
      </c>
      <c r="C1502" s="414"/>
      <c r="D1502" s="429"/>
      <c r="E1502" s="414" t="str">
        <f>E$77</f>
        <v>MA</v>
      </c>
      <c r="F1502" s="411"/>
      <c r="G1502" s="415"/>
      <c r="H1502" s="415"/>
      <c r="I1502" s="416"/>
    </row>
    <row r="1503" spans="1:9" ht="14" hidden="1">
      <c r="A1503" s="611">
        <v>1503</v>
      </c>
      <c r="B1503" s="605" t="s">
        <v>66</v>
      </c>
      <c r="C1503" s="414"/>
      <c r="D1503" s="429"/>
      <c r="E1503" s="414" t="str">
        <f>E$78</f>
        <v>S1</v>
      </c>
      <c r="F1503" s="411"/>
      <c r="G1503" s="415"/>
      <c r="H1503" s="415"/>
      <c r="I1503" s="416"/>
    </row>
    <row r="1504" spans="1:9" ht="25" hidden="1">
      <c r="A1504" s="611">
        <v>1504</v>
      </c>
      <c r="B1504" s="605" t="s">
        <v>66</v>
      </c>
      <c r="C1504" s="414"/>
      <c r="D1504" s="429"/>
      <c r="E1504" s="414" t="str">
        <f>E$79</f>
        <v>S2</v>
      </c>
      <c r="F1504" s="411" t="s">
        <v>1682</v>
      </c>
      <c r="G1504" s="415"/>
      <c r="H1504" s="415"/>
      <c r="I1504" s="416" t="s">
        <v>721</v>
      </c>
    </row>
    <row r="1505" spans="1:9" hidden="1">
      <c r="A1505" s="605">
        <v>1505</v>
      </c>
      <c r="B1505" s="605" t="s">
        <v>66</v>
      </c>
      <c r="C1505" s="414"/>
      <c r="D1505" s="429"/>
      <c r="E1505" s="414" t="str">
        <f>E$80</f>
        <v>S3</v>
      </c>
      <c r="F1505" s="411"/>
      <c r="G1505" s="415"/>
      <c r="H1505" s="415"/>
      <c r="I1505" s="416"/>
    </row>
    <row r="1506" spans="1:9" ht="14" hidden="1">
      <c r="A1506" s="611">
        <v>1506</v>
      </c>
      <c r="B1506" s="605" t="s">
        <v>66</v>
      </c>
      <c r="C1506" s="414"/>
      <c r="D1506" s="429"/>
      <c r="E1506" s="414" t="str">
        <f>E$81</f>
        <v>S4</v>
      </c>
      <c r="F1506" s="411"/>
      <c r="G1506" s="415"/>
      <c r="H1506" s="415"/>
      <c r="I1506" s="416"/>
    </row>
    <row r="1507" spans="1:9">
      <c r="A1507" s="605">
        <v>133</v>
      </c>
      <c r="H1507" s="418"/>
    </row>
    <row r="1508" spans="1:9" ht="37.5" hidden="1">
      <c r="A1508" s="611">
        <v>1508</v>
      </c>
      <c r="B1508" s="605" t="s">
        <v>66</v>
      </c>
      <c r="C1508" s="423" t="s">
        <v>1683</v>
      </c>
      <c r="D1508" s="424"/>
      <c r="E1508" s="423"/>
      <c r="F1508" s="425" t="s">
        <v>1684</v>
      </c>
      <c r="G1508" s="461"/>
      <c r="H1508" s="461"/>
      <c r="I1508" s="426"/>
    </row>
    <row r="1509" spans="1:9" ht="50" hidden="1">
      <c r="A1509" s="605">
        <v>1509</v>
      </c>
      <c r="B1509" s="605" t="s">
        <v>66</v>
      </c>
      <c r="C1509" s="414" t="s">
        <v>501</v>
      </c>
      <c r="D1509" s="429"/>
      <c r="E1509" s="414"/>
      <c r="F1509" s="430" t="s">
        <v>1685</v>
      </c>
      <c r="G1509" s="415" t="s">
        <v>1686</v>
      </c>
      <c r="H1509" s="415"/>
      <c r="I1509" s="416"/>
    </row>
    <row r="1510" spans="1:9" ht="14" hidden="1">
      <c r="A1510" s="611">
        <v>1510</v>
      </c>
      <c r="B1510" s="605" t="s">
        <v>66</v>
      </c>
      <c r="C1510" s="414"/>
      <c r="D1510" s="429"/>
      <c r="E1510" s="414" t="s">
        <v>18</v>
      </c>
      <c r="F1510" s="430"/>
      <c r="G1510" s="415"/>
      <c r="H1510" s="415"/>
      <c r="I1510" s="416"/>
    </row>
    <row r="1511" spans="1:9" ht="14" hidden="1">
      <c r="A1511" s="611">
        <v>1511</v>
      </c>
      <c r="B1511" s="605" t="s">
        <v>66</v>
      </c>
      <c r="C1511" s="414"/>
      <c r="D1511" s="429"/>
      <c r="E1511" s="414" t="str">
        <f>E$77</f>
        <v>MA</v>
      </c>
      <c r="F1511" s="411"/>
      <c r="G1511" s="415"/>
      <c r="H1511" s="415"/>
      <c r="I1511" s="416"/>
    </row>
    <row r="1512" spans="1:9" ht="14" hidden="1">
      <c r="A1512" s="611">
        <v>1512</v>
      </c>
      <c r="B1512" s="605" t="s">
        <v>66</v>
      </c>
      <c r="C1512" s="414"/>
      <c r="D1512" s="429"/>
      <c r="E1512" s="414" t="str">
        <f>E$78</f>
        <v>S1</v>
      </c>
      <c r="F1512" s="411"/>
      <c r="G1512" s="415"/>
      <c r="H1512" s="415"/>
      <c r="I1512" s="416"/>
    </row>
    <row r="1513" spans="1:9" ht="87.5" hidden="1">
      <c r="A1513" s="605">
        <v>1513</v>
      </c>
      <c r="B1513" s="605" t="s">
        <v>66</v>
      </c>
      <c r="C1513" s="414"/>
      <c r="D1513" s="429"/>
      <c r="E1513" s="414" t="s">
        <v>27</v>
      </c>
      <c r="F1513" s="411" t="s">
        <v>1687</v>
      </c>
      <c r="G1513" s="415"/>
      <c r="H1513" s="415"/>
      <c r="I1513" s="416" t="s">
        <v>721</v>
      </c>
    </row>
    <row r="1514" spans="1:9" ht="14" hidden="1">
      <c r="A1514" s="611">
        <v>1514</v>
      </c>
      <c r="B1514" s="605" t="s">
        <v>66</v>
      </c>
      <c r="C1514" s="414"/>
      <c r="D1514" s="429"/>
      <c r="E1514" s="414" t="str">
        <f>E$80</f>
        <v>S3</v>
      </c>
      <c r="F1514" s="411"/>
      <c r="G1514" s="415"/>
      <c r="H1514" s="415"/>
      <c r="I1514" s="416"/>
    </row>
    <row r="1515" spans="1:9" ht="14" hidden="1">
      <c r="A1515" s="611">
        <v>1515</v>
      </c>
      <c r="B1515" s="605" t="s">
        <v>66</v>
      </c>
      <c r="C1515" s="414"/>
      <c r="D1515" s="429"/>
      <c r="E1515" s="414" t="str">
        <f>E$81</f>
        <v>S4</v>
      </c>
      <c r="F1515" s="411"/>
      <c r="G1515" s="415"/>
      <c r="H1515" s="415"/>
      <c r="I1515" s="416"/>
    </row>
    <row r="1516" spans="1:9" ht="14">
      <c r="A1516" s="611">
        <v>150</v>
      </c>
      <c r="C1516" s="723"/>
      <c r="D1516" s="429"/>
      <c r="E1516" s="414"/>
      <c r="F1516" s="411"/>
      <c r="G1516" s="415"/>
      <c r="H1516" s="415"/>
      <c r="I1516" s="416"/>
    </row>
    <row r="1517" spans="1:9" ht="14">
      <c r="A1517" s="611">
        <v>158</v>
      </c>
      <c r="C1517" s="723"/>
      <c r="D1517" s="429"/>
      <c r="E1517" s="414"/>
      <c r="F1517" s="411"/>
      <c r="G1517" s="415"/>
      <c r="H1517" s="415"/>
      <c r="I1517" s="416"/>
    </row>
    <row r="1518" spans="1:9" ht="14">
      <c r="A1518" s="611">
        <v>166</v>
      </c>
      <c r="C1518" s="723"/>
      <c r="D1518" s="429"/>
      <c r="E1518" s="414"/>
      <c r="F1518" s="411"/>
      <c r="G1518" s="415"/>
      <c r="H1518" s="415"/>
      <c r="I1518" s="416"/>
    </row>
    <row r="1519" spans="1:9" ht="14">
      <c r="A1519" s="611">
        <v>174</v>
      </c>
      <c r="C1519" s="723"/>
      <c r="D1519" s="429"/>
      <c r="E1519" s="414" t="str">
        <f>E$81</f>
        <v>S4</v>
      </c>
      <c r="F1519" s="411"/>
      <c r="G1519" s="415"/>
      <c r="H1519" s="415"/>
      <c r="I1519" s="416"/>
    </row>
    <row r="1520" spans="1:9" ht="14">
      <c r="A1520" s="611">
        <v>182</v>
      </c>
      <c r="C1520" s="741"/>
      <c r="D1520" s="665"/>
      <c r="E1520" s="491"/>
      <c r="F1520" s="411"/>
      <c r="G1520" s="415"/>
      <c r="H1520" s="415"/>
      <c r="I1520" s="416"/>
    </row>
    <row r="1521" spans="1:9" ht="14">
      <c r="A1521" s="611">
        <v>190</v>
      </c>
      <c r="C1521" s="741"/>
      <c r="D1521" s="665"/>
      <c r="E1521" s="491"/>
      <c r="F1521" s="411"/>
      <c r="G1521" s="415"/>
      <c r="H1521" s="415"/>
      <c r="I1521" s="416"/>
    </row>
    <row r="1522" spans="1:9" ht="14">
      <c r="A1522" s="611">
        <v>216</v>
      </c>
      <c r="C1522" s="723"/>
      <c r="D1522" s="429"/>
      <c r="E1522" s="414"/>
      <c r="F1522" s="411"/>
      <c r="G1522" s="415"/>
      <c r="H1522" s="415"/>
      <c r="I1522" s="416"/>
    </row>
    <row r="1523" spans="1:9" ht="14">
      <c r="A1523" s="611">
        <v>224</v>
      </c>
      <c r="H1523" s="418"/>
    </row>
    <row r="1524" spans="1:9" ht="37.5" hidden="1">
      <c r="A1524" s="611">
        <v>1524</v>
      </c>
      <c r="B1524" s="605" t="s">
        <v>66</v>
      </c>
      <c r="C1524" s="414" t="s">
        <v>502</v>
      </c>
      <c r="D1524" s="429"/>
      <c r="E1524" s="414"/>
      <c r="F1524" s="430" t="s">
        <v>1688</v>
      </c>
      <c r="G1524" s="415" t="s">
        <v>1689</v>
      </c>
      <c r="H1524" s="415"/>
      <c r="I1524" s="416"/>
    </row>
    <row r="1525" spans="1:9" hidden="1">
      <c r="A1525" s="605">
        <v>1525</v>
      </c>
      <c r="B1525" s="605" t="s">
        <v>66</v>
      </c>
      <c r="C1525" s="414"/>
      <c r="D1525" s="429"/>
      <c r="E1525" s="414" t="s">
        <v>18</v>
      </c>
      <c r="F1525" s="430"/>
      <c r="G1525" s="415"/>
      <c r="H1525" s="415"/>
      <c r="I1525" s="416"/>
    </row>
    <row r="1526" spans="1:9" ht="14" hidden="1">
      <c r="A1526" s="611">
        <v>1526</v>
      </c>
      <c r="B1526" s="605" t="s">
        <v>66</v>
      </c>
      <c r="C1526" s="414"/>
      <c r="D1526" s="429"/>
      <c r="E1526" s="414" t="str">
        <f>E$77</f>
        <v>MA</v>
      </c>
      <c r="F1526" s="411"/>
      <c r="G1526" s="415"/>
      <c r="H1526" s="415"/>
      <c r="I1526" s="416"/>
    </row>
    <row r="1527" spans="1:9" ht="14" hidden="1">
      <c r="A1527" s="611">
        <v>1527</v>
      </c>
      <c r="B1527" s="605" t="s">
        <v>66</v>
      </c>
      <c r="C1527" s="414"/>
      <c r="D1527" s="429"/>
      <c r="E1527" s="414" t="str">
        <f>E$78</f>
        <v>S1</v>
      </c>
      <c r="F1527" s="411"/>
      <c r="G1527" s="415"/>
      <c r="H1527" s="415"/>
      <c r="I1527" s="416"/>
    </row>
    <row r="1528" spans="1:9" ht="50" hidden="1">
      <c r="A1528" s="611">
        <v>1528</v>
      </c>
      <c r="B1528" s="605" t="s">
        <v>66</v>
      </c>
      <c r="C1528" s="414"/>
      <c r="D1528" s="429"/>
      <c r="E1528" s="414" t="str">
        <f>E$79</f>
        <v>S2</v>
      </c>
      <c r="F1528" s="411" t="s">
        <v>1690</v>
      </c>
      <c r="G1528" s="415"/>
      <c r="H1528" s="415"/>
      <c r="I1528" s="416" t="s">
        <v>721</v>
      </c>
    </row>
    <row r="1529" spans="1:9" hidden="1">
      <c r="A1529" s="605">
        <v>1529</v>
      </c>
      <c r="B1529" s="605" t="s">
        <v>66</v>
      </c>
      <c r="C1529" s="414"/>
      <c r="D1529" s="429"/>
      <c r="E1529" s="414" t="str">
        <f>E$80</f>
        <v>S3</v>
      </c>
      <c r="F1529" s="411"/>
      <c r="G1529" s="415"/>
      <c r="H1529" s="415"/>
      <c r="I1529" s="416"/>
    </row>
    <row r="1530" spans="1:9" ht="14" hidden="1">
      <c r="A1530" s="611">
        <v>1530</v>
      </c>
      <c r="B1530" s="605" t="s">
        <v>66</v>
      </c>
      <c r="C1530" s="414"/>
      <c r="D1530" s="429"/>
      <c r="E1530" s="414" t="str">
        <f>E$81</f>
        <v>S4</v>
      </c>
      <c r="F1530" s="411"/>
      <c r="G1530" s="415"/>
      <c r="H1530" s="415"/>
      <c r="I1530" s="416"/>
    </row>
    <row r="1531" spans="1:9">
      <c r="A1531" s="605">
        <v>241</v>
      </c>
      <c r="H1531" s="418"/>
    </row>
    <row r="1532" spans="1:9" ht="52.5" hidden="1">
      <c r="A1532" s="611">
        <v>1532</v>
      </c>
      <c r="B1532" s="605" t="s">
        <v>66</v>
      </c>
      <c r="C1532" s="414" t="s">
        <v>1691</v>
      </c>
      <c r="D1532" s="429"/>
      <c r="E1532" s="414"/>
      <c r="F1532" s="430" t="s">
        <v>1692</v>
      </c>
      <c r="G1532" s="415" t="s">
        <v>1693</v>
      </c>
      <c r="H1532" s="415"/>
      <c r="I1532" s="416"/>
    </row>
    <row r="1533" spans="1:9" hidden="1">
      <c r="A1533" s="605">
        <v>1533</v>
      </c>
      <c r="B1533" s="605" t="s">
        <v>66</v>
      </c>
      <c r="C1533" s="414"/>
      <c r="D1533" s="429"/>
      <c r="E1533" s="414" t="s">
        <v>18</v>
      </c>
      <c r="F1533" s="430"/>
      <c r="G1533" s="415"/>
      <c r="H1533" s="415"/>
      <c r="I1533" s="416"/>
    </row>
    <row r="1534" spans="1:9" ht="14" hidden="1">
      <c r="A1534" s="611">
        <v>1534</v>
      </c>
      <c r="B1534" s="605" t="s">
        <v>66</v>
      </c>
      <c r="C1534" s="414"/>
      <c r="D1534" s="429"/>
      <c r="E1534" s="414" t="str">
        <f>E$77</f>
        <v>MA</v>
      </c>
      <c r="F1534" s="411"/>
      <c r="G1534" s="415"/>
      <c r="H1534" s="415"/>
      <c r="I1534" s="416"/>
    </row>
    <row r="1535" spans="1:9" ht="87.5" hidden="1">
      <c r="A1535" s="611">
        <v>1535</v>
      </c>
      <c r="B1535" s="605" t="s">
        <v>66</v>
      </c>
      <c r="C1535" s="414"/>
      <c r="D1535" s="429"/>
      <c r="E1535" s="414" t="str">
        <f>E$78</f>
        <v>S1</v>
      </c>
      <c r="F1535" s="411" t="s">
        <v>1694</v>
      </c>
      <c r="G1535" s="415"/>
      <c r="H1535" s="415" t="s">
        <v>603</v>
      </c>
      <c r="I1535" s="416" t="s">
        <v>603</v>
      </c>
    </row>
    <row r="1536" spans="1:9" ht="87.5" hidden="1">
      <c r="A1536" s="611">
        <v>1536</v>
      </c>
      <c r="B1536" s="605" t="s">
        <v>66</v>
      </c>
      <c r="C1536" s="414"/>
      <c r="D1536" s="429"/>
      <c r="E1536" s="414" t="s">
        <v>27</v>
      </c>
      <c r="F1536" s="411" t="s">
        <v>1687</v>
      </c>
      <c r="G1536" s="415"/>
      <c r="H1536" s="415"/>
      <c r="I1536" s="416" t="s">
        <v>721</v>
      </c>
    </row>
    <row r="1537" spans="1:9" hidden="1">
      <c r="A1537" s="605">
        <v>1537</v>
      </c>
      <c r="B1537" s="605" t="s">
        <v>66</v>
      </c>
      <c r="C1537" s="414"/>
      <c r="D1537" s="429"/>
      <c r="E1537" s="414" t="str">
        <f>E$80</f>
        <v>S3</v>
      </c>
      <c r="F1537" s="411"/>
      <c r="G1537" s="415"/>
      <c r="H1537" s="415"/>
      <c r="I1537" s="416"/>
    </row>
    <row r="1538" spans="1:9" ht="14" hidden="1">
      <c r="A1538" s="611">
        <v>1538</v>
      </c>
      <c r="B1538" s="605" t="s">
        <v>66</v>
      </c>
      <c r="C1538" s="414"/>
      <c r="D1538" s="429"/>
      <c r="E1538" s="414" t="str">
        <f>E$81</f>
        <v>S4</v>
      </c>
      <c r="F1538" s="411"/>
      <c r="G1538" s="415"/>
      <c r="H1538" s="415"/>
      <c r="I1538" s="416"/>
    </row>
    <row r="1539" spans="1:9">
      <c r="A1539" s="605">
        <v>257</v>
      </c>
      <c r="H1539" s="418"/>
    </row>
    <row r="1540" spans="1:9" ht="50" hidden="1">
      <c r="A1540" s="611">
        <v>1540</v>
      </c>
      <c r="B1540" s="605" t="s">
        <v>66</v>
      </c>
      <c r="C1540" s="423">
        <v>8</v>
      </c>
      <c r="D1540" s="424"/>
      <c r="E1540" s="423"/>
      <c r="F1540" s="425" t="s">
        <v>1695</v>
      </c>
      <c r="G1540" s="461"/>
      <c r="H1540" s="461"/>
      <c r="I1540" s="426"/>
    </row>
    <row r="1541" spans="1:9" ht="50" hidden="1">
      <c r="A1541" s="605">
        <v>1541</v>
      </c>
      <c r="B1541" s="605" t="s">
        <v>66</v>
      </c>
      <c r="C1541" s="423" t="s">
        <v>1696</v>
      </c>
      <c r="D1541" s="424"/>
      <c r="E1541" s="423"/>
      <c r="F1541" s="425" t="s">
        <v>1697</v>
      </c>
      <c r="G1541" s="461"/>
      <c r="H1541" s="461"/>
      <c r="I1541" s="426"/>
    </row>
    <row r="1542" spans="1:9" ht="50" hidden="1">
      <c r="A1542" s="611">
        <v>1542</v>
      </c>
      <c r="B1542" s="605" t="s">
        <v>66</v>
      </c>
      <c r="C1542" s="414" t="s">
        <v>1698</v>
      </c>
      <c r="D1542" s="429"/>
      <c r="E1542" s="414"/>
      <c r="F1542" s="430" t="s">
        <v>1699</v>
      </c>
      <c r="G1542" s="415" t="s">
        <v>1700</v>
      </c>
      <c r="H1542" s="415"/>
      <c r="I1542" s="416"/>
    </row>
    <row r="1543" spans="1:9" ht="14" hidden="1">
      <c r="A1543" s="611">
        <v>1543</v>
      </c>
      <c r="B1543" s="605" t="s">
        <v>66</v>
      </c>
      <c r="C1543" s="414"/>
      <c r="D1543" s="429"/>
      <c r="E1543" s="414" t="s">
        <v>18</v>
      </c>
      <c r="F1543" s="430"/>
      <c r="G1543" s="415"/>
      <c r="H1543" s="415"/>
      <c r="I1543" s="416"/>
    </row>
    <row r="1544" spans="1:9" ht="14" hidden="1">
      <c r="A1544" s="611">
        <v>1544</v>
      </c>
      <c r="B1544" s="605" t="s">
        <v>66</v>
      </c>
      <c r="C1544" s="414"/>
      <c r="D1544" s="429"/>
      <c r="E1544" s="414" t="str">
        <f>E$77</f>
        <v>MA</v>
      </c>
      <c r="F1544" s="411"/>
      <c r="G1544" s="415"/>
      <c r="H1544" s="415"/>
      <c r="I1544" s="416"/>
    </row>
    <row r="1545" spans="1:9" hidden="1">
      <c r="A1545" s="605">
        <v>1545</v>
      </c>
      <c r="B1545" s="605" t="s">
        <v>66</v>
      </c>
      <c r="C1545" s="414"/>
      <c r="D1545" s="429"/>
      <c r="E1545" s="414" t="str">
        <f>E$78</f>
        <v>S1</v>
      </c>
      <c r="F1545" s="411"/>
      <c r="G1545" s="415"/>
      <c r="H1545" s="415"/>
      <c r="I1545" s="416"/>
    </row>
    <row r="1546" spans="1:9" ht="14" hidden="1">
      <c r="A1546" s="611">
        <v>1546</v>
      </c>
      <c r="B1546" s="605" t="s">
        <v>66</v>
      </c>
      <c r="C1546" s="414"/>
      <c r="D1546" s="429"/>
      <c r="E1546" s="414" t="str">
        <f>E$79</f>
        <v>S2</v>
      </c>
      <c r="F1546" s="411"/>
      <c r="G1546" s="415"/>
      <c r="H1546" s="415"/>
      <c r="I1546" s="416"/>
    </row>
    <row r="1547" spans="1:9" ht="14" hidden="1">
      <c r="A1547" s="611">
        <v>1547</v>
      </c>
      <c r="B1547" s="605" t="s">
        <v>66</v>
      </c>
      <c r="C1547" s="414"/>
      <c r="D1547" s="429"/>
      <c r="E1547" s="414" t="str">
        <f>E$80</f>
        <v>S3</v>
      </c>
      <c r="F1547" s="411"/>
      <c r="G1547" s="415"/>
      <c r="H1547" s="415"/>
      <c r="I1547" s="416"/>
    </row>
    <row r="1548" spans="1:9" ht="14" hidden="1">
      <c r="A1548" s="611">
        <v>1548</v>
      </c>
      <c r="B1548" s="605" t="s">
        <v>66</v>
      </c>
      <c r="C1548" s="414"/>
      <c r="D1548" s="429"/>
      <c r="E1548" s="414" t="str">
        <f>E$81</f>
        <v>S4</v>
      </c>
      <c r="F1548" s="411"/>
      <c r="G1548" s="415"/>
      <c r="H1548" s="415"/>
      <c r="I1548" s="416"/>
    </row>
    <row r="1549" spans="1:9" ht="14">
      <c r="A1549" s="611">
        <v>266</v>
      </c>
      <c r="H1549" s="418"/>
    </row>
    <row r="1550" spans="1:9" ht="25" hidden="1">
      <c r="A1550" s="611">
        <v>1550</v>
      </c>
      <c r="B1550" s="605" t="s">
        <v>66</v>
      </c>
      <c r="C1550" s="414" t="s">
        <v>1701</v>
      </c>
      <c r="D1550" s="429"/>
      <c r="E1550" s="414"/>
      <c r="F1550" s="430" t="s">
        <v>1702</v>
      </c>
      <c r="G1550" s="415" t="s">
        <v>1383</v>
      </c>
      <c r="H1550" s="415"/>
      <c r="I1550" s="416"/>
    </row>
    <row r="1551" spans="1:9" ht="14" hidden="1">
      <c r="A1551" s="611">
        <v>1551</v>
      </c>
      <c r="B1551" s="605" t="s">
        <v>66</v>
      </c>
      <c r="C1551" s="414"/>
      <c r="D1551" s="429"/>
      <c r="E1551" s="414" t="s">
        <v>18</v>
      </c>
      <c r="F1551" s="430"/>
      <c r="G1551" s="415"/>
      <c r="H1551" s="415"/>
      <c r="I1551" s="416"/>
    </row>
    <row r="1552" spans="1:9" ht="14" hidden="1">
      <c r="A1552" s="611">
        <v>1552</v>
      </c>
      <c r="B1552" s="605" t="s">
        <v>66</v>
      </c>
      <c r="C1552" s="414"/>
      <c r="D1552" s="429"/>
      <c r="E1552" s="414" t="str">
        <f>E$77</f>
        <v>MA</v>
      </c>
      <c r="F1552" s="411"/>
      <c r="G1552" s="415"/>
      <c r="H1552" s="415"/>
      <c r="I1552" s="416"/>
    </row>
    <row r="1553" spans="1:9" hidden="1">
      <c r="A1553" s="605">
        <v>1553</v>
      </c>
      <c r="B1553" s="605" t="s">
        <v>66</v>
      </c>
      <c r="C1553" s="414"/>
      <c r="D1553" s="429"/>
      <c r="E1553" s="414" t="str">
        <f>E$78</f>
        <v>S1</v>
      </c>
      <c r="F1553" s="411"/>
      <c r="G1553" s="415"/>
      <c r="H1553" s="415"/>
      <c r="I1553" s="416"/>
    </row>
    <row r="1554" spans="1:9" ht="14" hidden="1">
      <c r="A1554" s="611">
        <v>1554</v>
      </c>
      <c r="B1554" s="605" t="s">
        <v>66</v>
      </c>
      <c r="C1554" s="414"/>
      <c r="D1554" s="429"/>
      <c r="E1554" s="414" t="str">
        <f>E$79</f>
        <v>S2</v>
      </c>
      <c r="F1554" s="411"/>
      <c r="G1554" s="415"/>
      <c r="H1554" s="415"/>
      <c r="I1554" s="416"/>
    </row>
    <row r="1555" spans="1:9" ht="14" hidden="1">
      <c r="A1555" s="611">
        <v>1555</v>
      </c>
      <c r="B1555" s="605" t="s">
        <v>66</v>
      </c>
      <c r="C1555" s="414"/>
      <c r="D1555" s="429"/>
      <c r="E1555" s="414" t="str">
        <f>E$80</f>
        <v>S3</v>
      </c>
      <c r="F1555" s="411"/>
      <c r="G1555" s="415"/>
      <c r="H1555" s="415"/>
      <c r="I1555" s="416"/>
    </row>
    <row r="1556" spans="1:9" ht="14" hidden="1">
      <c r="A1556" s="611">
        <v>1556</v>
      </c>
      <c r="B1556" s="605" t="s">
        <v>66</v>
      </c>
      <c r="C1556" s="414"/>
      <c r="D1556" s="429"/>
      <c r="E1556" s="414" t="str">
        <f>E$81</f>
        <v>S4</v>
      </c>
      <c r="F1556" s="411"/>
      <c r="G1556" s="415"/>
      <c r="H1556" s="415"/>
      <c r="I1556" s="416"/>
    </row>
    <row r="1557" spans="1:9" ht="14">
      <c r="A1557" s="611">
        <v>274</v>
      </c>
      <c r="H1557" s="418"/>
    </row>
    <row r="1558" spans="1:9" ht="100" hidden="1">
      <c r="A1558" s="611">
        <v>1558</v>
      </c>
      <c r="B1558" s="605" t="s">
        <v>66</v>
      </c>
      <c r="C1558" s="423">
        <v>8.1999999999999993</v>
      </c>
      <c r="D1558" s="424"/>
      <c r="E1558" s="423"/>
      <c r="F1558" s="425" t="s">
        <v>1703</v>
      </c>
      <c r="G1558" s="461"/>
      <c r="H1558" s="461"/>
      <c r="I1558" s="426"/>
    </row>
    <row r="1559" spans="1:9" ht="125" hidden="1">
      <c r="A1559" s="611">
        <v>1559</v>
      </c>
      <c r="B1559" s="605" t="s">
        <v>66</v>
      </c>
      <c r="C1559" s="414" t="s">
        <v>1043</v>
      </c>
      <c r="D1559" s="429"/>
      <c r="E1559" s="414"/>
      <c r="F1559" s="430" t="s">
        <v>1704</v>
      </c>
      <c r="G1559" s="415" t="s">
        <v>1705</v>
      </c>
      <c r="H1559" s="415"/>
      <c r="I1559" s="416"/>
    </row>
    <row r="1560" spans="1:9" ht="14" hidden="1">
      <c r="A1560" s="611">
        <v>1560</v>
      </c>
      <c r="B1560" s="605" t="s">
        <v>66</v>
      </c>
      <c r="C1560" s="414"/>
      <c r="D1560" s="429"/>
      <c r="E1560" s="414" t="s">
        <v>18</v>
      </c>
      <c r="F1560" s="430"/>
      <c r="G1560" s="415"/>
      <c r="H1560" s="415"/>
      <c r="I1560" s="416"/>
    </row>
    <row r="1561" spans="1:9" hidden="1">
      <c r="A1561" s="605">
        <v>1561</v>
      </c>
      <c r="B1561" s="605" t="s">
        <v>66</v>
      </c>
      <c r="C1561" s="414"/>
      <c r="D1561" s="429"/>
      <c r="E1561" s="414" t="str">
        <f>E$77</f>
        <v>MA</v>
      </c>
      <c r="F1561" s="411"/>
      <c r="G1561" s="415"/>
      <c r="H1561" s="415"/>
      <c r="I1561" s="416"/>
    </row>
    <row r="1562" spans="1:9" ht="14" hidden="1">
      <c r="A1562" s="611">
        <v>1562</v>
      </c>
      <c r="B1562" s="605" t="s">
        <v>66</v>
      </c>
      <c r="C1562" s="414"/>
      <c r="D1562" s="429"/>
      <c r="E1562" s="414" t="str">
        <f>E$78</f>
        <v>S1</v>
      </c>
      <c r="F1562" s="411"/>
      <c r="G1562" s="415"/>
      <c r="H1562" s="415"/>
      <c r="I1562" s="416"/>
    </row>
    <row r="1563" spans="1:9" ht="14" hidden="1">
      <c r="A1563" s="611">
        <v>1563</v>
      </c>
      <c r="B1563" s="605" t="s">
        <v>66</v>
      </c>
      <c r="C1563" s="414"/>
      <c r="D1563" s="429"/>
      <c r="E1563" s="414" t="str">
        <f>E$79</f>
        <v>S2</v>
      </c>
      <c r="F1563" s="411"/>
      <c r="G1563" s="415"/>
      <c r="H1563" s="415"/>
      <c r="I1563" s="416"/>
    </row>
    <row r="1564" spans="1:9" ht="14" hidden="1">
      <c r="A1564" s="611">
        <v>1564</v>
      </c>
      <c r="B1564" s="605" t="s">
        <v>66</v>
      </c>
      <c r="C1564" s="414"/>
      <c r="D1564" s="429"/>
      <c r="E1564" s="414" t="str">
        <f>E$80</f>
        <v>S3</v>
      </c>
      <c r="F1564" s="411"/>
      <c r="G1564" s="415"/>
      <c r="H1564" s="415"/>
      <c r="I1564" s="416"/>
    </row>
    <row r="1565" spans="1:9" hidden="1">
      <c r="A1565" s="605">
        <v>1565</v>
      </c>
      <c r="B1565" s="605" t="s">
        <v>66</v>
      </c>
      <c r="C1565" s="414"/>
      <c r="D1565" s="429"/>
      <c r="E1565" s="414" t="str">
        <f>E$81</f>
        <v>S4</v>
      </c>
      <c r="F1565" s="411"/>
      <c r="G1565" s="415"/>
      <c r="H1565" s="415"/>
      <c r="I1565" s="416"/>
    </row>
    <row r="1566" spans="1:9">
      <c r="A1566" s="605">
        <v>277</v>
      </c>
      <c r="C1566" s="723"/>
      <c r="D1566" s="429"/>
      <c r="E1566" s="414"/>
      <c r="F1566" s="411"/>
      <c r="G1566" s="415"/>
      <c r="H1566" s="415"/>
      <c r="I1566" s="416"/>
    </row>
    <row r="1567" spans="1:9" ht="14">
      <c r="A1567" s="611">
        <v>294</v>
      </c>
      <c r="C1567" s="723"/>
      <c r="D1567" s="429"/>
      <c r="E1567" s="414"/>
      <c r="F1567" s="411"/>
      <c r="G1567" s="415"/>
      <c r="H1567" s="415"/>
      <c r="I1567" s="416"/>
    </row>
    <row r="1568" spans="1:9" ht="14">
      <c r="A1568" s="611">
        <v>302</v>
      </c>
      <c r="C1568" s="723"/>
      <c r="D1568" s="429"/>
      <c r="E1568" s="414"/>
      <c r="F1568" s="411"/>
      <c r="G1568" s="415"/>
      <c r="H1568" s="415"/>
      <c r="I1568" s="416"/>
    </row>
    <row r="1569" spans="1:9">
      <c r="A1569" s="605">
        <v>317</v>
      </c>
      <c r="C1569" s="723"/>
      <c r="D1569" s="429"/>
      <c r="E1569" s="414"/>
      <c r="F1569" s="411"/>
      <c r="G1569" s="415"/>
      <c r="H1569" s="415"/>
      <c r="I1569" s="416"/>
    </row>
    <row r="1570" spans="1:9" ht="14">
      <c r="A1570" s="611">
        <v>335</v>
      </c>
      <c r="C1570" s="723"/>
      <c r="D1570" s="429"/>
      <c r="E1570" s="414"/>
      <c r="F1570" s="411"/>
      <c r="G1570" s="415"/>
      <c r="H1570" s="415"/>
      <c r="I1570" s="416"/>
    </row>
    <row r="1571" spans="1:9" ht="14">
      <c r="A1571" s="611">
        <v>343</v>
      </c>
      <c r="C1571" s="723"/>
      <c r="D1571" s="429"/>
      <c r="E1571" s="414"/>
      <c r="F1571" s="411"/>
      <c r="G1571" s="415"/>
      <c r="H1571" s="415"/>
      <c r="I1571" s="416"/>
    </row>
    <row r="1572" spans="1:9" ht="14">
      <c r="A1572" s="611">
        <v>351</v>
      </c>
      <c r="C1572" s="723"/>
      <c r="D1572" s="429"/>
      <c r="E1572" s="414"/>
      <c r="F1572" s="411"/>
      <c r="G1572" s="415"/>
      <c r="H1572" s="415"/>
      <c r="I1572" s="416"/>
    </row>
    <row r="1573" spans="1:9" ht="14">
      <c r="A1573" s="611">
        <v>359</v>
      </c>
      <c r="C1573" s="723"/>
      <c r="D1573" s="429"/>
      <c r="E1573" s="414"/>
      <c r="F1573" s="411"/>
      <c r="G1573" s="415"/>
      <c r="H1573" s="415"/>
      <c r="I1573" s="416"/>
    </row>
    <row r="1574" spans="1:9" ht="14">
      <c r="A1574" s="611">
        <v>367</v>
      </c>
      <c r="C1574" s="723"/>
      <c r="D1574" s="429"/>
      <c r="E1574" s="414"/>
      <c r="F1574" s="411"/>
      <c r="G1574" s="415"/>
      <c r="H1574" s="415"/>
      <c r="I1574" s="416"/>
    </row>
    <row r="1575" spans="1:9" ht="14">
      <c r="A1575" s="611">
        <v>375</v>
      </c>
      <c r="C1575" s="723"/>
      <c r="D1575" s="429"/>
      <c r="E1575" s="414"/>
      <c r="F1575" s="411"/>
      <c r="G1575" s="415"/>
      <c r="H1575" s="415"/>
      <c r="I1575" s="416"/>
    </row>
    <row r="1576" spans="1:9" ht="14">
      <c r="A1576" s="611">
        <v>392</v>
      </c>
      <c r="C1576" s="723"/>
      <c r="D1576" s="429"/>
      <c r="E1576" s="414"/>
      <c r="F1576" s="411"/>
      <c r="G1576" s="415"/>
      <c r="H1576" s="415"/>
      <c r="I1576" s="416"/>
    </row>
    <row r="1577" spans="1:9" ht="14">
      <c r="A1577" s="611">
        <v>400</v>
      </c>
      <c r="C1577" s="723"/>
      <c r="D1577" s="429"/>
      <c r="E1577" s="414"/>
      <c r="F1577" s="411"/>
      <c r="G1577" s="415"/>
      <c r="H1577" s="415"/>
      <c r="I1577" s="416"/>
    </row>
    <row r="1578" spans="1:9" ht="14">
      <c r="A1578" s="611">
        <v>408</v>
      </c>
      <c r="C1578" s="723"/>
      <c r="D1578" s="429"/>
      <c r="E1578" s="414"/>
      <c r="F1578" s="411"/>
      <c r="G1578" s="415"/>
      <c r="H1578" s="415"/>
      <c r="I1578" s="416"/>
    </row>
    <row r="1579" spans="1:9" ht="14">
      <c r="A1579" s="611">
        <v>416</v>
      </c>
      <c r="C1579" s="723"/>
      <c r="D1579" s="429"/>
      <c r="E1579" s="414"/>
      <c r="F1579" s="411"/>
      <c r="G1579" s="415"/>
      <c r="H1579" s="415"/>
      <c r="I1579" s="416"/>
    </row>
    <row r="1580" spans="1:9" ht="14">
      <c r="A1580" s="611">
        <v>434</v>
      </c>
      <c r="C1580" s="723"/>
      <c r="D1580" s="429"/>
      <c r="E1580" s="414"/>
      <c r="F1580" s="411"/>
      <c r="G1580" s="415"/>
      <c r="H1580" s="415"/>
      <c r="I1580" s="416"/>
    </row>
    <row r="1581" spans="1:9">
      <c r="A1581" s="605">
        <v>449</v>
      </c>
      <c r="H1581" s="418"/>
    </row>
    <row r="1582" spans="1:9" ht="37.5" hidden="1">
      <c r="A1582" s="611">
        <v>1582</v>
      </c>
      <c r="B1582" s="605" t="s">
        <v>66</v>
      </c>
      <c r="C1582" s="423" t="s">
        <v>1706</v>
      </c>
      <c r="D1582" s="424"/>
      <c r="E1582" s="423"/>
      <c r="F1582" s="514" t="s">
        <v>1707</v>
      </c>
      <c r="G1582" s="461"/>
      <c r="H1582" s="461"/>
      <c r="I1582" s="426"/>
    </row>
    <row r="1583" spans="1:9" ht="73.5" hidden="1">
      <c r="A1583" s="611">
        <v>1583</v>
      </c>
      <c r="B1583" s="605" t="s">
        <v>66</v>
      </c>
      <c r="C1583" s="414" t="s">
        <v>526</v>
      </c>
      <c r="D1583" s="429"/>
      <c r="E1583" s="414"/>
      <c r="F1583" s="515" t="s">
        <v>1708</v>
      </c>
      <c r="G1583" s="415" t="s">
        <v>1709</v>
      </c>
      <c r="H1583" s="415" t="s">
        <v>1710</v>
      </c>
      <c r="I1583" s="416"/>
    </row>
    <row r="1584" spans="1:9" ht="14" hidden="1">
      <c r="A1584" s="611">
        <v>1584</v>
      </c>
      <c r="B1584" s="605" t="s">
        <v>66</v>
      </c>
      <c r="C1584" s="414"/>
      <c r="D1584" s="429"/>
      <c r="E1584" s="414" t="s">
        <v>18</v>
      </c>
      <c r="F1584" s="515"/>
      <c r="G1584" s="415"/>
      <c r="H1584" s="415"/>
      <c r="I1584" s="416"/>
    </row>
    <row r="1585" spans="1:9" hidden="1">
      <c r="A1585" s="605">
        <v>1585</v>
      </c>
      <c r="B1585" s="605" t="s">
        <v>66</v>
      </c>
      <c r="C1585" s="414"/>
      <c r="D1585" s="429"/>
      <c r="E1585" s="414" t="str">
        <f>E$77</f>
        <v>MA</v>
      </c>
      <c r="F1585" s="488"/>
      <c r="G1585" s="415"/>
      <c r="H1585" s="415"/>
      <c r="I1585" s="416"/>
    </row>
    <row r="1586" spans="1:9" ht="14" hidden="1">
      <c r="A1586" s="611">
        <v>1586</v>
      </c>
      <c r="B1586" s="605" t="s">
        <v>66</v>
      </c>
      <c r="C1586" s="414"/>
      <c r="D1586" s="429"/>
      <c r="E1586" s="414" t="str">
        <f>E$78</f>
        <v>S1</v>
      </c>
      <c r="F1586" s="488"/>
      <c r="G1586" s="415"/>
      <c r="H1586" s="415"/>
      <c r="I1586" s="416"/>
    </row>
    <row r="1587" spans="1:9" ht="14" hidden="1">
      <c r="A1587" s="611">
        <v>1587</v>
      </c>
      <c r="B1587" s="605" t="s">
        <v>66</v>
      </c>
      <c r="C1587" s="414"/>
      <c r="D1587" s="429"/>
      <c r="E1587" s="414" t="str">
        <f>E$79</f>
        <v>S2</v>
      </c>
      <c r="F1587" s="488"/>
      <c r="G1587" s="415"/>
      <c r="H1587" s="415"/>
      <c r="I1587" s="416"/>
    </row>
    <row r="1588" spans="1:9" ht="14" hidden="1">
      <c r="A1588" s="611">
        <v>1588</v>
      </c>
      <c r="B1588" s="605" t="s">
        <v>66</v>
      </c>
      <c r="C1588" s="414"/>
      <c r="D1588" s="429"/>
      <c r="E1588" s="414" t="str">
        <f>E$80</f>
        <v>S3</v>
      </c>
      <c r="F1588" s="488"/>
      <c r="G1588" s="415"/>
      <c r="H1588" s="415"/>
      <c r="I1588" s="416"/>
    </row>
    <row r="1589" spans="1:9" hidden="1">
      <c r="A1589" s="605">
        <v>1589</v>
      </c>
      <c r="B1589" s="605" t="s">
        <v>66</v>
      </c>
      <c r="C1589" s="414"/>
      <c r="D1589" s="429"/>
      <c r="E1589" s="414" t="str">
        <f>E$81</f>
        <v>S4</v>
      </c>
      <c r="F1589" s="488"/>
      <c r="G1589" s="415"/>
      <c r="H1589" s="415"/>
      <c r="I1589" s="416"/>
    </row>
    <row r="1590" spans="1:9" ht="14">
      <c r="A1590" s="611">
        <v>466</v>
      </c>
      <c r="C1590" s="723"/>
      <c r="D1590" s="429"/>
      <c r="E1590" s="414"/>
      <c r="F1590" s="488"/>
      <c r="G1590" s="415"/>
      <c r="H1590" s="415"/>
      <c r="I1590" s="416"/>
    </row>
    <row r="1591" spans="1:9" ht="14">
      <c r="A1591" s="611">
        <v>474</v>
      </c>
      <c r="C1591" s="723"/>
      <c r="D1591" s="429"/>
      <c r="E1591" s="414"/>
      <c r="F1591" s="488"/>
      <c r="G1591" s="415"/>
      <c r="H1591" s="415"/>
      <c r="I1591" s="416"/>
    </row>
    <row r="1592" spans="1:9" ht="14">
      <c r="A1592" s="611">
        <v>482</v>
      </c>
      <c r="C1592" s="723"/>
      <c r="D1592" s="429"/>
      <c r="E1592" s="414"/>
      <c r="F1592" s="411"/>
      <c r="G1592" s="415"/>
      <c r="H1592" s="415"/>
      <c r="I1592" s="416"/>
    </row>
    <row r="1593" spans="1:9" ht="14">
      <c r="A1593" s="611">
        <v>500</v>
      </c>
      <c r="C1593" s="723"/>
      <c r="D1593" s="429"/>
      <c r="E1593" s="414"/>
      <c r="F1593" s="411"/>
      <c r="G1593" s="415"/>
      <c r="H1593" s="415"/>
    </row>
    <row r="1594" spans="1:9" ht="14">
      <c r="A1594" s="611">
        <v>508</v>
      </c>
      <c r="C1594" s="723"/>
      <c r="D1594" s="429"/>
      <c r="E1594" s="414"/>
      <c r="F1594" s="488"/>
      <c r="G1594" s="415"/>
      <c r="H1594" s="415"/>
      <c r="I1594" s="416"/>
    </row>
    <row r="1595" spans="1:9">
      <c r="A1595" s="605">
        <v>517</v>
      </c>
      <c r="C1595" s="723"/>
      <c r="D1595" s="429"/>
      <c r="E1595" s="414"/>
      <c r="F1595" s="488"/>
      <c r="G1595" s="415"/>
      <c r="H1595" s="415"/>
      <c r="I1595" s="416"/>
    </row>
    <row r="1596" spans="1:9">
      <c r="A1596" s="605">
        <v>533</v>
      </c>
      <c r="C1596" s="723"/>
      <c r="D1596" s="429"/>
      <c r="E1596" s="414"/>
      <c r="F1596" s="488"/>
      <c r="G1596" s="415"/>
      <c r="H1596" s="415"/>
      <c r="I1596" s="416"/>
    </row>
    <row r="1597" spans="1:9" ht="14">
      <c r="A1597" s="611">
        <v>548</v>
      </c>
      <c r="G1597" s="415"/>
      <c r="H1597" s="415"/>
      <c r="I1597" s="416"/>
    </row>
    <row r="1598" spans="1:9" ht="42" hidden="1" customHeight="1">
      <c r="A1598" s="611">
        <v>1598</v>
      </c>
      <c r="B1598" s="605" t="s">
        <v>66</v>
      </c>
      <c r="C1598" s="414" t="s">
        <v>1711</v>
      </c>
      <c r="D1598" s="429"/>
      <c r="E1598" s="414"/>
      <c r="F1598" s="515" t="s">
        <v>1712</v>
      </c>
      <c r="G1598" s="415" t="s">
        <v>1713</v>
      </c>
      <c r="H1598" s="415" t="s">
        <v>1714</v>
      </c>
      <c r="I1598" s="416"/>
    </row>
    <row r="1599" spans="1:9" ht="14" hidden="1">
      <c r="A1599" s="611">
        <v>1599</v>
      </c>
      <c r="B1599" s="605" t="s">
        <v>66</v>
      </c>
      <c r="C1599" s="414"/>
      <c r="D1599" s="429"/>
      <c r="E1599" s="414" t="s">
        <v>18</v>
      </c>
      <c r="F1599" s="515"/>
      <c r="G1599" s="415"/>
      <c r="H1599" s="415"/>
      <c r="I1599" s="416"/>
    </row>
    <row r="1600" spans="1:9" ht="14" hidden="1">
      <c r="A1600" s="611">
        <v>1600</v>
      </c>
      <c r="B1600" s="605" t="s">
        <v>66</v>
      </c>
      <c r="C1600" s="414"/>
      <c r="D1600" s="429"/>
      <c r="E1600" s="414" t="str">
        <f>E$77</f>
        <v>MA</v>
      </c>
      <c r="F1600" s="488"/>
      <c r="G1600" s="415"/>
      <c r="H1600" s="415"/>
      <c r="I1600" s="416"/>
    </row>
    <row r="1601" spans="1:9" hidden="1">
      <c r="A1601" s="605">
        <v>1601</v>
      </c>
      <c r="B1601" s="605" t="s">
        <v>66</v>
      </c>
      <c r="C1601" s="414"/>
      <c r="D1601" s="429"/>
      <c r="E1601" s="414" t="str">
        <f>E$78</f>
        <v>S1</v>
      </c>
      <c r="F1601" s="488"/>
      <c r="G1601" s="415"/>
      <c r="H1601" s="415"/>
      <c r="I1601" s="416"/>
    </row>
    <row r="1602" spans="1:9" ht="14" hidden="1">
      <c r="A1602" s="611">
        <v>1602</v>
      </c>
      <c r="B1602" s="605" t="s">
        <v>66</v>
      </c>
      <c r="C1602" s="414"/>
      <c r="D1602" s="429"/>
      <c r="E1602" s="414" t="str">
        <f>E$79</f>
        <v>S2</v>
      </c>
      <c r="F1602" s="488"/>
      <c r="G1602" s="415"/>
      <c r="H1602" s="415"/>
      <c r="I1602" s="416"/>
    </row>
    <row r="1603" spans="1:9" ht="14" hidden="1">
      <c r="A1603" s="611">
        <v>1603</v>
      </c>
      <c r="B1603" s="605" t="s">
        <v>66</v>
      </c>
      <c r="C1603" s="414"/>
      <c r="D1603" s="429"/>
      <c r="E1603" s="414" t="str">
        <f>E$80</f>
        <v>S3</v>
      </c>
      <c r="F1603" s="488"/>
      <c r="G1603" s="415"/>
      <c r="H1603" s="415"/>
      <c r="I1603" s="416"/>
    </row>
    <row r="1604" spans="1:9" ht="14" hidden="1">
      <c r="A1604" s="611">
        <v>1604</v>
      </c>
      <c r="B1604" s="605" t="s">
        <v>66</v>
      </c>
      <c r="C1604" s="414"/>
      <c r="D1604" s="429"/>
      <c r="E1604" s="414" t="str">
        <f>E$81</f>
        <v>S4</v>
      </c>
      <c r="F1604" s="488"/>
      <c r="G1604" s="415"/>
      <c r="H1604" s="415"/>
      <c r="I1604" s="416"/>
    </row>
    <row r="1605" spans="1:9" ht="14">
      <c r="A1605" s="611">
        <v>563</v>
      </c>
      <c r="G1605" s="415"/>
      <c r="H1605" s="415"/>
      <c r="I1605" s="416"/>
    </row>
    <row r="1606" spans="1:9" ht="25" hidden="1">
      <c r="A1606" s="611">
        <v>1606</v>
      </c>
      <c r="B1606" s="605" t="s">
        <v>66</v>
      </c>
      <c r="C1606" s="423" t="s">
        <v>1715</v>
      </c>
      <c r="D1606" s="424"/>
      <c r="E1606" s="423"/>
      <c r="F1606" s="514" t="s">
        <v>1716</v>
      </c>
      <c r="G1606" s="461"/>
      <c r="H1606" s="461"/>
      <c r="I1606" s="426"/>
    </row>
    <row r="1607" spans="1:9" ht="63" hidden="1">
      <c r="A1607" s="611">
        <v>1607</v>
      </c>
      <c r="B1607" s="605" t="s">
        <v>66</v>
      </c>
      <c r="C1607" s="414" t="s">
        <v>1717</v>
      </c>
      <c r="D1607" s="429"/>
      <c r="E1607" s="414"/>
      <c r="F1607" s="515" t="s">
        <v>1718</v>
      </c>
      <c r="G1607" s="415" t="s">
        <v>1719</v>
      </c>
      <c r="H1607" s="415"/>
      <c r="I1607" s="416"/>
    </row>
    <row r="1608" spans="1:9" ht="14" hidden="1">
      <c r="A1608" s="611">
        <v>1608</v>
      </c>
      <c r="B1608" s="605" t="s">
        <v>66</v>
      </c>
      <c r="C1608" s="414"/>
      <c r="D1608" s="429"/>
      <c r="E1608" s="414" t="s">
        <v>18</v>
      </c>
      <c r="F1608" s="515"/>
      <c r="G1608" s="415"/>
      <c r="H1608" s="415"/>
      <c r="I1608" s="416"/>
    </row>
    <row r="1609" spans="1:9" hidden="1">
      <c r="A1609" s="605">
        <v>1609</v>
      </c>
      <c r="B1609" s="605" t="s">
        <v>66</v>
      </c>
      <c r="C1609" s="414"/>
      <c r="D1609" s="429"/>
      <c r="E1609" s="414" t="s">
        <v>19</v>
      </c>
      <c r="F1609" s="515"/>
      <c r="G1609" s="415"/>
      <c r="H1609" s="415"/>
      <c r="I1609" s="416"/>
    </row>
    <row r="1610" spans="1:9" ht="14" hidden="1">
      <c r="A1610" s="611">
        <v>1610</v>
      </c>
      <c r="B1610" s="605" t="s">
        <v>66</v>
      </c>
      <c r="C1610" s="414"/>
      <c r="D1610" s="429"/>
      <c r="E1610" s="414" t="str">
        <f>E$78</f>
        <v>S1</v>
      </c>
      <c r="F1610" s="488"/>
      <c r="G1610" s="415"/>
      <c r="H1610" s="415"/>
      <c r="I1610" s="416"/>
    </row>
    <row r="1611" spans="1:9" ht="14" hidden="1">
      <c r="A1611" s="611">
        <v>1611</v>
      </c>
      <c r="B1611" s="605" t="s">
        <v>66</v>
      </c>
      <c r="C1611" s="414"/>
      <c r="D1611" s="429"/>
      <c r="E1611" s="414" t="str">
        <f>E$79</f>
        <v>S2</v>
      </c>
      <c r="F1611" s="488"/>
      <c r="G1611" s="415"/>
      <c r="H1611" s="415"/>
      <c r="I1611" s="416"/>
    </row>
    <row r="1612" spans="1:9" ht="14" hidden="1">
      <c r="A1612" s="611">
        <v>1612</v>
      </c>
      <c r="B1612" s="605" t="s">
        <v>66</v>
      </c>
      <c r="C1612" s="414"/>
      <c r="D1612" s="429"/>
      <c r="E1612" s="414" t="str">
        <f>E$80</f>
        <v>S3</v>
      </c>
      <c r="F1612" s="488"/>
      <c r="G1612" s="415"/>
      <c r="H1612" s="415"/>
      <c r="I1612" s="416"/>
    </row>
    <row r="1613" spans="1:9" hidden="1">
      <c r="A1613" s="605">
        <v>1613</v>
      </c>
      <c r="B1613" s="605" t="s">
        <v>66</v>
      </c>
      <c r="C1613" s="414"/>
      <c r="D1613" s="429"/>
      <c r="E1613" s="414" t="str">
        <f>E$81</f>
        <v>S4</v>
      </c>
      <c r="F1613" s="488"/>
      <c r="G1613" s="415"/>
      <c r="H1613" s="415"/>
      <c r="I1613" s="416"/>
    </row>
    <row r="1614" spans="1:9" ht="14">
      <c r="A1614" s="611">
        <v>571</v>
      </c>
      <c r="C1614" s="739"/>
      <c r="D1614" s="511"/>
      <c r="E1614" s="510"/>
      <c r="F1614" s="470"/>
      <c r="G1614" s="415"/>
      <c r="H1614" s="415"/>
      <c r="I1614" s="416"/>
    </row>
    <row r="1615" spans="1:9" ht="73.5" hidden="1">
      <c r="A1615" s="611">
        <v>1615</v>
      </c>
      <c r="B1615" s="605" t="s">
        <v>66</v>
      </c>
      <c r="C1615" s="414" t="s">
        <v>1720</v>
      </c>
      <c r="D1615" s="429"/>
      <c r="E1615" s="414"/>
      <c r="F1615" s="515" t="s">
        <v>1721</v>
      </c>
      <c r="G1615" s="415" t="s">
        <v>1722</v>
      </c>
      <c r="H1615" s="415"/>
      <c r="I1615" s="416"/>
    </row>
    <row r="1616" spans="1:9" ht="14" hidden="1">
      <c r="A1616" s="611">
        <v>1616</v>
      </c>
      <c r="B1616" s="605" t="s">
        <v>66</v>
      </c>
      <c r="C1616" s="414"/>
      <c r="D1616" s="429"/>
      <c r="E1616" s="414" t="s">
        <v>18</v>
      </c>
      <c r="F1616" s="515"/>
      <c r="G1616" s="415"/>
      <c r="H1616" s="415"/>
      <c r="I1616" s="416"/>
    </row>
    <row r="1617" spans="1:9" hidden="1">
      <c r="A1617" s="605">
        <v>1617</v>
      </c>
      <c r="B1617" s="605" t="s">
        <v>66</v>
      </c>
      <c r="C1617" s="414"/>
      <c r="D1617" s="429"/>
      <c r="E1617" s="414" t="s">
        <v>19</v>
      </c>
      <c r="F1617" s="515"/>
      <c r="G1617" s="415"/>
      <c r="H1617" s="415"/>
      <c r="I1617" s="416"/>
    </row>
    <row r="1618" spans="1:9" ht="14" hidden="1">
      <c r="A1618" s="611">
        <v>1618</v>
      </c>
      <c r="B1618" s="605" t="s">
        <v>66</v>
      </c>
      <c r="C1618" s="414"/>
      <c r="D1618" s="429"/>
      <c r="E1618" s="414" t="str">
        <f>E$78</f>
        <v>S1</v>
      </c>
      <c r="F1618" s="488"/>
      <c r="G1618" s="415"/>
      <c r="H1618" s="415"/>
      <c r="I1618" s="416"/>
    </row>
    <row r="1619" spans="1:9" ht="14" hidden="1">
      <c r="A1619" s="611">
        <v>1619</v>
      </c>
      <c r="B1619" s="605" t="s">
        <v>66</v>
      </c>
      <c r="C1619" s="414"/>
      <c r="D1619" s="429"/>
      <c r="E1619" s="414" t="str">
        <f>E$79</f>
        <v>S2</v>
      </c>
      <c r="F1619" s="488"/>
      <c r="G1619" s="415"/>
      <c r="H1619" s="415"/>
      <c r="I1619" s="416"/>
    </row>
    <row r="1620" spans="1:9" ht="14" hidden="1">
      <c r="A1620" s="611">
        <v>1620</v>
      </c>
      <c r="B1620" s="605" t="s">
        <v>66</v>
      </c>
      <c r="C1620" s="414"/>
      <c r="D1620" s="429"/>
      <c r="E1620" s="414" t="str">
        <f>E$80</f>
        <v>S3</v>
      </c>
      <c r="F1620" s="488"/>
      <c r="G1620" s="415"/>
      <c r="H1620" s="415"/>
      <c r="I1620" s="416"/>
    </row>
    <row r="1621" spans="1:9" hidden="1">
      <c r="A1621" s="605">
        <v>1621</v>
      </c>
      <c r="B1621" s="605" t="s">
        <v>66</v>
      </c>
      <c r="C1621" s="414"/>
      <c r="D1621" s="429"/>
      <c r="E1621" s="414" t="str">
        <f>E$81</f>
        <v>S4</v>
      </c>
      <c r="F1621" s="488"/>
      <c r="G1621" s="415"/>
      <c r="H1621" s="415"/>
      <c r="I1621" s="416"/>
    </row>
    <row r="1622" spans="1:9" ht="14">
      <c r="A1622" s="611">
        <v>579</v>
      </c>
      <c r="G1622" s="415"/>
      <c r="H1622" s="415"/>
      <c r="I1622" s="416"/>
    </row>
    <row r="1623" spans="1:9" ht="37.5" hidden="1">
      <c r="A1623" s="611">
        <v>1623</v>
      </c>
      <c r="B1623" s="605" t="s">
        <v>66</v>
      </c>
      <c r="C1623" s="423" t="s">
        <v>1723</v>
      </c>
      <c r="D1623" s="424"/>
      <c r="E1623" s="423"/>
      <c r="F1623" s="514" t="s">
        <v>1724</v>
      </c>
      <c r="G1623" s="461"/>
      <c r="H1623" s="461"/>
      <c r="I1623" s="426"/>
    </row>
    <row r="1624" spans="1:9" ht="49.5" hidden="1" customHeight="1">
      <c r="A1624" s="611">
        <v>1624</v>
      </c>
      <c r="B1624" s="605" t="s">
        <v>66</v>
      </c>
      <c r="C1624" s="414" t="s">
        <v>1725</v>
      </c>
      <c r="D1624" s="429"/>
      <c r="E1624" s="414"/>
      <c r="F1624" s="515" t="s">
        <v>1726</v>
      </c>
      <c r="G1624" s="415" t="s">
        <v>1727</v>
      </c>
      <c r="H1624" s="415"/>
      <c r="I1624" s="416"/>
    </row>
    <row r="1625" spans="1:9" hidden="1">
      <c r="A1625" s="605">
        <v>1625</v>
      </c>
      <c r="B1625" s="605" t="s">
        <v>66</v>
      </c>
      <c r="C1625" s="414"/>
      <c r="D1625" s="429"/>
      <c r="E1625" s="414" t="s">
        <v>18</v>
      </c>
      <c r="F1625" s="515"/>
      <c r="G1625" s="415"/>
      <c r="H1625" s="415"/>
      <c r="I1625" s="416"/>
    </row>
    <row r="1626" spans="1:9" ht="14" hidden="1">
      <c r="A1626" s="611">
        <v>1626</v>
      </c>
      <c r="B1626" s="605" t="s">
        <v>66</v>
      </c>
      <c r="C1626" s="414"/>
      <c r="D1626" s="429"/>
      <c r="E1626" s="414" t="str">
        <f>E$77</f>
        <v>MA</v>
      </c>
      <c r="F1626" s="488"/>
      <c r="G1626" s="415"/>
      <c r="H1626" s="415"/>
      <c r="I1626" s="416"/>
    </row>
    <row r="1627" spans="1:9" ht="14" hidden="1">
      <c r="A1627" s="611">
        <v>1627</v>
      </c>
      <c r="B1627" s="605" t="s">
        <v>66</v>
      </c>
      <c r="C1627" s="414"/>
      <c r="D1627" s="429"/>
      <c r="E1627" s="414" t="str">
        <f>E$78</f>
        <v>S1</v>
      </c>
      <c r="F1627" s="488"/>
      <c r="G1627" s="415"/>
      <c r="H1627" s="415"/>
      <c r="I1627" s="416"/>
    </row>
    <row r="1628" spans="1:9" ht="14" hidden="1">
      <c r="A1628" s="611">
        <v>1628</v>
      </c>
      <c r="B1628" s="605" t="s">
        <v>66</v>
      </c>
      <c r="C1628" s="414"/>
      <c r="D1628" s="429"/>
      <c r="E1628" s="414" t="str">
        <f>E$79</f>
        <v>S2</v>
      </c>
      <c r="F1628" s="488"/>
      <c r="G1628" s="415"/>
      <c r="H1628" s="415"/>
      <c r="I1628" s="416"/>
    </row>
    <row r="1629" spans="1:9" hidden="1">
      <c r="A1629" s="605">
        <v>1629</v>
      </c>
      <c r="B1629" s="605" t="s">
        <v>66</v>
      </c>
      <c r="C1629" s="414"/>
      <c r="D1629" s="429"/>
      <c r="E1629" s="414" t="str">
        <f>E$80</f>
        <v>S3</v>
      </c>
      <c r="F1629" s="488"/>
      <c r="G1629" s="415"/>
      <c r="H1629" s="415"/>
      <c r="I1629" s="416"/>
    </row>
    <row r="1630" spans="1:9" ht="14" hidden="1">
      <c r="A1630" s="611">
        <v>1630</v>
      </c>
      <c r="B1630" s="605" t="s">
        <v>66</v>
      </c>
      <c r="C1630" s="414"/>
      <c r="D1630" s="429"/>
      <c r="E1630" s="414" t="str">
        <f>E$81</f>
        <v>S4</v>
      </c>
      <c r="F1630" s="488"/>
      <c r="G1630" s="415"/>
      <c r="H1630" s="415"/>
      <c r="I1630" s="416"/>
    </row>
    <row r="1631" spans="1:9" ht="14">
      <c r="A1631" s="611">
        <v>596</v>
      </c>
      <c r="G1631" s="415"/>
      <c r="H1631" s="415"/>
      <c r="I1631" s="416"/>
    </row>
    <row r="1632" spans="1:9" ht="49.5" hidden="1" customHeight="1">
      <c r="A1632" s="611">
        <v>1632</v>
      </c>
      <c r="B1632" s="605" t="s">
        <v>66</v>
      </c>
      <c r="C1632" s="414" t="s">
        <v>1728</v>
      </c>
      <c r="D1632" s="429"/>
      <c r="E1632" s="414"/>
      <c r="F1632" s="515" t="s">
        <v>1729</v>
      </c>
      <c r="G1632" s="415" t="s">
        <v>1730</v>
      </c>
      <c r="H1632" s="415"/>
      <c r="I1632" s="416"/>
    </row>
    <row r="1633" spans="1:9" hidden="1">
      <c r="A1633" s="605">
        <v>1633</v>
      </c>
      <c r="B1633" s="605" t="s">
        <v>66</v>
      </c>
      <c r="C1633" s="414"/>
      <c r="D1633" s="429"/>
      <c r="E1633" s="414" t="s">
        <v>18</v>
      </c>
      <c r="F1633" s="515"/>
      <c r="G1633" s="415"/>
      <c r="H1633" s="415"/>
      <c r="I1633" s="416"/>
    </row>
    <row r="1634" spans="1:9" ht="14" hidden="1">
      <c r="A1634" s="611">
        <v>1634</v>
      </c>
      <c r="B1634" s="605" t="s">
        <v>66</v>
      </c>
      <c r="C1634" s="414"/>
      <c r="D1634" s="429"/>
      <c r="E1634" s="414" t="str">
        <f>E$77</f>
        <v>MA</v>
      </c>
      <c r="F1634" s="488"/>
      <c r="G1634" s="415"/>
      <c r="H1634" s="415"/>
      <c r="I1634" s="416"/>
    </row>
    <row r="1635" spans="1:9" ht="14" hidden="1">
      <c r="A1635" s="611">
        <v>1635</v>
      </c>
      <c r="B1635" s="605" t="s">
        <v>66</v>
      </c>
      <c r="C1635" s="414"/>
      <c r="D1635" s="429"/>
      <c r="E1635" s="414" t="str">
        <f>E$78</f>
        <v>S1</v>
      </c>
      <c r="F1635" s="488"/>
      <c r="G1635" s="415"/>
      <c r="H1635" s="415"/>
      <c r="I1635" s="416"/>
    </row>
    <row r="1636" spans="1:9" ht="14" hidden="1">
      <c r="A1636" s="611">
        <v>1636</v>
      </c>
      <c r="B1636" s="605" t="s">
        <v>66</v>
      </c>
      <c r="C1636" s="414"/>
      <c r="D1636" s="429"/>
      <c r="E1636" s="414" t="str">
        <f>E$79</f>
        <v>S2</v>
      </c>
      <c r="F1636" s="488"/>
      <c r="G1636" s="415"/>
      <c r="H1636" s="415"/>
      <c r="I1636" s="416"/>
    </row>
    <row r="1637" spans="1:9" hidden="1">
      <c r="A1637" s="605">
        <v>1637</v>
      </c>
      <c r="B1637" s="605" t="s">
        <v>66</v>
      </c>
      <c r="C1637" s="414"/>
      <c r="D1637" s="429"/>
      <c r="E1637" s="414" t="str">
        <f>E$80</f>
        <v>S3</v>
      </c>
      <c r="F1637" s="488"/>
      <c r="G1637" s="415"/>
      <c r="H1637" s="415"/>
      <c r="I1637" s="416"/>
    </row>
    <row r="1638" spans="1:9" ht="14" hidden="1">
      <c r="A1638" s="611">
        <v>1638</v>
      </c>
      <c r="B1638" s="605" t="s">
        <v>66</v>
      </c>
      <c r="C1638" s="414"/>
      <c r="D1638" s="429"/>
      <c r="E1638" s="414" t="str">
        <f>E$81</f>
        <v>S4</v>
      </c>
      <c r="F1638" s="488"/>
      <c r="G1638" s="415"/>
      <c r="H1638" s="415"/>
      <c r="I1638" s="416"/>
    </row>
    <row r="1639" spans="1:9" ht="14">
      <c r="A1639" s="611">
        <v>614</v>
      </c>
      <c r="E1639" s="471"/>
      <c r="G1639" s="415"/>
      <c r="H1639" s="415"/>
      <c r="I1639" s="416"/>
    </row>
    <row r="1640" spans="1:9" ht="49.5" hidden="1" customHeight="1">
      <c r="A1640" s="611">
        <v>1640</v>
      </c>
      <c r="B1640" s="605" t="s">
        <v>66</v>
      </c>
      <c r="C1640" s="414" t="s">
        <v>1731</v>
      </c>
      <c r="D1640" s="429"/>
      <c r="E1640" s="414"/>
      <c r="F1640" s="515" t="s">
        <v>1732</v>
      </c>
      <c r="G1640" s="415" t="s">
        <v>1733</v>
      </c>
      <c r="H1640" s="415"/>
      <c r="I1640" s="416"/>
    </row>
    <row r="1641" spans="1:9" hidden="1">
      <c r="A1641" s="605">
        <v>1641</v>
      </c>
      <c r="B1641" s="605" t="s">
        <v>66</v>
      </c>
      <c r="C1641" s="414"/>
      <c r="D1641" s="429"/>
      <c r="E1641" s="414" t="s">
        <v>18</v>
      </c>
      <c r="F1641" s="515"/>
      <c r="G1641" s="415"/>
      <c r="H1641" s="415"/>
      <c r="I1641" s="416"/>
    </row>
    <row r="1642" spans="1:9" ht="14" hidden="1">
      <c r="A1642" s="611">
        <v>1642</v>
      </c>
      <c r="B1642" s="605" t="s">
        <v>66</v>
      </c>
      <c r="C1642" s="414"/>
      <c r="D1642" s="429"/>
      <c r="E1642" s="414" t="str">
        <f>E$77</f>
        <v>MA</v>
      </c>
      <c r="F1642" s="488"/>
      <c r="G1642" s="415"/>
      <c r="H1642" s="415"/>
      <c r="I1642" s="416"/>
    </row>
    <row r="1643" spans="1:9" ht="14" hidden="1">
      <c r="A1643" s="611">
        <v>1643</v>
      </c>
      <c r="B1643" s="605" t="s">
        <v>66</v>
      </c>
      <c r="C1643" s="414"/>
      <c r="D1643" s="429"/>
      <c r="E1643" s="414" t="str">
        <f>E$78</f>
        <v>S1</v>
      </c>
      <c r="F1643" s="488"/>
      <c r="G1643" s="415"/>
      <c r="H1643" s="415"/>
      <c r="I1643" s="416"/>
    </row>
    <row r="1644" spans="1:9" ht="14" hidden="1">
      <c r="A1644" s="611">
        <v>1644</v>
      </c>
      <c r="B1644" s="605" t="s">
        <v>66</v>
      </c>
      <c r="C1644" s="414"/>
      <c r="D1644" s="429"/>
      <c r="E1644" s="414" t="str">
        <f>E$79</f>
        <v>S2</v>
      </c>
      <c r="F1644" s="488"/>
      <c r="G1644" s="415"/>
      <c r="H1644" s="415"/>
      <c r="I1644" s="416"/>
    </row>
    <row r="1645" spans="1:9" hidden="1">
      <c r="A1645" s="605">
        <v>1645</v>
      </c>
      <c r="B1645" s="605" t="s">
        <v>66</v>
      </c>
      <c r="C1645" s="414"/>
      <c r="D1645" s="429"/>
      <c r="E1645" s="414" t="str">
        <f>E$80</f>
        <v>S3</v>
      </c>
      <c r="F1645" s="488"/>
      <c r="G1645" s="415"/>
      <c r="H1645" s="415"/>
      <c r="I1645" s="416"/>
    </row>
    <row r="1646" spans="1:9" ht="14" hidden="1">
      <c r="A1646" s="611">
        <v>1646</v>
      </c>
      <c r="B1646" s="605" t="s">
        <v>66</v>
      </c>
      <c r="C1646" s="414"/>
      <c r="D1646" s="429"/>
      <c r="E1646" s="414" t="str">
        <f>E$81</f>
        <v>S4</v>
      </c>
      <c r="F1646" s="488"/>
      <c r="G1646" s="415"/>
      <c r="H1646" s="415"/>
      <c r="I1646" s="416"/>
    </row>
    <row r="1647" spans="1:9" ht="14">
      <c r="A1647" s="611">
        <v>630</v>
      </c>
      <c r="G1647" s="415"/>
      <c r="H1647" s="415"/>
      <c r="I1647" s="416"/>
    </row>
    <row r="1648" spans="1:9" ht="50" hidden="1">
      <c r="A1648" s="611">
        <v>1648</v>
      </c>
      <c r="B1648" s="605" t="s">
        <v>66</v>
      </c>
      <c r="C1648" s="423">
        <v>9</v>
      </c>
      <c r="D1648" s="424"/>
      <c r="E1648" s="423"/>
      <c r="F1648" s="514" t="s">
        <v>1734</v>
      </c>
      <c r="G1648" s="461"/>
      <c r="H1648" s="461"/>
      <c r="I1648" s="426"/>
    </row>
    <row r="1649" spans="1:9" ht="409.5" hidden="1">
      <c r="A1649" s="605">
        <v>1649</v>
      </c>
      <c r="B1649" s="605" t="s">
        <v>66</v>
      </c>
      <c r="C1649" s="461">
        <v>9</v>
      </c>
      <c r="D1649" s="517"/>
      <c r="E1649" s="461"/>
      <c r="F1649" s="514" t="s">
        <v>1735</v>
      </c>
      <c r="G1649" s="461"/>
      <c r="H1649" s="461"/>
      <c r="I1649" s="461"/>
    </row>
    <row r="1650" spans="1:9" ht="25" hidden="1">
      <c r="A1650" s="611">
        <v>1650</v>
      </c>
      <c r="B1650" s="605" t="s">
        <v>66</v>
      </c>
      <c r="C1650" s="423" t="s">
        <v>1736</v>
      </c>
      <c r="D1650" s="424"/>
      <c r="E1650" s="423"/>
      <c r="F1650" s="514" t="s">
        <v>1737</v>
      </c>
      <c r="G1650" s="461"/>
      <c r="H1650" s="461"/>
      <c r="I1650" s="426"/>
    </row>
    <row r="1651" spans="1:9" ht="42" hidden="1">
      <c r="A1651" s="611">
        <v>1651</v>
      </c>
      <c r="B1651" s="605" t="s">
        <v>66</v>
      </c>
      <c r="C1651" s="414" t="s">
        <v>1738</v>
      </c>
      <c r="D1651" s="429"/>
      <c r="E1651" s="414"/>
      <c r="F1651" s="515" t="s">
        <v>1739</v>
      </c>
      <c r="G1651" s="415" t="s">
        <v>1740</v>
      </c>
      <c r="H1651" s="415" t="s">
        <v>1741</v>
      </c>
      <c r="I1651" s="416"/>
    </row>
    <row r="1652" spans="1:9" ht="14" hidden="1">
      <c r="A1652" s="611">
        <v>1652</v>
      </c>
      <c r="B1652" s="605" t="s">
        <v>66</v>
      </c>
      <c r="C1652" s="414"/>
      <c r="D1652" s="429"/>
      <c r="E1652" s="414" t="s">
        <v>18</v>
      </c>
      <c r="F1652" s="515"/>
      <c r="G1652" s="415"/>
      <c r="H1652" s="415"/>
      <c r="I1652" s="416"/>
    </row>
    <row r="1653" spans="1:9" hidden="1">
      <c r="A1653" s="605">
        <v>1653</v>
      </c>
      <c r="B1653" s="605" t="s">
        <v>66</v>
      </c>
      <c r="C1653" s="414"/>
      <c r="D1653" s="429"/>
      <c r="E1653" s="414" t="str">
        <f>E$77</f>
        <v>MA</v>
      </c>
      <c r="F1653" s="488"/>
      <c r="G1653" s="415"/>
      <c r="H1653" s="415"/>
      <c r="I1653" s="416"/>
    </row>
    <row r="1654" spans="1:9" ht="14" hidden="1">
      <c r="A1654" s="611">
        <v>1654</v>
      </c>
      <c r="B1654" s="605" t="s">
        <v>66</v>
      </c>
      <c r="C1654" s="414"/>
      <c r="D1654" s="429"/>
      <c r="E1654" s="414" t="str">
        <f>E$78</f>
        <v>S1</v>
      </c>
      <c r="F1654" s="488"/>
      <c r="G1654" s="415"/>
      <c r="H1654" s="415"/>
      <c r="I1654" s="416"/>
    </row>
    <row r="1655" spans="1:9" ht="37.5" hidden="1">
      <c r="A1655" s="611">
        <v>1655</v>
      </c>
      <c r="B1655" s="605" t="s">
        <v>66</v>
      </c>
      <c r="C1655" s="414"/>
      <c r="D1655" s="429"/>
      <c r="E1655" s="414" t="s">
        <v>27</v>
      </c>
      <c r="F1655" s="488" t="s">
        <v>1742</v>
      </c>
      <c r="G1655" s="415"/>
      <c r="H1655" s="415"/>
      <c r="I1655" s="416" t="s">
        <v>721</v>
      </c>
    </row>
    <row r="1656" spans="1:9" ht="14" hidden="1">
      <c r="A1656" s="611">
        <v>1656</v>
      </c>
      <c r="B1656" s="605" t="s">
        <v>66</v>
      </c>
      <c r="C1656" s="414"/>
      <c r="D1656" s="429"/>
      <c r="E1656" s="414" t="str">
        <f>E$80</f>
        <v>S3</v>
      </c>
      <c r="F1656" s="488"/>
      <c r="G1656" s="415"/>
      <c r="H1656" s="415"/>
      <c r="I1656" s="416"/>
    </row>
    <row r="1657" spans="1:9" hidden="1">
      <c r="A1657" s="605">
        <v>1657</v>
      </c>
      <c r="B1657" s="605" t="s">
        <v>66</v>
      </c>
      <c r="C1657" s="414"/>
      <c r="D1657" s="429"/>
      <c r="E1657" s="414" t="str">
        <f>E$81</f>
        <v>S4</v>
      </c>
      <c r="F1657" s="488"/>
      <c r="G1657" s="415"/>
      <c r="H1657" s="415"/>
      <c r="I1657" s="416"/>
    </row>
    <row r="1658" spans="1:9">
      <c r="A1658" s="605">
        <v>645</v>
      </c>
      <c r="G1658" s="415"/>
      <c r="H1658" s="415"/>
      <c r="I1658" s="416"/>
    </row>
    <row r="1659" spans="1:9" ht="62.5" hidden="1">
      <c r="A1659" s="611">
        <v>1659</v>
      </c>
      <c r="B1659" s="605" t="s">
        <v>66</v>
      </c>
      <c r="C1659" s="414" t="s">
        <v>1743</v>
      </c>
      <c r="D1659" s="429"/>
      <c r="E1659" s="414"/>
      <c r="F1659" s="515" t="s">
        <v>1744</v>
      </c>
      <c r="G1659" s="415" t="s">
        <v>1745</v>
      </c>
      <c r="H1659" s="415"/>
      <c r="I1659" s="416"/>
    </row>
    <row r="1660" spans="1:9" ht="14" hidden="1">
      <c r="A1660" s="611">
        <v>1660</v>
      </c>
      <c r="B1660" s="605" t="s">
        <v>66</v>
      </c>
      <c r="C1660" s="414"/>
      <c r="D1660" s="429"/>
      <c r="E1660" s="414" t="s">
        <v>18</v>
      </c>
      <c r="F1660" s="515"/>
      <c r="G1660" s="415"/>
      <c r="H1660" s="415"/>
      <c r="I1660" s="416"/>
    </row>
    <row r="1661" spans="1:9" hidden="1">
      <c r="A1661" s="605">
        <v>1661</v>
      </c>
      <c r="B1661" s="605" t="s">
        <v>66</v>
      </c>
      <c r="C1661" s="414"/>
      <c r="D1661" s="429"/>
      <c r="E1661" s="414" t="str">
        <f>E$77</f>
        <v>MA</v>
      </c>
      <c r="F1661" s="488"/>
      <c r="G1661" s="415"/>
      <c r="H1661" s="415"/>
      <c r="I1661" s="416"/>
    </row>
    <row r="1662" spans="1:9" ht="14" hidden="1">
      <c r="A1662" s="611">
        <v>1662</v>
      </c>
      <c r="B1662" s="605" t="s">
        <v>66</v>
      </c>
      <c r="C1662" s="414"/>
      <c r="D1662" s="429"/>
      <c r="E1662" s="414" t="str">
        <f>E$78</f>
        <v>S1</v>
      </c>
      <c r="F1662" s="488"/>
      <c r="G1662" s="415"/>
      <c r="H1662" s="415"/>
      <c r="I1662" s="416"/>
    </row>
    <row r="1663" spans="1:9" ht="137.5" hidden="1">
      <c r="A1663" s="611">
        <v>1663</v>
      </c>
      <c r="B1663" s="605" t="s">
        <v>66</v>
      </c>
      <c r="C1663" s="414"/>
      <c r="D1663" s="429"/>
      <c r="E1663" s="414" t="s">
        <v>27</v>
      </c>
      <c r="F1663" s="488" t="s">
        <v>1746</v>
      </c>
      <c r="G1663" s="415"/>
      <c r="H1663" s="415"/>
      <c r="I1663" s="416" t="s">
        <v>721</v>
      </c>
    </row>
    <row r="1664" spans="1:9" ht="14" hidden="1">
      <c r="A1664" s="611">
        <v>1664</v>
      </c>
      <c r="B1664" s="605" t="s">
        <v>66</v>
      </c>
      <c r="C1664" s="414"/>
      <c r="D1664" s="429"/>
      <c r="E1664" s="414" t="str">
        <f>E$80</f>
        <v>S3</v>
      </c>
      <c r="F1664" s="488"/>
      <c r="G1664" s="415"/>
      <c r="H1664" s="415"/>
      <c r="I1664" s="416"/>
    </row>
    <row r="1665" spans="1:9" hidden="1">
      <c r="A1665" s="605">
        <v>1665</v>
      </c>
      <c r="B1665" s="605" t="s">
        <v>66</v>
      </c>
      <c r="C1665" s="414"/>
      <c r="D1665" s="429"/>
      <c r="E1665" s="414" t="str">
        <f>E$81</f>
        <v>S4</v>
      </c>
      <c r="F1665" s="488"/>
      <c r="G1665" s="415"/>
      <c r="H1665" s="415"/>
      <c r="I1665" s="416"/>
    </row>
    <row r="1666" spans="1:9" ht="14">
      <c r="A1666" s="611">
        <v>664</v>
      </c>
      <c r="C1666" s="723"/>
      <c r="D1666" s="429"/>
      <c r="E1666" s="414"/>
      <c r="F1666" s="488"/>
      <c r="G1666" s="415"/>
      <c r="H1666" s="415"/>
      <c r="I1666" s="416"/>
    </row>
    <row r="1667" spans="1:9" ht="14">
      <c r="A1667" s="611">
        <v>679</v>
      </c>
      <c r="C1667" s="723"/>
      <c r="D1667" s="429"/>
      <c r="E1667" s="414"/>
      <c r="F1667" s="488"/>
      <c r="G1667" s="415"/>
      <c r="H1667" s="415"/>
      <c r="I1667" s="416"/>
    </row>
    <row r="1668" spans="1:9" ht="14">
      <c r="A1668" s="611">
        <v>687</v>
      </c>
      <c r="C1668" s="723"/>
      <c r="D1668" s="429"/>
      <c r="E1668" s="414"/>
      <c r="F1668" s="411"/>
      <c r="G1668" s="415"/>
      <c r="H1668" s="415"/>
      <c r="I1668" s="416"/>
    </row>
    <row r="1669" spans="1:9" ht="14">
      <c r="A1669" s="611">
        <v>695</v>
      </c>
      <c r="C1669" s="723"/>
      <c r="D1669" s="429"/>
      <c r="E1669" s="414"/>
      <c r="F1669" s="411"/>
      <c r="G1669" s="415"/>
      <c r="H1669" s="415"/>
      <c r="I1669" s="416"/>
    </row>
    <row r="1670" spans="1:9" ht="14">
      <c r="A1670" s="611">
        <v>711</v>
      </c>
      <c r="C1670" s="723"/>
      <c r="D1670" s="429"/>
      <c r="E1670" s="414"/>
      <c r="F1670" s="488"/>
      <c r="G1670" s="415"/>
      <c r="H1670" s="415"/>
      <c r="I1670" s="416"/>
    </row>
    <row r="1671" spans="1:9" ht="14">
      <c r="A1671" s="611">
        <v>719</v>
      </c>
      <c r="C1671" s="723"/>
      <c r="D1671" s="429"/>
      <c r="E1671" s="414"/>
      <c r="F1671" s="411"/>
      <c r="G1671" s="415"/>
      <c r="H1671" s="415"/>
      <c r="I1671" s="416"/>
    </row>
    <row r="1672" spans="1:9" ht="14">
      <c r="A1672" s="611">
        <v>734</v>
      </c>
      <c r="C1672" s="723"/>
      <c r="D1672" s="429"/>
      <c r="E1672" s="414"/>
      <c r="F1672" s="488"/>
      <c r="G1672" s="415"/>
      <c r="H1672" s="415"/>
      <c r="I1672" s="416"/>
    </row>
    <row r="1673" spans="1:9">
      <c r="A1673" s="605">
        <v>749</v>
      </c>
      <c r="C1673" s="723"/>
      <c r="D1673" s="429"/>
      <c r="E1673" s="414"/>
      <c r="F1673" s="411"/>
      <c r="G1673" s="415"/>
      <c r="H1673" s="415"/>
      <c r="I1673" s="416"/>
    </row>
    <row r="1674" spans="1:9">
      <c r="A1674" s="605">
        <v>765</v>
      </c>
      <c r="C1674" s="723"/>
      <c r="D1674" s="429"/>
      <c r="E1674" s="414"/>
      <c r="F1674" s="411"/>
      <c r="G1674" s="415"/>
      <c r="H1674" s="415"/>
      <c r="I1674" s="416"/>
    </row>
    <row r="1675" spans="1:9" ht="14">
      <c r="A1675" s="611">
        <v>787</v>
      </c>
      <c r="G1675" s="521"/>
      <c r="H1675" s="415"/>
      <c r="I1675" s="416"/>
    </row>
    <row r="1676" spans="1:9" ht="42" hidden="1">
      <c r="A1676" s="611">
        <v>1676</v>
      </c>
      <c r="B1676" s="605" t="s">
        <v>66</v>
      </c>
      <c r="C1676" s="414" t="s">
        <v>1747</v>
      </c>
      <c r="D1676" s="429"/>
      <c r="E1676" s="414"/>
      <c r="F1676" s="515" t="s">
        <v>1748</v>
      </c>
      <c r="G1676" s="415" t="s">
        <v>1749</v>
      </c>
      <c r="H1676" s="415"/>
      <c r="I1676" s="416"/>
    </row>
    <row r="1677" spans="1:9" hidden="1">
      <c r="A1677" s="605">
        <v>1677</v>
      </c>
      <c r="B1677" s="605" t="s">
        <v>66</v>
      </c>
      <c r="C1677" s="414"/>
      <c r="D1677" s="429"/>
      <c r="E1677" s="414" t="s">
        <v>18</v>
      </c>
      <c r="F1677" s="515"/>
      <c r="G1677" s="415"/>
      <c r="H1677" s="415"/>
      <c r="I1677" s="416"/>
    </row>
    <row r="1678" spans="1:9" ht="14" hidden="1">
      <c r="A1678" s="611">
        <v>1678</v>
      </c>
      <c r="B1678" s="605" t="s">
        <v>66</v>
      </c>
      <c r="C1678" s="414"/>
      <c r="D1678" s="429"/>
      <c r="E1678" s="414" t="str">
        <f>E$77</f>
        <v>MA</v>
      </c>
      <c r="F1678" s="488"/>
      <c r="G1678" s="415"/>
      <c r="H1678" s="415"/>
      <c r="I1678" s="416"/>
    </row>
    <row r="1679" spans="1:9" ht="14" hidden="1">
      <c r="A1679" s="611">
        <v>1679</v>
      </c>
      <c r="B1679" s="605" t="s">
        <v>66</v>
      </c>
      <c r="C1679" s="414"/>
      <c r="D1679" s="429"/>
      <c r="E1679" s="414" t="str">
        <f>E$78</f>
        <v>S1</v>
      </c>
      <c r="F1679" s="488"/>
      <c r="G1679" s="415"/>
      <c r="H1679" s="415"/>
      <c r="I1679" s="416"/>
    </row>
    <row r="1680" spans="1:9" ht="37.5" hidden="1">
      <c r="A1680" s="611">
        <v>1680</v>
      </c>
      <c r="B1680" s="605" t="s">
        <v>66</v>
      </c>
      <c r="C1680" s="414"/>
      <c r="D1680" s="429"/>
      <c r="E1680" s="414" t="s">
        <v>27</v>
      </c>
      <c r="F1680" s="488" t="s">
        <v>1750</v>
      </c>
      <c r="G1680" s="415"/>
      <c r="H1680" s="415"/>
      <c r="I1680" s="416" t="s">
        <v>721</v>
      </c>
    </row>
    <row r="1681" spans="1:9" hidden="1">
      <c r="A1681" s="605">
        <v>1681</v>
      </c>
      <c r="B1681" s="605" t="s">
        <v>66</v>
      </c>
      <c r="C1681" s="414"/>
      <c r="D1681" s="429"/>
      <c r="E1681" s="414" t="str">
        <f>E$80</f>
        <v>S3</v>
      </c>
      <c r="F1681" s="488"/>
      <c r="G1681" s="415"/>
      <c r="H1681" s="415"/>
      <c r="I1681" s="416"/>
    </row>
    <row r="1682" spans="1:9" ht="14" hidden="1">
      <c r="A1682" s="611">
        <v>1682</v>
      </c>
      <c r="B1682" s="605" t="s">
        <v>66</v>
      </c>
      <c r="C1682" s="414"/>
      <c r="D1682" s="429"/>
      <c r="E1682" s="414" t="str">
        <f>E$81</f>
        <v>S4</v>
      </c>
      <c r="F1682" s="488"/>
      <c r="G1682" s="415"/>
      <c r="H1682" s="415"/>
      <c r="I1682" s="416"/>
    </row>
    <row r="1683" spans="1:9" ht="14">
      <c r="A1683" s="611">
        <v>804</v>
      </c>
      <c r="G1683" s="415"/>
      <c r="H1683" s="415"/>
      <c r="I1683" s="416"/>
    </row>
    <row r="1684" spans="1:9" ht="25" hidden="1">
      <c r="A1684" s="611">
        <v>1684</v>
      </c>
      <c r="B1684" s="605" t="s">
        <v>66</v>
      </c>
      <c r="C1684" s="423" t="s">
        <v>1751</v>
      </c>
      <c r="D1684" s="424"/>
      <c r="E1684" s="423"/>
      <c r="F1684" s="514" t="s">
        <v>1752</v>
      </c>
      <c r="G1684" s="461"/>
      <c r="H1684" s="461"/>
      <c r="I1684" s="426"/>
    </row>
    <row r="1685" spans="1:9" ht="84" hidden="1">
      <c r="A1685" s="605">
        <v>1685</v>
      </c>
      <c r="B1685" s="605" t="s">
        <v>66</v>
      </c>
      <c r="C1685" s="414" t="s">
        <v>1753</v>
      </c>
      <c r="D1685" s="429"/>
      <c r="E1685" s="414"/>
      <c r="F1685" s="515" t="s">
        <v>1754</v>
      </c>
      <c r="G1685" s="415" t="s">
        <v>1755</v>
      </c>
      <c r="H1685" s="415" t="s">
        <v>1756</v>
      </c>
      <c r="I1685" s="416"/>
    </row>
    <row r="1686" spans="1:9" ht="14" hidden="1">
      <c r="A1686" s="611">
        <v>1686</v>
      </c>
      <c r="B1686" s="605" t="s">
        <v>66</v>
      </c>
      <c r="C1686" s="414"/>
      <c r="D1686" s="429"/>
      <c r="E1686" s="414" t="s">
        <v>18</v>
      </c>
      <c r="F1686" s="515"/>
      <c r="G1686" s="415"/>
      <c r="H1686" s="415"/>
      <c r="I1686" s="416"/>
    </row>
    <row r="1687" spans="1:9" ht="14" hidden="1">
      <c r="A1687" s="611">
        <v>1687</v>
      </c>
      <c r="B1687" s="605" t="s">
        <v>66</v>
      </c>
      <c r="C1687" s="414"/>
      <c r="D1687" s="429"/>
      <c r="E1687" s="414" t="str">
        <f>E$77</f>
        <v>MA</v>
      </c>
      <c r="F1687" s="488"/>
      <c r="G1687" s="415"/>
      <c r="H1687" s="415"/>
      <c r="I1687" s="416"/>
    </row>
    <row r="1688" spans="1:9" ht="14" hidden="1">
      <c r="A1688" s="611">
        <v>1688</v>
      </c>
      <c r="B1688" s="605" t="s">
        <v>66</v>
      </c>
      <c r="C1688" s="414"/>
      <c r="D1688" s="429"/>
      <c r="E1688" s="414" t="str">
        <f>E$78</f>
        <v>S1</v>
      </c>
      <c r="F1688" s="488"/>
      <c r="G1688" s="415"/>
      <c r="H1688" s="415"/>
      <c r="I1688" s="416"/>
    </row>
    <row r="1689" spans="1:9" ht="37.5" hidden="1">
      <c r="A1689" s="605">
        <v>1689</v>
      </c>
      <c r="B1689" s="605" t="s">
        <v>66</v>
      </c>
      <c r="C1689" s="414"/>
      <c r="D1689" s="429"/>
      <c r="E1689" s="414" t="s">
        <v>27</v>
      </c>
      <c r="F1689" s="488" t="s">
        <v>1750</v>
      </c>
      <c r="G1689" s="415"/>
      <c r="H1689" s="415"/>
      <c r="I1689" s="416" t="s">
        <v>721</v>
      </c>
    </row>
    <row r="1690" spans="1:9" ht="14" hidden="1">
      <c r="A1690" s="611">
        <v>1690</v>
      </c>
      <c r="B1690" s="605" t="s">
        <v>66</v>
      </c>
      <c r="C1690" s="414"/>
      <c r="D1690" s="429"/>
      <c r="E1690" s="414" t="str">
        <f>E$80</f>
        <v>S3</v>
      </c>
      <c r="F1690" s="488"/>
      <c r="G1690" s="415"/>
      <c r="H1690" s="415"/>
      <c r="I1690" s="416"/>
    </row>
    <row r="1691" spans="1:9" ht="14" hidden="1">
      <c r="A1691" s="611">
        <v>1691</v>
      </c>
      <c r="B1691" s="605" t="s">
        <v>66</v>
      </c>
      <c r="C1691" s="414"/>
      <c r="D1691" s="429"/>
      <c r="E1691" s="414" t="str">
        <f>E$81</f>
        <v>S4</v>
      </c>
      <c r="F1691" s="488"/>
      <c r="G1691" s="415"/>
      <c r="H1691" s="415"/>
      <c r="I1691" s="416"/>
    </row>
    <row r="1692" spans="1:9" ht="14">
      <c r="A1692" s="611">
        <v>819</v>
      </c>
      <c r="G1692" s="415"/>
      <c r="H1692" s="415"/>
      <c r="I1692" s="416"/>
    </row>
    <row r="1693" spans="1:9" ht="84" hidden="1">
      <c r="A1693" s="605">
        <v>1693</v>
      </c>
      <c r="B1693" s="605" t="s">
        <v>66</v>
      </c>
      <c r="C1693" s="414" t="s">
        <v>1757</v>
      </c>
      <c r="D1693" s="429"/>
      <c r="E1693" s="414"/>
      <c r="F1693" s="515" t="s">
        <v>1758</v>
      </c>
      <c r="G1693" s="415" t="s">
        <v>1759</v>
      </c>
      <c r="H1693" s="415" t="s">
        <v>1756</v>
      </c>
      <c r="I1693" s="416"/>
    </row>
    <row r="1694" spans="1:9" ht="14" hidden="1">
      <c r="A1694" s="611">
        <v>1694</v>
      </c>
      <c r="B1694" s="605" t="s">
        <v>66</v>
      </c>
      <c r="C1694" s="414"/>
      <c r="D1694" s="429"/>
      <c r="E1694" s="414" t="s">
        <v>18</v>
      </c>
      <c r="F1694" s="515"/>
      <c r="G1694" s="415"/>
      <c r="H1694" s="415"/>
      <c r="I1694" s="416"/>
    </row>
    <row r="1695" spans="1:9" ht="14" hidden="1">
      <c r="A1695" s="611">
        <v>1695</v>
      </c>
      <c r="B1695" s="605" t="s">
        <v>66</v>
      </c>
      <c r="C1695" s="414"/>
      <c r="D1695" s="429"/>
      <c r="E1695" s="414" t="str">
        <f>E$77</f>
        <v>MA</v>
      </c>
      <c r="F1695" s="488"/>
      <c r="G1695" s="415"/>
      <c r="H1695" s="415"/>
      <c r="I1695" s="416"/>
    </row>
    <row r="1696" spans="1:9" ht="14" hidden="1">
      <c r="A1696" s="611">
        <v>1696</v>
      </c>
      <c r="B1696" s="605" t="s">
        <v>66</v>
      </c>
      <c r="C1696" s="414"/>
      <c r="D1696" s="429"/>
      <c r="E1696" s="414" t="str">
        <f>E$78</f>
        <v>S1</v>
      </c>
      <c r="F1696" s="488"/>
      <c r="G1696" s="415"/>
      <c r="H1696" s="415"/>
      <c r="I1696" s="416"/>
    </row>
    <row r="1697" spans="1:9" hidden="1">
      <c r="A1697" s="605">
        <v>1697</v>
      </c>
      <c r="B1697" s="605" t="s">
        <v>66</v>
      </c>
      <c r="C1697" s="414"/>
      <c r="D1697" s="429"/>
      <c r="E1697" s="414" t="s">
        <v>27</v>
      </c>
      <c r="F1697" s="488" t="s">
        <v>1760</v>
      </c>
      <c r="G1697" s="415"/>
      <c r="H1697" s="415"/>
      <c r="I1697" s="416" t="s">
        <v>721</v>
      </c>
    </row>
    <row r="1698" spans="1:9" ht="14" hidden="1">
      <c r="A1698" s="611">
        <v>1698</v>
      </c>
      <c r="B1698" s="605" t="s">
        <v>66</v>
      </c>
      <c r="C1698" s="414"/>
      <c r="D1698" s="429"/>
      <c r="E1698" s="414" t="str">
        <f>E$80</f>
        <v>S3</v>
      </c>
      <c r="F1698" s="488"/>
      <c r="G1698" s="415"/>
      <c r="H1698" s="415"/>
      <c r="I1698" s="416"/>
    </row>
    <row r="1699" spans="1:9" ht="14" hidden="1">
      <c r="A1699" s="611">
        <v>1699</v>
      </c>
      <c r="B1699" s="605" t="s">
        <v>66</v>
      </c>
      <c r="C1699" s="414"/>
      <c r="D1699" s="429"/>
      <c r="E1699" s="414" t="str">
        <f>E$81</f>
        <v>S4</v>
      </c>
      <c r="F1699" s="488"/>
      <c r="G1699" s="415"/>
      <c r="H1699" s="415"/>
      <c r="I1699" s="416"/>
    </row>
    <row r="1700" spans="1:9" ht="14">
      <c r="A1700" s="611">
        <v>827</v>
      </c>
      <c r="G1700" s="415"/>
      <c r="H1700" s="415"/>
      <c r="I1700" s="416"/>
    </row>
    <row r="1701" spans="1:9" ht="50" hidden="1">
      <c r="A1701" s="605">
        <v>1701</v>
      </c>
      <c r="B1701" s="605" t="s">
        <v>66</v>
      </c>
      <c r="C1701" s="423" t="s">
        <v>1761</v>
      </c>
      <c r="D1701" s="424"/>
      <c r="E1701" s="423"/>
      <c r="F1701" s="514" t="s">
        <v>1762</v>
      </c>
      <c r="G1701" s="461"/>
      <c r="H1701" s="461"/>
      <c r="I1701" s="426"/>
    </row>
    <row r="1702" spans="1:9" ht="50" hidden="1">
      <c r="A1702" s="611">
        <v>1702</v>
      </c>
      <c r="B1702" s="605" t="s">
        <v>66</v>
      </c>
      <c r="C1702" s="414" t="s">
        <v>1763</v>
      </c>
      <c r="D1702" s="429"/>
      <c r="E1702" s="414"/>
      <c r="F1702" s="515" t="s">
        <v>1764</v>
      </c>
      <c r="G1702" s="415" t="s">
        <v>1765</v>
      </c>
      <c r="H1702" s="415"/>
      <c r="I1702" s="416"/>
    </row>
    <row r="1703" spans="1:9" ht="14" hidden="1">
      <c r="A1703" s="611">
        <v>1703</v>
      </c>
      <c r="B1703" s="605" t="s">
        <v>66</v>
      </c>
      <c r="C1703" s="414"/>
      <c r="D1703" s="429"/>
      <c r="E1703" s="414" t="s">
        <v>18</v>
      </c>
      <c r="F1703" s="515"/>
      <c r="G1703" s="415"/>
      <c r="H1703" s="415"/>
      <c r="I1703" s="416"/>
    </row>
    <row r="1704" spans="1:9" ht="14" hidden="1">
      <c r="A1704" s="611">
        <v>1704</v>
      </c>
      <c r="B1704" s="605" t="s">
        <v>66</v>
      </c>
      <c r="C1704" s="414"/>
      <c r="D1704" s="429"/>
      <c r="E1704" s="414" t="str">
        <f>E$77</f>
        <v>MA</v>
      </c>
      <c r="F1704" s="488"/>
      <c r="G1704" s="415"/>
      <c r="H1704" s="415"/>
      <c r="I1704" s="416"/>
    </row>
    <row r="1705" spans="1:9" hidden="1">
      <c r="A1705" s="605">
        <v>1705</v>
      </c>
      <c r="B1705" s="605" t="s">
        <v>66</v>
      </c>
      <c r="C1705" s="414"/>
      <c r="D1705" s="429"/>
      <c r="E1705" s="414" t="str">
        <f>E$78</f>
        <v>S1</v>
      </c>
      <c r="F1705" s="488"/>
      <c r="G1705" s="415"/>
      <c r="H1705" s="415"/>
      <c r="I1705" s="416"/>
    </row>
    <row r="1706" spans="1:9" ht="75" hidden="1">
      <c r="A1706" s="611">
        <v>1706</v>
      </c>
      <c r="B1706" s="605" t="s">
        <v>66</v>
      </c>
      <c r="C1706" s="414"/>
      <c r="D1706" s="429"/>
      <c r="E1706" s="414" t="s">
        <v>27</v>
      </c>
      <c r="F1706" s="488" t="s">
        <v>1766</v>
      </c>
      <c r="G1706" s="415"/>
      <c r="H1706" s="415"/>
      <c r="I1706" s="416" t="s">
        <v>721</v>
      </c>
    </row>
    <row r="1707" spans="1:9" ht="14" hidden="1">
      <c r="A1707" s="611">
        <v>1707</v>
      </c>
      <c r="B1707" s="605" t="s">
        <v>66</v>
      </c>
      <c r="C1707" s="414"/>
      <c r="D1707" s="429"/>
      <c r="E1707" s="414" t="str">
        <f>E$80</f>
        <v>S3</v>
      </c>
      <c r="F1707" s="488"/>
      <c r="G1707" s="415"/>
      <c r="H1707" s="415"/>
      <c r="I1707" s="416"/>
    </row>
    <row r="1708" spans="1:9" ht="14" hidden="1">
      <c r="A1708" s="611">
        <v>1708</v>
      </c>
      <c r="B1708" s="605" t="s">
        <v>66</v>
      </c>
      <c r="C1708" s="414"/>
      <c r="D1708" s="429"/>
      <c r="E1708" s="414" t="str">
        <f>E$81</f>
        <v>S4</v>
      </c>
      <c r="F1708" s="488"/>
      <c r="G1708" s="415"/>
      <c r="H1708" s="415"/>
      <c r="I1708" s="416"/>
    </row>
    <row r="1709" spans="1:9" ht="14">
      <c r="A1709" s="611">
        <v>835</v>
      </c>
      <c r="C1709" s="723"/>
      <c r="D1709" s="429"/>
      <c r="E1709" s="414"/>
      <c r="F1709" s="488"/>
      <c r="G1709" s="415"/>
      <c r="H1709" s="415"/>
      <c r="I1709" s="416"/>
    </row>
    <row r="1710" spans="1:9" ht="14">
      <c r="A1710" s="611">
        <v>843</v>
      </c>
      <c r="C1710" s="723"/>
      <c r="D1710" s="429"/>
      <c r="E1710" s="414"/>
      <c r="F1710" s="488"/>
      <c r="G1710" s="415"/>
      <c r="H1710" s="415"/>
      <c r="I1710" s="416"/>
    </row>
    <row r="1711" spans="1:9" ht="14">
      <c r="A1711" s="611">
        <v>851</v>
      </c>
      <c r="C1711" s="723"/>
      <c r="D1711" s="429"/>
      <c r="E1711" s="414"/>
      <c r="F1711" s="488"/>
      <c r="G1711" s="415"/>
      <c r="H1711" s="415"/>
      <c r="I1711" s="416"/>
    </row>
    <row r="1712" spans="1:9" ht="14">
      <c r="A1712" s="611">
        <v>859</v>
      </c>
      <c r="C1712" s="723"/>
      <c r="D1712" s="429"/>
      <c r="E1712" s="414"/>
      <c r="F1712" s="488"/>
      <c r="G1712" s="415"/>
      <c r="H1712" s="415"/>
      <c r="I1712" s="416"/>
    </row>
    <row r="1713" spans="1:9" ht="14">
      <c r="A1713" s="611">
        <v>867</v>
      </c>
      <c r="C1713" s="723"/>
      <c r="D1713" s="429"/>
      <c r="E1713" s="414"/>
      <c r="F1713" s="488"/>
      <c r="G1713" s="415"/>
      <c r="H1713" s="415"/>
      <c r="I1713" s="416"/>
    </row>
    <row r="1714" spans="1:9" ht="14">
      <c r="A1714" s="611">
        <v>875</v>
      </c>
      <c r="C1714" s="723"/>
      <c r="D1714" s="429"/>
      <c r="E1714" s="414"/>
      <c r="F1714" s="488"/>
      <c r="G1714" s="415"/>
      <c r="H1714" s="415"/>
      <c r="I1714" s="416"/>
    </row>
    <row r="1715" spans="1:9" ht="14">
      <c r="A1715" s="611">
        <v>883</v>
      </c>
      <c r="C1715" s="723"/>
      <c r="D1715" s="429"/>
      <c r="E1715" s="414"/>
      <c r="F1715" s="488"/>
      <c r="G1715" s="415"/>
      <c r="H1715" s="415"/>
      <c r="I1715" s="416"/>
    </row>
    <row r="1716" spans="1:9" ht="14">
      <c r="A1716" s="611">
        <v>891</v>
      </c>
      <c r="C1716" s="739"/>
      <c r="D1716" s="511"/>
      <c r="E1716" s="510"/>
      <c r="F1716" s="470"/>
      <c r="G1716" s="415"/>
      <c r="H1716" s="415"/>
      <c r="I1716" s="416"/>
    </row>
    <row r="1717" spans="1:9" ht="37.5" hidden="1">
      <c r="A1717" s="605">
        <v>1717</v>
      </c>
      <c r="B1717" s="605" t="s">
        <v>66</v>
      </c>
      <c r="C1717" s="414" t="s">
        <v>1767</v>
      </c>
      <c r="D1717" s="429"/>
      <c r="E1717" s="414"/>
      <c r="F1717" s="515" t="s">
        <v>1768</v>
      </c>
      <c r="G1717" s="415" t="s">
        <v>1769</v>
      </c>
      <c r="H1717" s="415"/>
      <c r="I1717" s="416"/>
    </row>
    <row r="1718" spans="1:9" ht="14" hidden="1">
      <c r="A1718" s="611">
        <v>1718</v>
      </c>
      <c r="B1718" s="605" t="s">
        <v>66</v>
      </c>
      <c r="C1718" s="414"/>
      <c r="D1718" s="429"/>
      <c r="E1718" s="414" t="s">
        <v>18</v>
      </c>
      <c r="F1718" s="515"/>
      <c r="G1718" s="415"/>
      <c r="H1718" s="415"/>
      <c r="I1718" s="416"/>
    </row>
    <row r="1719" spans="1:9" ht="14" hidden="1">
      <c r="A1719" s="611">
        <v>1719</v>
      </c>
      <c r="B1719" s="605" t="s">
        <v>66</v>
      </c>
      <c r="C1719" s="414"/>
      <c r="D1719" s="429"/>
      <c r="E1719" s="414" t="str">
        <f>E$77</f>
        <v>MA</v>
      </c>
      <c r="F1719" s="488"/>
      <c r="G1719" s="415"/>
      <c r="H1719" s="415"/>
      <c r="I1719" s="416"/>
    </row>
    <row r="1720" spans="1:9" ht="14" hidden="1">
      <c r="A1720" s="611">
        <v>1720</v>
      </c>
      <c r="B1720" s="605" t="s">
        <v>66</v>
      </c>
      <c r="C1720" s="414"/>
      <c r="D1720" s="429"/>
      <c r="E1720" s="414" t="str">
        <f>E$78</f>
        <v>S1</v>
      </c>
      <c r="F1720" s="488"/>
      <c r="G1720" s="415"/>
      <c r="H1720" s="415"/>
      <c r="I1720" s="416"/>
    </row>
    <row r="1721" spans="1:9" ht="25" hidden="1">
      <c r="A1721" s="605">
        <v>1721</v>
      </c>
      <c r="B1721" s="605" t="s">
        <v>66</v>
      </c>
      <c r="C1721" s="414"/>
      <c r="D1721" s="429"/>
      <c r="E1721" s="414" t="str">
        <f>E$79</f>
        <v>S2</v>
      </c>
      <c r="F1721" s="488" t="s">
        <v>1770</v>
      </c>
      <c r="G1721" s="415"/>
      <c r="H1721" s="415"/>
      <c r="I1721" s="416" t="s">
        <v>721</v>
      </c>
    </row>
    <row r="1722" spans="1:9" ht="14" hidden="1">
      <c r="A1722" s="611">
        <v>1722</v>
      </c>
      <c r="B1722" s="605" t="s">
        <v>66</v>
      </c>
      <c r="C1722" s="414"/>
      <c r="D1722" s="429"/>
      <c r="E1722" s="414" t="str">
        <f>E$80</f>
        <v>S3</v>
      </c>
      <c r="F1722" s="488"/>
      <c r="G1722" s="415"/>
      <c r="H1722" s="415"/>
      <c r="I1722" s="416"/>
    </row>
    <row r="1723" spans="1:9" ht="14" hidden="1">
      <c r="A1723" s="611">
        <v>1723</v>
      </c>
      <c r="B1723" s="605" t="s">
        <v>66</v>
      </c>
      <c r="C1723" s="414"/>
      <c r="D1723" s="429"/>
      <c r="E1723" s="414" t="str">
        <f>E$81</f>
        <v>S4</v>
      </c>
      <c r="F1723" s="488"/>
      <c r="G1723" s="415"/>
      <c r="H1723" s="415"/>
      <c r="I1723" s="416"/>
    </row>
    <row r="1724" spans="1:9" ht="14">
      <c r="A1724" s="611">
        <v>899</v>
      </c>
      <c r="C1724" s="739"/>
      <c r="D1724" s="511"/>
      <c r="E1724" s="510"/>
      <c r="F1724" s="470"/>
      <c r="G1724" s="415"/>
      <c r="H1724" s="415"/>
      <c r="I1724" s="416"/>
    </row>
    <row r="1725" spans="1:9" ht="25" hidden="1">
      <c r="A1725" s="605">
        <v>1725</v>
      </c>
      <c r="B1725" s="605" t="s">
        <v>66</v>
      </c>
      <c r="C1725" s="423" t="s">
        <v>1771</v>
      </c>
      <c r="D1725" s="424"/>
      <c r="E1725" s="423"/>
      <c r="F1725" s="514" t="s">
        <v>1772</v>
      </c>
      <c r="G1725" s="461"/>
      <c r="H1725" s="461"/>
      <c r="I1725" s="426"/>
    </row>
    <row r="1726" spans="1:9" ht="37.5" hidden="1">
      <c r="A1726" s="611">
        <v>1726</v>
      </c>
      <c r="B1726" s="605" t="s">
        <v>66</v>
      </c>
      <c r="C1726" s="414" t="s">
        <v>556</v>
      </c>
      <c r="D1726" s="429"/>
      <c r="E1726" s="414"/>
      <c r="F1726" s="515" t="s">
        <v>1773</v>
      </c>
      <c r="G1726" s="415" t="s">
        <v>1774</v>
      </c>
      <c r="H1726" s="415"/>
      <c r="I1726" s="416"/>
    </row>
    <row r="1727" spans="1:9" ht="14" hidden="1">
      <c r="A1727" s="611">
        <v>1727</v>
      </c>
      <c r="B1727" s="605" t="s">
        <v>66</v>
      </c>
      <c r="C1727" s="414"/>
      <c r="D1727" s="429"/>
      <c r="E1727" s="414" t="s">
        <v>18</v>
      </c>
      <c r="F1727" s="515"/>
      <c r="G1727" s="415"/>
      <c r="H1727" s="415"/>
      <c r="I1727" s="416"/>
    </row>
    <row r="1728" spans="1:9" ht="14" hidden="1">
      <c r="A1728" s="611">
        <v>1728</v>
      </c>
      <c r="B1728" s="605" t="s">
        <v>66</v>
      </c>
      <c r="C1728" s="414"/>
      <c r="D1728" s="429"/>
      <c r="E1728" s="414" t="str">
        <f>E$77</f>
        <v>MA</v>
      </c>
      <c r="F1728" s="488"/>
      <c r="G1728" s="415"/>
      <c r="H1728" s="415"/>
      <c r="I1728" s="416"/>
    </row>
    <row r="1729" spans="1:9" ht="87.5" hidden="1">
      <c r="A1729" s="605">
        <v>1729</v>
      </c>
      <c r="B1729" s="605" t="s">
        <v>66</v>
      </c>
      <c r="C1729" s="414"/>
      <c r="D1729" s="429"/>
      <c r="E1729" s="414" t="str">
        <f>E$78</f>
        <v>S1</v>
      </c>
      <c r="F1729" s="520" t="s">
        <v>1775</v>
      </c>
      <c r="G1729" s="415"/>
      <c r="H1729" s="415"/>
      <c r="I1729" s="416" t="s">
        <v>603</v>
      </c>
    </row>
    <row r="1730" spans="1:9" ht="87.5" hidden="1">
      <c r="A1730" s="611">
        <v>1730</v>
      </c>
      <c r="B1730" s="605" t="s">
        <v>66</v>
      </c>
      <c r="C1730" s="414"/>
      <c r="D1730" s="429"/>
      <c r="E1730" s="414" t="s">
        <v>27</v>
      </c>
      <c r="F1730" s="488" t="s">
        <v>1776</v>
      </c>
      <c r="G1730" s="415"/>
      <c r="H1730" s="415"/>
      <c r="I1730" s="416" t="s">
        <v>721</v>
      </c>
    </row>
    <row r="1731" spans="1:9" ht="14" hidden="1">
      <c r="A1731" s="611">
        <v>1731</v>
      </c>
      <c r="B1731" s="605" t="s">
        <v>66</v>
      </c>
      <c r="C1731" s="414"/>
      <c r="D1731" s="429"/>
      <c r="E1731" s="414" t="str">
        <f>E$80</f>
        <v>S3</v>
      </c>
      <c r="F1731" s="488"/>
      <c r="G1731" s="415"/>
      <c r="H1731" s="415"/>
      <c r="I1731" s="416"/>
    </row>
    <row r="1732" spans="1:9" ht="14" hidden="1">
      <c r="A1732" s="611">
        <v>1732</v>
      </c>
      <c r="B1732" s="605" t="s">
        <v>66</v>
      </c>
      <c r="C1732" s="414"/>
      <c r="D1732" s="429"/>
      <c r="E1732" s="414" t="str">
        <f>E$81</f>
        <v>S4</v>
      </c>
      <c r="F1732" s="488"/>
      <c r="G1732" s="415"/>
      <c r="H1732" s="415"/>
      <c r="I1732" s="416"/>
    </row>
    <row r="1733" spans="1:9" ht="14">
      <c r="A1733" s="611">
        <v>907</v>
      </c>
      <c r="G1733" s="415"/>
      <c r="H1733" s="415"/>
      <c r="I1733" s="416"/>
    </row>
    <row r="1734" spans="1:9" ht="75" hidden="1">
      <c r="A1734" s="611">
        <v>1734</v>
      </c>
      <c r="B1734" s="605" t="s">
        <v>66</v>
      </c>
      <c r="C1734" s="414" t="s">
        <v>557</v>
      </c>
      <c r="D1734" s="429"/>
      <c r="E1734" s="414"/>
      <c r="F1734" s="515" t="s">
        <v>1777</v>
      </c>
      <c r="G1734" s="415" t="s">
        <v>1778</v>
      </c>
      <c r="H1734" s="415"/>
      <c r="I1734" s="416"/>
    </row>
    <row r="1735" spans="1:9" ht="14" hidden="1">
      <c r="A1735" s="611">
        <v>1735</v>
      </c>
      <c r="B1735" s="605" t="s">
        <v>66</v>
      </c>
      <c r="C1735" s="414"/>
      <c r="D1735" s="429"/>
      <c r="E1735" s="414" t="s">
        <v>18</v>
      </c>
      <c r="F1735" s="515"/>
      <c r="G1735" s="415"/>
      <c r="H1735" s="415"/>
      <c r="I1735" s="416"/>
    </row>
    <row r="1736" spans="1:9" ht="14" hidden="1">
      <c r="A1736" s="611">
        <v>1736</v>
      </c>
      <c r="B1736" s="605" t="s">
        <v>66</v>
      </c>
      <c r="C1736" s="414"/>
      <c r="D1736" s="429"/>
      <c r="E1736" s="414" t="str">
        <f>E$77</f>
        <v>MA</v>
      </c>
      <c r="F1736" s="488"/>
      <c r="G1736" s="415"/>
      <c r="H1736" s="415"/>
      <c r="I1736" s="416"/>
    </row>
    <row r="1737" spans="1:9" ht="112.5" hidden="1">
      <c r="A1737" s="605">
        <v>1737</v>
      </c>
      <c r="B1737" s="605" t="s">
        <v>66</v>
      </c>
      <c r="C1737" s="414"/>
      <c r="D1737" s="429"/>
      <c r="E1737" s="414" t="str">
        <f>E$78</f>
        <v>S1</v>
      </c>
      <c r="F1737" s="520" t="s">
        <v>1779</v>
      </c>
      <c r="G1737" s="415"/>
      <c r="H1737" s="415"/>
      <c r="I1737" s="416" t="s">
        <v>603</v>
      </c>
    </row>
    <row r="1738" spans="1:9" ht="62.5" hidden="1">
      <c r="A1738" s="611">
        <v>1738</v>
      </c>
      <c r="B1738" s="605" t="s">
        <v>66</v>
      </c>
      <c r="C1738" s="414"/>
      <c r="D1738" s="429"/>
      <c r="E1738" s="414" t="s">
        <v>27</v>
      </c>
      <c r="F1738" s="488" t="s">
        <v>1780</v>
      </c>
      <c r="G1738" s="415"/>
      <c r="H1738" s="415"/>
      <c r="I1738" s="416" t="s">
        <v>721</v>
      </c>
    </row>
    <row r="1739" spans="1:9" ht="14" hidden="1">
      <c r="A1739" s="611">
        <v>1739</v>
      </c>
      <c r="B1739" s="605" t="s">
        <v>66</v>
      </c>
      <c r="C1739" s="414"/>
      <c r="D1739" s="429"/>
      <c r="E1739" s="414" t="str">
        <f>E$80</f>
        <v>S3</v>
      </c>
      <c r="F1739" s="488"/>
      <c r="G1739" s="415"/>
      <c r="H1739" s="415"/>
      <c r="I1739" s="416"/>
    </row>
    <row r="1740" spans="1:9" ht="14" hidden="1">
      <c r="A1740" s="611">
        <v>1740</v>
      </c>
      <c r="B1740" s="605" t="s">
        <v>66</v>
      </c>
      <c r="C1740" s="414"/>
      <c r="D1740" s="429"/>
      <c r="E1740" s="414" t="str">
        <f>E$81</f>
        <v>S4</v>
      </c>
      <c r="F1740" s="488"/>
      <c r="G1740" s="415"/>
      <c r="H1740" s="415"/>
      <c r="I1740" s="416"/>
    </row>
    <row r="1741" spans="1:9" ht="14">
      <c r="A1741" s="611">
        <v>923</v>
      </c>
      <c r="G1741" s="415"/>
      <c r="H1741" s="415"/>
      <c r="I1741" s="416"/>
    </row>
    <row r="1742" spans="1:9" ht="37.5" hidden="1">
      <c r="A1742" s="611">
        <v>1742</v>
      </c>
      <c r="B1742" s="605" t="s">
        <v>66</v>
      </c>
      <c r="C1742" s="414" t="s">
        <v>1781</v>
      </c>
      <c r="D1742" s="429"/>
      <c r="E1742" s="414"/>
      <c r="F1742" s="515" t="s">
        <v>1782</v>
      </c>
      <c r="G1742" s="415" t="s">
        <v>1783</v>
      </c>
      <c r="H1742" s="415"/>
      <c r="I1742" s="416"/>
    </row>
    <row r="1743" spans="1:9" ht="14" hidden="1">
      <c r="A1743" s="611">
        <v>1743</v>
      </c>
      <c r="B1743" s="605" t="s">
        <v>66</v>
      </c>
      <c r="C1743" s="414"/>
      <c r="D1743" s="429"/>
      <c r="E1743" s="414" t="s">
        <v>18</v>
      </c>
      <c r="F1743" s="515"/>
      <c r="G1743" s="415"/>
      <c r="H1743" s="415"/>
      <c r="I1743" s="416"/>
    </row>
    <row r="1744" spans="1:9" ht="14" hidden="1">
      <c r="A1744" s="611">
        <v>1744</v>
      </c>
      <c r="B1744" s="605" t="s">
        <v>66</v>
      </c>
      <c r="C1744" s="414"/>
      <c r="D1744" s="429"/>
      <c r="E1744" s="414" t="str">
        <f>E$77</f>
        <v>MA</v>
      </c>
      <c r="F1744" s="488"/>
      <c r="G1744" s="415"/>
      <c r="H1744" s="415"/>
      <c r="I1744" s="416"/>
    </row>
    <row r="1745" spans="1:9" ht="150" hidden="1">
      <c r="A1745" s="605">
        <v>1745</v>
      </c>
      <c r="B1745" s="605" t="s">
        <v>66</v>
      </c>
      <c r="C1745" s="414"/>
      <c r="D1745" s="429"/>
      <c r="E1745" s="414" t="str">
        <f>E$78</f>
        <v>S1</v>
      </c>
      <c r="F1745" s="411" t="s">
        <v>1784</v>
      </c>
      <c r="G1745" s="415"/>
      <c r="H1745" s="415"/>
      <c r="I1745" s="416" t="s">
        <v>603</v>
      </c>
    </row>
    <row r="1746" spans="1:9" ht="62.5" hidden="1">
      <c r="A1746" s="611">
        <v>1746</v>
      </c>
      <c r="B1746" s="605" t="s">
        <v>66</v>
      </c>
      <c r="C1746" s="414"/>
      <c r="D1746" s="429"/>
      <c r="E1746" s="414" t="s">
        <v>27</v>
      </c>
      <c r="F1746" s="488" t="s">
        <v>1780</v>
      </c>
      <c r="G1746" s="415"/>
      <c r="H1746" s="415"/>
      <c r="I1746" s="416" t="s">
        <v>721</v>
      </c>
    </row>
    <row r="1747" spans="1:9" ht="14" hidden="1">
      <c r="A1747" s="611">
        <v>1747</v>
      </c>
      <c r="B1747" s="605" t="s">
        <v>66</v>
      </c>
      <c r="C1747" s="414"/>
      <c r="D1747" s="429"/>
      <c r="E1747" s="414" t="str">
        <f>E$80</f>
        <v>S3</v>
      </c>
      <c r="F1747" s="488"/>
      <c r="G1747" s="415"/>
      <c r="H1747" s="415"/>
      <c r="I1747" s="416"/>
    </row>
    <row r="1748" spans="1:9" ht="14" hidden="1">
      <c r="A1748" s="611">
        <v>1748</v>
      </c>
      <c r="B1748" s="605" t="s">
        <v>66</v>
      </c>
      <c r="C1748" s="414"/>
      <c r="D1748" s="429"/>
      <c r="E1748" s="414" t="str">
        <f>E$81</f>
        <v>S4</v>
      </c>
      <c r="F1748" s="488"/>
      <c r="G1748" s="415"/>
      <c r="H1748" s="415"/>
      <c r="I1748" s="416"/>
    </row>
    <row r="1749" spans="1:9" ht="14">
      <c r="A1749" s="611">
        <v>939</v>
      </c>
      <c r="G1749" s="415"/>
      <c r="H1749" s="415"/>
      <c r="I1749" s="416"/>
    </row>
    <row r="1750" spans="1:9" ht="75" hidden="1">
      <c r="A1750" s="611">
        <v>1750</v>
      </c>
      <c r="B1750" s="605" t="s">
        <v>66</v>
      </c>
      <c r="C1750" s="423">
        <v>10</v>
      </c>
      <c r="D1750" s="424"/>
      <c r="E1750" s="423"/>
      <c r="F1750" s="514" t="s">
        <v>1785</v>
      </c>
      <c r="G1750" s="461"/>
      <c r="H1750" s="461"/>
      <c r="I1750" s="426"/>
    </row>
    <row r="1751" spans="1:9" ht="75" hidden="1">
      <c r="A1751" s="611">
        <v>1751</v>
      </c>
      <c r="B1751" s="605" t="s">
        <v>66</v>
      </c>
      <c r="C1751" s="423">
        <v>10</v>
      </c>
      <c r="D1751" s="424"/>
      <c r="E1751" s="423"/>
      <c r="F1751" s="514" t="s">
        <v>1786</v>
      </c>
      <c r="G1751" s="461"/>
      <c r="H1751" s="461"/>
      <c r="I1751" s="426"/>
    </row>
    <row r="1752" spans="1:9" ht="37.5" hidden="1">
      <c r="A1752" s="611">
        <v>1752</v>
      </c>
      <c r="B1752" s="605" t="s">
        <v>66</v>
      </c>
      <c r="C1752" s="423" t="s">
        <v>1787</v>
      </c>
      <c r="D1752" s="424"/>
      <c r="E1752" s="423"/>
      <c r="F1752" s="514" t="s">
        <v>1788</v>
      </c>
      <c r="G1752" s="461"/>
      <c r="H1752" s="461"/>
      <c r="I1752" s="426"/>
    </row>
    <row r="1753" spans="1:9" ht="200" hidden="1">
      <c r="A1753" s="605">
        <v>1753</v>
      </c>
      <c r="B1753" s="605" t="s">
        <v>66</v>
      </c>
      <c r="C1753" s="414" t="s">
        <v>1079</v>
      </c>
      <c r="D1753" s="429"/>
      <c r="E1753" s="414"/>
      <c r="F1753" s="515" t="s">
        <v>1789</v>
      </c>
      <c r="G1753" s="415" t="s">
        <v>1790</v>
      </c>
      <c r="H1753" s="415"/>
      <c r="I1753" s="416"/>
    </row>
    <row r="1754" spans="1:9" ht="14" hidden="1">
      <c r="A1754" s="611">
        <v>1754</v>
      </c>
      <c r="B1754" s="605" t="s">
        <v>66</v>
      </c>
      <c r="C1754" s="414"/>
      <c r="D1754" s="429"/>
      <c r="E1754" s="414" t="s">
        <v>18</v>
      </c>
      <c r="F1754" s="515"/>
      <c r="G1754" s="415"/>
      <c r="H1754" s="415"/>
      <c r="I1754" s="416"/>
    </row>
    <row r="1755" spans="1:9" ht="14" hidden="1">
      <c r="A1755" s="611">
        <v>1755</v>
      </c>
      <c r="B1755" s="605" t="s">
        <v>66</v>
      </c>
      <c r="C1755" s="414"/>
      <c r="D1755" s="429"/>
      <c r="E1755" s="414" t="str">
        <f>E$77</f>
        <v>MA</v>
      </c>
      <c r="F1755" s="488"/>
      <c r="G1755" s="415"/>
      <c r="H1755" s="415"/>
      <c r="I1755" s="416"/>
    </row>
    <row r="1756" spans="1:9" ht="14" hidden="1">
      <c r="A1756" s="611">
        <v>1756</v>
      </c>
      <c r="B1756" s="605" t="s">
        <v>66</v>
      </c>
      <c r="C1756" s="414"/>
      <c r="D1756" s="429"/>
      <c r="E1756" s="414" t="str">
        <f>E$78</f>
        <v>S1</v>
      </c>
      <c r="F1756" s="488"/>
      <c r="G1756" s="415"/>
      <c r="H1756" s="415"/>
      <c r="I1756" s="416"/>
    </row>
    <row r="1757" spans="1:9" hidden="1">
      <c r="A1757" s="605">
        <v>1757</v>
      </c>
      <c r="B1757" s="605" t="s">
        <v>66</v>
      </c>
      <c r="C1757" s="414"/>
      <c r="D1757" s="429"/>
      <c r="E1757" s="414" t="str">
        <f>E$79</f>
        <v>S2</v>
      </c>
      <c r="F1757" s="488"/>
      <c r="G1757" s="415"/>
      <c r="H1757" s="415"/>
      <c r="I1757" s="416"/>
    </row>
    <row r="1758" spans="1:9" ht="14" hidden="1">
      <c r="A1758" s="611">
        <v>1758</v>
      </c>
      <c r="B1758" s="605" t="s">
        <v>66</v>
      </c>
      <c r="C1758" s="414"/>
      <c r="D1758" s="429"/>
      <c r="E1758" s="414" t="str">
        <f>E$80</f>
        <v>S3</v>
      </c>
      <c r="F1758" s="488"/>
      <c r="G1758" s="415"/>
      <c r="H1758" s="415"/>
      <c r="I1758" s="416"/>
    </row>
    <row r="1759" spans="1:9" ht="14" hidden="1">
      <c r="A1759" s="611">
        <v>1759</v>
      </c>
      <c r="B1759" s="605" t="s">
        <v>66</v>
      </c>
      <c r="C1759" s="414"/>
      <c r="D1759" s="429"/>
      <c r="E1759" s="414" t="str">
        <f>E$81</f>
        <v>S4</v>
      </c>
      <c r="F1759" s="488"/>
      <c r="G1759" s="415"/>
      <c r="H1759" s="415"/>
      <c r="I1759" s="416"/>
    </row>
    <row r="1760" spans="1:9" ht="14">
      <c r="A1760" s="611">
        <v>947</v>
      </c>
      <c r="G1760" s="415"/>
      <c r="H1760" s="415"/>
      <c r="I1760" s="416"/>
    </row>
    <row r="1761" spans="1:9" ht="75" hidden="1">
      <c r="A1761" s="605">
        <v>1761</v>
      </c>
      <c r="B1761" s="605" t="s">
        <v>66</v>
      </c>
      <c r="C1761" s="423">
        <v>10.199999999999999</v>
      </c>
      <c r="D1761" s="424"/>
      <c r="E1761" s="423"/>
      <c r="F1761" s="514" t="s">
        <v>1791</v>
      </c>
      <c r="G1761" s="461"/>
      <c r="H1761" s="461"/>
      <c r="I1761" s="426"/>
    </row>
    <row r="1762" spans="1:9" ht="52.5" hidden="1">
      <c r="A1762" s="611">
        <v>1762</v>
      </c>
      <c r="B1762" s="605" t="s">
        <v>66</v>
      </c>
      <c r="C1762" s="414" t="s">
        <v>1792</v>
      </c>
      <c r="D1762" s="429"/>
      <c r="E1762" s="414"/>
      <c r="F1762" s="515" t="s">
        <v>1793</v>
      </c>
      <c r="G1762" s="415" t="s">
        <v>1794</v>
      </c>
      <c r="H1762" s="415" t="s">
        <v>1795</v>
      </c>
      <c r="I1762" s="416"/>
    </row>
    <row r="1763" spans="1:9" ht="14" hidden="1">
      <c r="A1763" s="611">
        <v>1763</v>
      </c>
      <c r="B1763" s="605" t="s">
        <v>66</v>
      </c>
      <c r="C1763" s="414"/>
      <c r="D1763" s="429"/>
      <c r="E1763" s="414" t="s">
        <v>18</v>
      </c>
      <c r="F1763" s="515"/>
      <c r="G1763" s="415"/>
      <c r="H1763" s="415"/>
      <c r="I1763" s="416"/>
    </row>
    <row r="1764" spans="1:9" ht="14" hidden="1">
      <c r="A1764" s="611">
        <v>1764</v>
      </c>
      <c r="B1764" s="605" t="s">
        <v>66</v>
      </c>
      <c r="C1764" s="414"/>
      <c r="D1764" s="429"/>
      <c r="E1764" s="414" t="str">
        <f>E$77</f>
        <v>MA</v>
      </c>
      <c r="F1764" s="488"/>
      <c r="G1764" s="415"/>
      <c r="H1764" s="415"/>
      <c r="I1764" s="416"/>
    </row>
    <row r="1765" spans="1:9" hidden="1">
      <c r="A1765" s="605">
        <v>1765</v>
      </c>
      <c r="B1765" s="605" t="s">
        <v>66</v>
      </c>
      <c r="C1765" s="414"/>
      <c r="D1765" s="429"/>
      <c r="E1765" s="414" t="str">
        <f>E$78</f>
        <v>S1</v>
      </c>
      <c r="F1765" s="488"/>
      <c r="G1765" s="415"/>
      <c r="H1765" s="415"/>
      <c r="I1765" s="416"/>
    </row>
    <row r="1766" spans="1:9" ht="14" hidden="1">
      <c r="A1766" s="611">
        <v>1766</v>
      </c>
      <c r="B1766" s="605" t="s">
        <v>66</v>
      </c>
      <c r="C1766" s="414"/>
      <c r="D1766" s="429"/>
      <c r="E1766" s="414" t="str">
        <f>E$79</f>
        <v>S2</v>
      </c>
      <c r="F1766" s="488"/>
      <c r="G1766" s="415"/>
      <c r="H1766" s="415"/>
      <c r="I1766" s="416"/>
    </row>
    <row r="1767" spans="1:9" ht="14" hidden="1">
      <c r="A1767" s="611">
        <v>1767</v>
      </c>
      <c r="B1767" s="605" t="s">
        <v>66</v>
      </c>
      <c r="C1767" s="414"/>
      <c r="D1767" s="429"/>
      <c r="E1767" s="414" t="str">
        <f>E$80</f>
        <v>S3</v>
      </c>
      <c r="F1767" s="488"/>
      <c r="G1767" s="415"/>
      <c r="H1767" s="415"/>
      <c r="I1767" s="416"/>
    </row>
    <row r="1768" spans="1:9" ht="14" hidden="1">
      <c r="A1768" s="611">
        <v>1768</v>
      </c>
      <c r="B1768" s="605" t="s">
        <v>66</v>
      </c>
      <c r="C1768" s="414"/>
      <c r="D1768" s="429"/>
      <c r="E1768" s="414" t="str">
        <f>E$81</f>
        <v>S4</v>
      </c>
      <c r="F1768" s="488"/>
      <c r="G1768" s="415"/>
      <c r="H1768" s="415"/>
      <c r="I1768" s="416"/>
    </row>
    <row r="1769" spans="1:9" ht="14">
      <c r="A1769" s="611">
        <v>963</v>
      </c>
      <c r="G1769" s="415"/>
      <c r="H1769" s="415"/>
      <c r="I1769" s="416"/>
    </row>
    <row r="1770" spans="1:9" ht="73.5" hidden="1">
      <c r="A1770" s="611">
        <v>1770</v>
      </c>
      <c r="B1770" s="605" t="s">
        <v>66</v>
      </c>
      <c r="C1770" s="414" t="s">
        <v>1796</v>
      </c>
      <c r="D1770" s="429"/>
      <c r="E1770" s="414"/>
      <c r="F1770" s="515" t="s">
        <v>1797</v>
      </c>
      <c r="G1770" s="415" t="s">
        <v>1798</v>
      </c>
      <c r="H1770" s="415" t="s">
        <v>1795</v>
      </c>
      <c r="I1770" s="416"/>
    </row>
    <row r="1771" spans="1:9" ht="14" hidden="1">
      <c r="A1771" s="611">
        <v>1771</v>
      </c>
      <c r="B1771" s="605" t="s">
        <v>66</v>
      </c>
      <c r="C1771" s="414"/>
      <c r="D1771" s="429"/>
      <c r="E1771" s="414" t="s">
        <v>18</v>
      </c>
      <c r="F1771" s="515"/>
      <c r="G1771" s="415"/>
      <c r="H1771" s="415"/>
      <c r="I1771" s="416"/>
    </row>
    <row r="1772" spans="1:9" ht="14" hidden="1">
      <c r="A1772" s="611">
        <v>1772</v>
      </c>
      <c r="B1772" s="605" t="s">
        <v>66</v>
      </c>
      <c r="C1772" s="414"/>
      <c r="D1772" s="429"/>
      <c r="E1772" s="414" t="str">
        <f>E$77</f>
        <v>MA</v>
      </c>
      <c r="F1772" s="488"/>
      <c r="G1772" s="415"/>
      <c r="H1772" s="415"/>
      <c r="I1772" s="416"/>
    </row>
    <row r="1773" spans="1:9" hidden="1">
      <c r="A1773" s="605">
        <v>1773</v>
      </c>
      <c r="B1773" s="605" t="s">
        <v>66</v>
      </c>
      <c r="C1773" s="414"/>
      <c r="D1773" s="429"/>
      <c r="E1773" s="414" t="str">
        <f>E$78</f>
        <v>S1</v>
      </c>
      <c r="F1773" s="488"/>
      <c r="G1773" s="415"/>
      <c r="H1773" s="415"/>
      <c r="I1773" s="416"/>
    </row>
    <row r="1774" spans="1:9" ht="14" hidden="1">
      <c r="A1774" s="611">
        <v>1774</v>
      </c>
      <c r="B1774" s="605" t="s">
        <v>66</v>
      </c>
      <c r="C1774" s="414"/>
      <c r="D1774" s="429"/>
      <c r="E1774" s="414" t="str">
        <f>E$79</f>
        <v>S2</v>
      </c>
      <c r="F1774" s="488"/>
      <c r="G1774" s="415"/>
      <c r="H1774" s="415"/>
      <c r="I1774" s="416"/>
    </row>
    <row r="1775" spans="1:9" ht="14" hidden="1">
      <c r="A1775" s="611">
        <v>1775</v>
      </c>
      <c r="B1775" s="605" t="s">
        <v>66</v>
      </c>
      <c r="C1775" s="414"/>
      <c r="D1775" s="429"/>
      <c r="E1775" s="414" t="str">
        <f>E$80</f>
        <v>S3</v>
      </c>
      <c r="F1775" s="488"/>
      <c r="G1775" s="415"/>
      <c r="H1775" s="415"/>
      <c r="I1775" s="416"/>
    </row>
    <row r="1776" spans="1:9" ht="14" hidden="1">
      <c r="A1776" s="611">
        <v>1776</v>
      </c>
      <c r="B1776" s="605" t="s">
        <v>66</v>
      </c>
      <c r="C1776" s="414"/>
      <c r="D1776" s="429"/>
      <c r="E1776" s="414" t="str">
        <f>E$81</f>
        <v>S4</v>
      </c>
      <c r="F1776" s="488"/>
      <c r="G1776" s="415"/>
      <c r="H1776" s="415"/>
      <c r="I1776" s="416"/>
    </row>
    <row r="1777" spans="1:9" ht="14">
      <c r="A1777" s="611">
        <v>980</v>
      </c>
      <c r="C1777" s="723"/>
      <c r="D1777" s="429"/>
      <c r="E1777" s="414"/>
      <c r="F1777" s="488"/>
      <c r="G1777" s="415"/>
      <c r="H1777" s="415"/>
      <c r="I1777" s="416"/>
    </row>
    <row r="1778" spans="1:9" ht="14">
      <c r="A1778" s="611">
        <v>995</v>
      </c>
      <c r="C1778" s="723"/>
      <c r="D1778" s="429"/>
      <c r="E1778" s="414"/>
      <c r="F1778" s="488"/>
      <c r="G1778" s="415"/>
      <c r="H1778" s="415"/>
      <c r="I1778" s="416"/>
    </row>
    <row r="1779" spans="1:9" ht="14">
      <c r="A1779" s="611">
        <v>1011</v>
      </c>
      <c r="C1779" s="723"/>
      <c r="D1779" s="429"/>
      <c r="E1779" s="414"/>
      <c r="F1779" s="488"/>
      <c r="G1779" s="415"/>
      <c r="H1779" s="415"/>
      <c r="I1779" s="416"/>
    </row>
    <row r="1780" spans="1:9">
      <c r="A1780" s="605">
        <v>1037</v>
      </c>
      <c r="C1780" s="723"/>
      <c r="D1780" s="429"/>
      <c r="E1780" s="414"/>
      <c r="F1780" s="488"/>
      <c r="G1780" s="415"/>
      <c r="H1780" s="415"/>
      <c r="I1780" s="416"/>
    </row>
    <row r="1781" spans="1:9" ht="14">
      <c r="A1781" s="611">
        <v>1052</v>
      </c>
      <c r="C1781" s="723"/>
      <c r="D1781" s="429"/>
      <c r="E1781" s="414"/>
      <c r="F1781" s="488"/>
      <c r="G1781" s="415"/>
      <c r="H1781" s="415"/>
      <c r="I1781" s="416"/>
    </row>
    <row r="1782" spans="1:9" ht="14">
      <c r="A1782" s="611">
        <v>1067</v>
      </c>
      <c r="C1782" s="723"/>
      <c r="D1782" s="429"/>
      <c r="E1782" s="414"/>
      <c r="F1782" s="488"/>
      <c r="G1782" s="415"/>
      <c r="H1782" s="415"/>
      <c r="I1782" s="416"/>
    </row>
    <row r="1783" spans="1:9">
      <c r="A1783" s="605">
        <v>1089</v>
      </c>
      <c r="C1783" s="723"/>
      <c r="D1783" s="429"/>
      <c r="E1783" s="414"/>
      <c r="F1783" s="488"/>
      <c r="G1783" s="415"/>
      <c r="H1783" s="415"/>
      <c r="I1783" s="416"/>
    </row>
    <row r="1784" spans="1:9" ht="14">
      <c r="A1784" s="611">
        <v>1098</v>
      </c>
      <c r="C1784" s="723" t="s">
        <v>1799</v>
      </c>
      <c r="D1784" s="429"/>
      <c r="E1784" s="414"/>
      <c r="F1784" s="666"/>
      <c r="G1784" s="415"/>
      <c r="H1784" s="415"/>
      <c r="I1784" s="416"/>
    </row>
    <row r="1785" spans="1:9" ht="14">
      <c r="A1785" s="611">
        <v>1106</v>
      </c>
      <c r="C1785" s="723"/>
      <c r="D1785" s="429"/>
      <c r="E1785" s="414"/>
      <c r="F1785" s="488"/>
      <c r="G1785" s="415"/>
      <c r="H1785" s="415"/>
      <c r="I1785" s="416"/>
    </row>
    <row r="1786" spans="1:9" ht="14">
      <c r="A1786" s="611">
        <v>1114</v>
      </c>
      <c r="C1786" s="723"/>
      <c r="D1786" s="429"/>
      <c r="E1786" s="414"/>
      <c r="F1786" s="488"/>
      <c r="G1786" s="415"/>
      <c r="H1786" s="415"/>
      <c r="I1786" s="416"/>
    </row>
    <row r="1787" spans="1:9" ht="14">
      <c r="A1787" s="611">
        <v>1122</v>
      </c>
      <c r="C1787" s="723"/>
      <c r="D1787" s="429"/>
      <c r="E1787" s="414"/>
      <c r="F1787" s="488"/>
      <c r="G1787" s="415"/>
      <c r="H1787" s="415"/>
      <c r="I1787" s="416"/>
    </row>
    <row r="1788" spans="1:9" ht="14">
      <c r="A1788" s="611">
        <v>1130</v>
      </c>
      <c r="C1788" s="723"/>
      <c r="D1788" s="429"/>
      <c r="E1788" s="414"/>
      <c r="F1788" s="488"/>
      <c r="G1788" s="415"/>
      <c r="H1788" s="415"/>
      <c r="I1788" s="416"/>
    </row>
    <row r="1789" spans="1:9" ht="14">
      <c r="A1789" s="611">
        <v>1138</v>
      </c>
      <c r="C1789" s="723"/>
      <c r="D1789" s="429"/>
      <c r="E1789" s="414"/>
      <c r="F1789" s="488"/>
      <c r="G1789" s="415"/>
      <c r="H1789" s="415"/>
      <c r="I1789" s="416"/>
    </row>
    <row r="1790" spans="1:9" ht="14">
      <c r="A1790" s="611">
        <v>1146</v>
      </c>
      <c r="C1790" s="723"/>
      <c r="D1790" s="429"/>
      <c r="E1790" s="414"/>
      <c r="F1790" s="488"/>
      <c r="G1790" s="415"/>
      <c r="H1790" s="415"/>
      <c r="I1790" s="416"/>
    </row>
    <row r="1791" spans="1:9" ht="14">
      <c r="A1791" s="611">
        <v>1154</v>
      </c>
      <c r="C1791" s="723"/>
      <c r="D1791" s="429"/>
      <c r="E1791" s="414"/>
      <c r="F1791" s="488"/>
      <c r="G1791" s="415"/>
      <c r="H1791" s="415"/>
      <c r="I1791" s="416"/>
    </row>
    <row r="1792" spans="1:9" ht="14">
      <c r="A1792" s="611">
        <v>1162</v>
      </c>
      <c r="C1792" s="723"/>
      <c r="D1792" s="429"/>
      <c r="E1792" s="414"/>
      <c r="F1792" s="488"/>
      <c r="G1792" s="415"/>
      <c r="H1792" s="415"/>
      <c r="I1792" s="416"/>
    </row>
    <row r="1793" spans="1:9" ht="14">
      <c r="A1793" s="611">
        <v>1170</v>
      </c>
      <c r="C1793" s="723"/>
      <c r="D1793" s="429"/>
      <c r="E1793" s="414"/>
      <c r="F1793" s="488"/>
      <c r="G1793" s="415"/>
      <c r="H1793" s="415"/>
      <c r="I1793" s="416"/>
    </row>
    <row r="1794" spans="1:9" ht="14">
      <c r="A1794" s="611">
        <v>1187</v>
      </c>
      <c r="C1794" s="723"/>
      <c r="D1794" s="429"/>
      <c r="E1794" s="414"/>
      <c r="F1794" s="488"/>
      <c r="G1794" s="415"/>
      <c r="H1794" s="415"/>
      <c r="I1794" s="416"/>
    </row>
    <row r="1795" spans="1:9" ht="14">
      <c r="A1795" s="611">
        <v>1202</v>
      </c>
      <c r="C1795" s="723"/>
      <c r="D1795" s="429"/>
      <c r="E1795" s="414"/>
      <c r="F1795" s="488"/>
      <c r="G1795" s="415"/>
      <c r="H1795" s="415"/>
      <c r="I1795" s="416"/>
    </row>
    <row r="1796" spans="1:9" ht="14">
      <c r="A1796" s="611">
        <v>1210</v>
      </c>
      <c r="C1796" s="723"/>
      <c r="D1796" s="429"/>
      <c r="E1796" s="414"/>
      <c r="F1796" s="488"/>
      <c r="G1796" s="415"/>
      <c r="H1796" s="415"/>
      <c r="I1796" s="416"/>
    </row>
    <row r="1797" spans="1:9" ht="14">
      <c r="A1797" s="611">
        <v>1219</v>
      </c>
      <c r="C1797" s="723"/>
      <c r="D1797" s="429"/>
      <c r="E1797" s="414"/>
      <c r="F1797" s="488"/>
      <c r="G1797" s="415"/>
      <c r="H1797" s="415"/>
      <c r="I1797" s="416"/>
    </row>
    <row r="1798" spans="1:9" ht="14">
      <c r="A1798" s="611">
        <v>1227</v>
      </c>
      <c r="C1798" s="723"/>
      <c r="D1798" s="429"/>
      <c r="E1798" s="414"/>
      <c r="F1798" s="488"/>
      <c r="G1798" s="415"/>
      <c r="H1798" s="415"/>
      <c r="I1798" s="416"/>
    </row>
    <row r="1799" spans="1:9" ht="14">
      <c r="A1799" s="611">
        <v>1235</v>
      </c>
      <c r="G1799" s="415"/>
      <c r="H1799" s="415"/>
      <c r="I1799" s="416"/>
    </row>
    <row r="1800" spans="1:9" ht="63" hidden="1">
      <c r="A1800" s="611">
        <v>1800</v>
      </c>
      <c r="B1800" s="605" t="s">
        <v>66</v>
      </c>
      <c r="C1800" s="414" t="s">
        <v>1800</v>
      </c>
      <c r="D1800" s="429"/>
      <c r="E1800" s="414"/>
      <c r="F1800" s="515" t="s">
        <v>1801</v>
      </c>
      <c r="G1800" s="415" t="s">
        <v>1802</v>
      </c>
      <c r="H1800" s="415" t="s">
        <v>1795</v>
      </c>
      <c r="I1800" s="416"/>
    </row>
    <row r="1801" spans="1:9" hidden="1">
      <c r="A1801" s="605">
        <v>1801</v>
      </c>
      <c r="B1801" s="605" t="s">
        <v>66</v>
      </c>
      <c r="C1801" s="414"/>
      <c r="D1801" s="429"/>
      <c r="E1801" s="414" t="s">
        <v>18</v>
      </c>
      <c r="F1801" s="515"/>
      <c r="G1801" s="415"/>
      <c r="H1801" s="415"/>
      <c r="I1801" s="416"/>
    </row>
    <row r="1802" spans="1:9" ht="14" hidden="1">
      <c r="A1802" s="611">
        <v>1802</v>
      </c>
      <c r="B1802" s="605" t="s">
        <v>66</v>
      </c>
      <c r="C1802" s="414"/>
      <c r="D1802" s="429"/>
      <c r="E1802" s="414" t="str">
        <f>E$77</f>
        <v>MA</v>
      </c>
      <c r="F1802" s="488"/>
      <c r="G1802" s="415"/>
      <c r="H1802" s="415"/>
      <c r="I1802" s="416"/>
    </row>
    <row r="1803" spans="1:9" ht="14" hidden="1">
      <c r="A1803" s="611">
        <v>1803</v>
      </c>
      <c r="B1803" s="605" t="s">
        <v>66</v>
      </c>
      <c r="C1803" s="414"/>
      <c r="D1803" s="429"/>
      <c r="E1803" s="414" t="str">
        <f>E$78</f>
        <v>S1</v>
      </c>
      <c r="F1803" s="488"/>
      <c r="G1803" s="415"/>
      <c r="H1803" s="415"/>
      <c r="I1803" s="416"/>
    </row>
    <row r="1804" spans="1:9" ht="14" hidden="1">
      <c r="A1804" s="611">
        <v>1804</v>
      </c>
      <c r="B1804" s="605" t="s">
        <v>66</v>
      </c>
      <c r="C1804" s="414"/>
      <c r="D1804" s="429"/>
      <c r="E1804" s="414" t="str">
        <f>E$79</f>
        <v>S2</v>
      </c>
      <c r="F1804" s="488"/>
      <c r="G1804" s="415"/>
      <c r="H1804" s="415"/>
      <c r="I1804" s="416"/>
    </row>
    <row r="1805" spans="1:9" hidden="1">
      <c r="A1805" s="605">
        <v>1805</v>
      </c>
      <c r="B1805" s="605" t="s">
        <v>66</v>
      </c>
      <c r="C1805" s="414"/>
      <c r="D1805" s="429"/>
      <c r="E1805" s="414" t="str">
        <f>E$80</f>
        <v>S3</v>
      </c>
      <c r="F1805" s="488"/>
      <c r="G1805" s="415"/>
      <c r="H1805" s="415"/>
      <c r="I1805" s="416"/>
    </row>
    <row r="1806" spans="1:9" ht="14" hidden="1">
      <c r="A1806" s="611">
        <v>1806</v>
      </c>
      <c r="B1806" s="605" t="s">
        <v>66</v>
      </c>
      <c r="C1806" s="414"/>
      <c r="D1806" s="429"/>
      <c r="E1806" s="414" t="str">
        <f>E$81</f>
        <v>S4</v>
      </c>
      <c r="F1806" s="488"/>
      <c r="G1806" s="415"/>
      <c r="H1806" s="415"/>
      <c r="I1806" s="416"/>
    </row>
    <row r="1807" spans="1:9" ht="14">
      <c r="A1807" s="611">
        <v>1251</v>
      </c>
      <c r="C1807" s="723"/>
      <c r="D1807" s="429"/>
      <c r="E1807" s="414"/>
      <c r="F1807" s="488"/>
      <c r="G1807" s="415"/>
      <c r="H1807" s="415"/>
      <c r="I1807" s="416"/>
    </row>
    <row r="1808" spans="1:9" ht="14">
      <c r="A1808" s="611">
        <v>1259</v>
      </c>
      <c r="C1808" s="723"/>
      <c r="D1808" s="429"/>
      <c r="E1808" s="414"/>
      <c r="F1808" s="488"/>
      <c r="G1808" s="415"/>
      <c r="H1808" s="415"/>
      <c r="I1808" s="416"/>
    </row>
    <row r="1809" spans="1:9" ht="14">
      <c r="A1809" s="611">
        <v>1268</v>
      </c>
      <c r="C1809" s="723"/>
      <c r="D1809" s="429"/>
      <c r="E1809" s="414"/>
      <c r="F1809" s="488"/>
      <c r="G1809" s="415"/>
      <c r="H1809" s="415"/>
      <c r="I1809" s="416"/>
    </row>
    <row r="1810" spans="1:9" ht="14">
      <c r="A1810" s="611">
        <v>1284</v>
      </c>
      <c r="C1810" s="723"/>
      <c r="D1810" s="429"/>
      <c r="E1810" s="414"/>
      <c r="F1810" s="488"/>
      <c r="G1810" s="415"/>
      <c r="H1810" s="415"/>
      <c r="I1810" s="416"/>
    </row>
    <row r="1811" spans="1:9">
      <c r="A1811" s="605">
        <v>1301</v>
      </c>
      <c r="C1811" s="723"/>
      <c r="D1811" s="429"/>
      <c r="E1811" s="414"/>
      <c r="F1811" s="488"/>
      <c r="G1811" s="415"/>
      <c r="H1811" s="415"/>
      <c r="I1811" s="416"/>
    </row>
    <row r="1812" spans="1:9" ht="14">
      <c r="A1812" s="611">
        <v>1316</v>
      </c>
      <c r="C1812" s="723"/>
      <c r="D1812" s="429"/>
      <c r="E1812" s="414"/>
      <c r="F1812" s="488"/>
      <c r="G1812" s="415"/>
      <c r="H1812" s="415"/>
      <c r="I1812" s="416"/>
    </row>
    <row r="1813" spans="1:9" ht="14">
      <c r="A1813" s="611">
        <v>1324</v>
      </c>
      <c r="C1813" s="723"/>
      <c r="D1813" s="429"/>
      <c r="E1813" s="414"/>
      <c r="F1813" s="488"/>
      <c r="G1813" s="415"/>
      <c r="H1813" s="415"/>
      <c r="I1813" s="416"/>
    </row>
    <row r="1814" spans="1:9" ht="14">
      <c r="A1814" s="611">
        <v>1332</v>
      </c>
      <c r="G1814" s="415"/>
      <c r="H1814" s="415"/>
      <c r="I1814" s="416"/>
    </row>
    <row r="1815" spans="1:9" ht="50" hidden="1">
      <c r="A1815" s="611">
        <v>1815</v>
      </c>
      <c r="B1815" s="605" t="s">
        <v>66</v>
      </c>
      <c r="C1815" s="423" t="s">
        <v>1803</v>
      </c>
      <c r="D1815" s="424"/>
      <c r="E1815" s="423"/>
      <c r="F1815" s="514" t="s">
        <v>1804</v>
      </c>
      <c r="G1815" s="461"/>
      <c r="H1815" s="461"/>
      <c r="I1815" s="426"/>
    </row>
    <row r="1816" spans="1:9" ht="50" hidden="1">
      <c r="A1816" s="611">
        <v>1816</v>
      </c>
      <c r="B1816" s="605" t="s">
        <v>66</v>
      </c>
      <c r="C1816" s="414" t="s">
        <v>1805</v>
      </c>
      <c r="D1816" s="429"/>
      <c r="E1816" s="491"/>
      <c r="F1816" s="515" t="s">
        <v>1806</v>
      </c>
      <c r="G1816" s="415" t="s">
        <v>1807</v>
      </c>
      <c r="H1816" s="415"/>
      <c r="I1816" s="416"/>
    </row>
    <row r="1817" spans="1:9" hidden="1">
      <c r="A1817" s="605">
        <v>1817</v>
      </c>
      <c r="B1817" s="605" t="s">
        <v>66</v>
      </c>
      <c r="C1817" s="414"/>
      <c r="D1817" s="429"/>
      <c r="E1817" s="414" t="s">
        <v>18</v>
      </c>
      <c r="F1817" s="515"/>
      <c r="G1817" s="415"/>
      <c r="H1817" s="415"/>
      <c r="I1817" s="416"/>
    </row>
    <row r="1818" spans="1:9" ht="14" hidden="1">
      <c r="A1818" s="611">
        <v>1818</v>
      </c>
      <c r="B1818" s="605" t="s">
        <v>66</v>
      </c>
      <c r="C1818" s="414"/>
      <c r="D1818" s="429"/>
      <c r="E1818" s="414" t="str">
        <f>E$77</f>
        <v>MA</v>
      </c>
      <c r="F1818" s="488"/>
      <c r="G1818" s="415"/>
      <c r="H1818" s="415"/>
      <c r="I1818" s="416"/>
    </row>
    <row r="1819" spans="1:9" ht="14" hidden="1">
      <c r="A1819" s="611">
        <v>1819</v>
      </c>
      <c r="B1819" s="605" t="s">
        <v>66</v>
      </c>
      <c r="C1819" s="414"/>
      <c r="D1819" s="429"/>
      <c r="E1819" s="414" t="str">
        <f>E$78</f>
        <v>S1</v>
      </c>
      <c r="F1819" s="488"/>
      <c r="G1819" s="415"/>
      <c r="H1819" s="415"/>
      <c r="I1819" s="416"/>
    </row>
    <row r="1820" spans="1:9" ht="14" hidden="1">
      <c r="A1820" s="611">
        <v>1820</v>
      </c>
      <c r="B1820" s="605" t="s">
        <v>66</v>
      </c>
      <c r="C1820" s="414"/>
      <c r="D1820" s="429"/>
      <c r="E1820" s="414" t="str">
        <f>E$79</f>
        <v>S2</v>
      </c>
      <c r="F1820" s="488"/>
      <c r="G1820" s="415"/>
      <c r="H1820" s="415"/>
      <c r="I1820" s="416"/>
    </row>
    <row r="1821" spans="1:9" hidden="1">
      <c r="A1821" s="605">
        <v>1821</v>
      </c>
      <c r="B1821" s="605" t="s">
        <v>66</v>
      </c>
      <c r="C1821" s="414"/>
      <c r="D1821" s="429"/>
      <c r="E1821" s="414" t="str">
        <f>E$80</f>
        <v>S3</v>
      </c>
      <c r="F1821" s="488"/>
      <c r="G1821" s="415"/>
      <c r="H1821" s="415"/>
      <c r="I1821" s="416"/>
    </row>
    <row r="1822" spans="1:9" ht="14" hidden="1">
      <c r="A1822" s="611">
        <v>1822</v>
      </c>
      <c r="B1822" s="605" t="s">
        <v>66</v>
      </c>
      <c r="C1822" s="414"/>
      <c r="D1822" s="429"/>
      <c r="E1822" s="414" t="str">
        <f>E$81</f>
        <v>S4</v>
      </c>
      <c r="F1822" s="488"/>
      <c r="G1822" s="415"/>
      <c r="H1822" s="415"/>
      <c r="I1822" s="416"/>
    </row>
    <row r="1823" spans="1:9" ht="14">
      <c r="A1823" s="611">
        <v>1340</v>
      </c>
      <c r="C1823" s="723"/>
      <c r="D1823" s="429"/>
      <c r="E1823" s="414"/>
      <c r="F1823" s="488"/>
      <c r="G1823" s="415"/>
      <c r="H1823" s="415"/>
      <c r="I1823" s="416"/>
    </row>
    <row r="1824" spans="1:9" ht="14">
      <c r="A1824" s="611">
        <v>1348</v>
      </c>
      <c r="C1824" s="723"/>
      <c r="D1824" s="429"/>
      <c r="E1824" s="414"/>
      <c r="F1824" s="488"/>
      <c r="G1824" s="415"/>
      <c r="H1824" s="415"/>
      <c r="I1824" s="416"/>
    </row>
    <row r="1825" spans="1:9" ht="14">
      <c r="A1825" s="611">
        <v>1356</v>
      </c>
      <c r="C1825" s="723"/>
      <c r="D1825" s="429"/>
      <c r="E1825" s="414"/>
      <c r="F1825" s="488"/>
      <c r="G1825" s="415"/>
      <c r="H1825" s="415"/>
      <c r="I1825" s="416"/>
    </row>
    <row r="1826" spans="1:9" ht="14">
      <c r="A1826" s="611">
        <v>1364</v>
      </c>
      <c r="C1826" s="723"/>
      <c r="D1826" s="429"/>
      <c r="E1826" s="414"/>
      <c r="F1826" s="488"/>
      <c r="G1826" s="415"/>
      <c r="H1826" s="415"/>
      <c r="I1826" s="416"/>
    </row>
    <row r="1827" spans="1:9" ht="14">
      <c r="A1827" s="611">
        <v>1372</v>
      </c>
      <c r="C1827" s="723"/>
      <c r="D1827" s="429"/>
      <c r="E1827" s="414"/>
      <c r="F1827" s="488"/>
      <c r="G1827" s="415"/>
      <c r="H1827" s="415"/>
      <c r="I1827" s="416"/>
    </row>
    <row r="1828" spans="1:9" ht="14">
      <c r="A1828" s="611">
        <v>1380</v>
      </c>
      <c r="C1828" s="723"/>
      <c r="D1828" s="429"/>
      <c r="E1828" s="414"/>
      <c r="F1828" s="488"/>
      <c r="G1828" s="415"/>
      <c r="H1828" s="415"/>
      <c r="I1828" s="416"/>
    </row>
    <row r="1829" spans="1:9" ht="14">
      <c r="A1829" s="611">
        <v>1396</v>
      </c>
      <c r="C1829" s="723"/>
      <c r="D1829" s="429"/>
      <c r="E1829" s="414"/>
      <c r="F1829" s="488"/>
      <c r="G1829" s="415"/>
      <c r="H1829" s="415"/>
      <c r="I1829" s="416"/>
    </row>
    <row r="1830" spans="1:9" ht="14">
      <c r="A1830" s="611">
        <v>1412</v>
      </c>
      <c r="G1830" s="415"/>
      <c r="H1830" s="415"/>
      <c r="I1830" s="416"/>
    </row>
    <row r="1831" spans="1:9" ht="137.5" hidden="1">
      <c r="A1831" s="611">
        <v>1831</v>
      </c>
      <c r="B1831" s="605" t="s">
        <v>66</v>
      </c>
      <c r="C1831" s="414" t="s">
        <v>1808</v>
      </c>
      <c r="D1831" s="429"/>
      <c r="E1831" s="491"/>
      <c r="F1831" s="515" t="s">
        <v>1809</v>
      </c>
      <c r="G1831" s="415" t="s">
        <v>1810</v>
      </c>
      <c r="H1831" s="415"/>
      <c r="I1831" s="416"/>
    </row>
    <row r="1832" spans="1:9" ht="14" hidden="1">
      <c r="A1832" s="611">
        <v>1832</v>
      </c>
      <c r="B1832" s="605" t="s">
        <v>66</v>
      </c>
      <c r="C1832" s="414"/>
      <c r="D1832" s="429"/>
      <c r="E1832" s="414" t="s">
        <v>18</v>
      </c>
      <c r="F1832" s="515"/>
      <c r="G1832" s="415"/>
      <c r="H1832" s="415"/>
      <c r="I1832" s="416"/>
    </row>
    <row r="1833" spans="1:9" hidden="1">
      <c r="A1833" s="605">
        <v>1833</v>
      </c>
      <c r="B1833" s="605" t="s">
        <v>66</v>
      </c>
      <c r="C1833" s="414"/>
      <c r="D1833" s="429"/>
      <c r="E1833" s="414" t="str">
        <f>E$77</f>
        <v>MA</v>
      </c>
      <c r="F1833" s="488"/>
      <c r="G1833" s="415"/>
      <c r="H1833" s="415"/>
      <c r="I1833" s="416"/>
    </row>
    <row r="1834" spans="1:9" ht="14" hidden="1">
      <c r="A1834" s="611">
        <v>1834</v>
      </c>
      <c r="B1834" s="605" t="s">
        <v>66</v>
      </c>
      <c r="C1834" s="414"/>
      <c r="D1834" s="429"/>
      <c r="E1834" s="414" t="str">
        <f>E$78</f>
        <v>S1</v>
      </c>
      <c r="F1834" s="488"/>
      <c r="G1834" s="415"/>
      <c r="H1834" s="415"/>
      <c r="I1834" s="416"/>
    </row>
    <row r="1835" spans="1:9" ht="14" hidden="1">
      <c r="A1835" s="611">
        <v>1835</v>
      </c>
      <c r="B1835" s="605" t="s">
        <v>66</v>
      </c>
      <c r="C1835" s="414"/>
      <c r="D1835" s="429"/>
      <c r="E1835" s="414" t="str">
        <f>E$79</f>
        <v>S2</v>
      </c>
      <c r="F1835" s="488"/>
      <c r="G1835" s="415"/>
      <c r="H1835" s="415"/>
      <c r="I1835" s="416"/>
    </row>
    <row r="1836" spans="1:9" ht="14" hidden="1">
      <c r="A1836" s="611">
        <v>1836</v>
      </c>
      <c r="B1836" s="605" t="s">
        <v>66</v>
      </c>
      <c r="C1836" s="414"/>
      <c r="D1836" s="429"/>
      <c r="E1836" s="414" t="str">
        <f>E$80</f>
        <v>S3</v>
      </c>
      <c r="F1836" s="488"/>
      <c r="G1836" s="415"/>
      <c r="H1836" s="415"/>
      <c r="I1836" s="416"/>
    </row>
    <row r="1837" spans="1:9" hidden="1">
      <c r="A1837" s="605">
        <v>1837</v>
      </c>
      <c r="B1837" s="605" t="s">
        <v>66</v>
      </c>
      <c r="C1837" s="414"/>
      <c r="D1837" s="429"/>
      <c r="E1837" s="414" t="str">
        <f>E$81</f>
        <v>S4</v>
      </c>
      <c r="F1837" s="488"/>
      <c r="G1837" s="415"/>
      <c r="H1837" s="415"/>
      <c r="I1837" s="416"/>
    </row>
    <row r="1838" spans="1:9" ht="14">
      <c r="A1838" s="611">
        <v>1427</v>
      </c>
      <c r="C1838" s="723"/>
      <c r="D1838" s="429"/>
      <c r="E1838" s="414"/>
      <c r="F1838" s="488"/>
      <c r="G1838" s="415"/>
      <c r="H1838" s="415"/>
      <c r="I1838" s="416"/>
    </row>
    <row r="1839" spans="1:9" ht="14">
      <c r="A1839" s="611">
        <v>1435</v>
      </c>
      <c r="C1839" s="723"/>
      <c r="D1839" s="429"/>
      <c r="E1839" s="414"/>
      <c r="F1839" s="488"/>
      <c r="G1839" s="415"/>
      <c r="H1839" s="415"/>
      <c r="I1839" s="416"/>
    </row>
    <row r="1840" spans="1:9" ht="14">
      <c r="A1840" s="611">
        <v>1443</v>
      </c>
      <c r="C1840" s="723"/>
      <c r="D1840" s="429"/>
      <c r="E1840" s="414"/>
      <c r="F1840" s="488"/>
      <c r="G1840" s="415"/>
      <c r="H1840" s="415"/>
      <c r="I1840" s="416"/>
    </row>
    <row r="1841" spans="1:9" ht="14">
      <c r="A1841" s="611">
        <v>1451</v>
      </c>
      <c r="C1841" s="723"/>
      <c r="D1841" s="429"/>
      <c r="E1841" s="414"/>
      <c r="F1841" s="488"/>
      <c r="G1841" s="415"/>
      <c r="H1841" s="415"/>
      <c r="I1841" s="416"/>
    </row>
    <row r="1842" spans="1:9" ht="14">
      <c r="A1842" s="611">
        <v>1459</v>
      </c>
      <c r="C1842" s="723"/>
      <c r="D1842" s="429"/>
      <c r="E1842" s="414"/>
      <c r="F1842" s="488"/>
      <c r="G1842" s="415"/>
      <c r="H1842" s="415"/>
      <c r="I1842" s="416"/>
    </row>
    <row r="1843" spans="1:9" ht="14">
      <c r="A1843" s="611">
        <v>1476</v>
      </c>
      <c r="C1843" s="723"/>
      <c r="D1843" s="429"/>
      <c r="E1843" s="414"/>
      <c r="F1843" s="488"/>
      <c r="G1843" s="415"/>
      <c r="H1843" s="415"/>
      <c r="I1843" s="416"/>
    </row>
    <row r="1844" spans="1:9" ht="14">
      <c r="A1844" s="611">
        <v>1491</v>
      </c>
      <c r="C1844" s="723"/>
      <c r="D1844" s="429"/>
      <c r="E1844" s="414"/>
      <c r="F1844" s="488"/>
      <c r="G1844" s="415"/>
      <c r="H1844" s="415"/>
      <c r="I1844" s="416"/>
    </row>
    <row r="1845" spans="1:9" ht="14">
      <c r="A1845" s="611">
        <v>1499</v>
      </c>
      <c r="C1845" s="723"/>
      <c r="D1845" s="429"/>
      <c r="E1845" s="414"/>
      <c r="F1845" s="488"/>
      <c r="G1845" s="415"/>
      <c r="H1845" s="415"/>
      <c r="I1845" s="416"/>
    </row>
    <row r="1846" spans="1:9" ht="14">
      <c r="A1846" s="611">
        <v>1507</v>
      </c>
      <c r="G1846" s="415"/>
      <c r="H1846" s="415"/>
      <c r="I1846" s="416"/>
    </row>
    <row r="1847" spans="1:9" ht="87.5" hidden="1">
      <c r="A1847" s="611">
        <v>1847</v>
      </c>
      <c r="B1847" s="605" t="s">
        <v>66</v>
      </c>
      <c r="C1847" s="423" t="s">
        <v>1811</v>
      </c>
      <c r="D1847" s="424"/>
      <c r="E1847" s="423"/>
      <c r="F1847" s="514" t="s">
        <v>1812</v>
      </c>
      <c r="G1847" s="461"/>
      <c r="H1847" s="461"/>
      <c r="I1847" s="426"/>
    </row>
    <row r="1848" spans="1:9" ht="25" hidden="1">
      <c r="A1848" s="611">
        <v>1848</v>
      </c>
      <c r="B1848" s="605" t="s">
        <v>66</v>
      </c>
      <c r="C1848" s="414" t="s">
        <v>1813</v>
      </c>
      <c r="D1848" s="429"/>
      <c r="E1848" s="491"/>
      <c r="F1848" s="515" t="s">
        <v>1814</v>
      </c>
      <c r="G1848" s="415" t="s">
        <v>1815</v>
      </c>
      <c r="H1848" s="415"/>
      <c r="I1848" s="416"/>
    </row>
    <row r="1849" spans="1:9" hidden="1">
      <c r="A1849" s="605">
        <v>1849</v>
      </c>
      <c r="B1849" s="605" t="s">
        <v>66</v>
      </c>
      <c r="C1849" s="414"/>
      <c r="D1849" s="429"/>
      <c r="E1849" s="414" t="s">
        <v>18</v>
      </c>
      <c r="F1849" s="515"/>
      <c r="G1849" s="415"/>
      <c r="H1849" s="415"/>
      <c r="I1849" s="416"/>
    </row>
    <row r="1850" spans="1:9" ht="14" hidden="1">
      <c r="A1850" s="611">
        <v>1850</v>
      </c>
      <c r="B1850" s="605" t="s">
        <v>66</v>
      </c>
      <c r="C1850" s="414"/>
      <c r="D1850" s="429"/>
      <c r="E1850" s="414" t="str">
        <f>E$77</f>
        <v>MA</v>
      </c>
      <c r="F1850" s="488"/>
      <c r="G1850" s="415"/>
      <c r="H1850" s="415"/>
      <c r="I1850" s="416"/>
    </row>
    <row r="1851" spans="1:9" ht="14" hidden="1">
      <c r="A1851" s="611">
        <v>1851</v>
      </c>
      <c r="B1851" s="605" t="s">
        <v>66</v>
      </c>
      <c r="C1851" s="414"/>
      <c r="D1851" s="429"/>
      <c r="E1851" s="414" t="str">
        <f>E$78</f>
        <v>S1</v>
      </c>
      <c r="F1851" s="488"/>
      <c r="G1851" s="415"/>
      <c r="H1851" s="415"/>
      <c r="I1851" s="416"/>
    </row>
    <row r="1852" spans="1:9" ht="14" hidden="1">
      <c r="A1852" s="611">
        <v>1852</v>
      </c>
      <c r="B1852" s="605" t="s">
        <v>66</v>
      </c>
      <c r="C1852" s="414"/>
      <c r="D1852" s="429"/>
      <c r="E1852" s="414" t="str">
        <f>E$79</f>
        <v>S2</v>
      </c>
      <c r="F1852" s="488"/>
      <c r="G1852" s="415"/>
      <c r="H1852" s="415"/>
      <c r="I1852" s="416"/>
    </row>
    <row r="1853" spans="1:9" hidden="1">
      <c r="A1853" s="605">
        <v>1853</v>
      </c>
      <c r="B1853" s="605" t="s">
        <v>66</v>
      </c>
      <c r="C1853" s="414"/>
      <c r="D1853" s="429"/>
      <c r="E1853" s="414" t="str">
        <f>E$80</f>
        <v>S3</v>
      </c>
      <c r="F1853" s="488"/>
      <c r="G1853" s="415"/>
      <c r="H1853" s="415"/>
      <c r="I1853" s="416"/>
    </row>
    <row r="1854" spans="1:9" ht="14" hidden="1">
      <c r="A1854" s="611">
        <v>1854</v>
      </c>
      <c r="B1854" s="605" t="s">
        <v>66</v>
      </c>
      <c r="C1854" s="414"/>
      <c r="D1854" s="429"/>
      <c r="E1854" s="414" t="str">
        <f>E$81</f>
        <v>S4</v>
      </c>
      <c r="F1854" s="488"/>
      <c r="G1854" s="415"/>
      <c r="H1854" s="415"/>
      <c r="I1854" s="416"/>
    </row>
    <row r="1855" spans="1:9" ht="14">
      <c r="A1855" s="611">
        <v>1523</v>
      </c>
      <c r="G1855" s="415"/>
      <c r="H1855" s="415"/>
      <c r="I1855" s="416"/>
    </row>
    <row r="1856" spans="1:9" ht="62.5" hidden="1">
      <c r="A1856" s="611">
        <v>1856</v>
      </c>
      <c r="B1856" s="605" t="s">
        <v>66</v>
      </c>
      <c r="C1856" s="414" t="s">
        <v>1816</v>
      </c>
      <c r="D1856" s="429"/>
      <c r="E1856" s="414"/>
      <c r="F1856" s="515" t="s">
        <v>1817</v>
      </c>
      <c r="G1856" s="415" t="s">
        <v>1818</v>
      </c>
      <c r="H1856" s="415"/>
      <c r="I1856" s="416"/>
    </row>
    <row r="1857" spans="1:9" hidden="1">
      <c r="A1857" s="605">
        <v>1857</v>
      </c>
      <c r="B1857" s="605" t="s">
        <v>66</v>
      </c>
      <c r="C1857" s="414"/>
      <c r="D1857" s="429"/>
      <c r="E1857" s="414" t="s">
        <v>18</v>
      </c>
      <c r="F1857" s="515"/>
      <c r="G1857" s="415"/>
      <c r="H1857" s="415"/>
      <c r="I1857" s="416"/>
    </row>
    <row r="1858" spans="1:9" ht="14" hidden="1">
      <c r="A1858" s="611">
        <v>1858</v>
      </c>
      <c r="B1858" s="605" t="s">
        <v>66</v>
      </c>
      <c r="C1858" s="414"/>
      <c r="D1858" s="429"/>
      <c r="E1858" s="414" t="str">
        <f>E$77</f>
        <v>MA</v>
      </c>
      <c r="F1858" s="488"/>
      <c r="G1858" s="415"/>
      <c r="H1858" s="415"/>
      <c r="I1858" s="416"/>
    </row>
    <row r="1859" spans="1:9" ht="14" hidden="1">
      <c r="A1859" s="611">
        <v>1859</v>
      </c>
      <c r="B1859" s="605" t="s">
        <v>66</v>
      </c>
      <c r="C1859" s="414"/>
      <c r="D1859" s="429"/>
      <c r="E1859" s="414" t="str">
        <f>E$78</f>
        <v>S1</v>
      </c>
      <c r="F1859" s="488"/>
      <c r="G1859" s="415"/>
      <c r="H1859" s="415"/>
      <c r="I1859" s="416"/>
    </row>
    <row r="1860" spans="1:9" ht="14" hidden="1">
      <c r="A1860" s="611">
        <v>1860</v>
      </c>
      <c r="B1860" s="605" t="s">
        <v>66</v>
      </c>
      <c r="C1860" s="414"/>
      <c r="D1860" s="429"/>
      <c r="E1860" s="414" t="str">
        <f>E$79</f>
        <v>S2</v>
      </c>
      <c r="F1860" s="488"/>
      <c r="G1860" s="415"/>
      <c r="H1860" s="415"/>
      <c r="I1860" s="416"/>
    </row>
    <row r="1861" spans="1:9" hidden="1">
      <c r="A1861" s="605">
        <v>1861</v>
      </c>
      <c r="B1861" s="605" t="s">
        <v>66</v>
      </c>
      <c r="C1861" s="414"/>
      <c r="D1861" s="429"/>
      <c r="E1861" s="414" t="str">
        <f>E$80</f>
        <v>S3</v>
      </c>
      <c r="F1861" s="488"/>
      <c r="G1861" s="415"/>
      <c r="H1861" s="415"/>
      <c r="I1861" s="416"/>
    </row>
    <row r="1862" spans="1:9" ht="14" hidden="1">
      <c r="A1862" s="611">
        <v>1862</v>
      </c>
      <c r="B1862" s="605" t="s">
        <v>66</v>
      </c>
      <c r="C1862" s="414"/>
      <c r="D1862" s="429"/>
      <c r="E1862" s="414" t="str">
        <f>E$81</f>
        <v>S4</v>
      </c>
      <c r="F1862" s="488"/>
      <c r="G1862" s="415"/>
      <c r="H1862" s="415"/>
      <c r="I1862" s="416"/>
    </row>
    <row r="1863" spans="1:9" ht="14">
      <c r="A1863" s="611">
        <v>1531</v>
      </c>
      <c r="G1863" s="415"/>
      <c r="H1863" s="415"/>
      <c r="I1863" s="416"/>
    </row>
    <row r="1864" spans="1:9" ht="37.5" hidden="1">
      <c r="A1864" s="611">
        <v>1864</v>
      </c>
      <c r="B1864" s="605" t="s">
        <v>66</v>
      </c>
      <c r="C1864" s="414" t="s">
        <v>1819</v>
      </c>
      <c r="D1864" s="429"/>
      <c r="E1864" s="414"/>
      <c r="F1864" s="515" t="s">
        <v>1820</v>
      </c>
      <c r="G1864" s="415" t="s">
        <v>1821</v>
      </c>
      <c r="H1864" s="415" t="s">
        <v>1822</v>
      </c>
      <c r="I1864" s="416"/>
    </row>
    <row r="1865" spans="1:9" hidden="1">
      <c r="A1865" s="605">
        <v>1865</v>
      </c>
      <c r="B1865" s="605" t="s">
        <v>66</v>
      </c>
      <c r="C1865" s="414"/>
      <c r="D1865" s="429"/>
      <c r="E1865" s="414" t="s">
        <v>18</v>
      </c>
      <c r="F1865" s="515"/>
      <c r="G1865" s="415"/>
      <c r="H1865" s="415"/>
      <c r="I1865" s="416"/>
    </row>
    <row r="1866" spans="1:9" ht="14" hidden="1">
      <c r="A1866" s="611">
        <v>1866</v>
      </c>
      <c r="B1866" s="605" t="s">
        <v>66</v>
      </c>
      <c r="C1866" s="414"/>
      <c r="D1866" s="429"/>
      <c r="E1866" s="414" t="str">
        <f>E$77</f>
        <v>MA</v>
      </c>
      <c r="F1866" s="488"/>
      <c r="G1866" s="415"/>
      <c r="H1866" s="415"/>
      <c r="I1866" s="416"/>
    </row>
    <row r="1867" spans="1:9" ht="14" hidden="1">
      <c r="A1867" s="611">
        <v>1867</v>
      </c>
      <c r="B1867" s="605" t="s">
        <v>66</v>
      </c>
      <c r="C1867" s="414"/>
      <c r="D1867" s="429"/>
      <c r="E1867" s="414" t="str">
        <f>E$78</f>
        <v>S1</v>
      </c>
      <c r="F1867" s="488"/>
      <c r="G1867" s="415"/>
      <c r="H1867" s="415"/>
      <c r="I1867" s="416"/>
    </row>
    <row r="1868" spans="1:9" ht="14" hidden="1">
      <c r="A1868" s="611">
        <v>1868</v>
      </c>
      <c r="B1868" s="605" t="s">
        <v>66</v>
      </c>
      <c r="C1868" s="414"/>
      <c r="D1868" s="429"/>
      <c r="E1868" s="414" t="str">
        <f>E$79</f>
        <v>S2</v>
      </c>
      <c r="F1868" s="488"/>
      <c r="G1868" s="415"/>
      <c r="H1868" s="415"/>
      <c r="I1868" s="416"/>
    </row>
    <row r="1869" spans="1:9" hidden="1">
      <c r="A1869" s="605">
        <v>1869</v>
      </c>
      <c r="B1869" s="605" t="s">
        <v>66</v>
      </c>
      <c r="C1869" s="414"/>
      <c r="D1869" s="429"/>
      <c r="E1869" s="414" t="str">
        <f>E$80</f>
        <v>S3</v>
      </c>
      <c r="F1869" s="488"/>
      <c r="G1869" s="415"/>
      <c r="H1869" s="415"/>
      <c r="I1869" s="416"/>
    </row>
    <row r="1870" spans="1:9" ht="14" hidden="1">
      <c r="A1870" s="611">
        <v>1870</v>
      </c>
      <c r="B1870" s="605" t="s">
        <v>66</v>
      </c>
      <c r="C1870" s="414"/>
      <c r="D1870" s="429"/>
      <c r="E1870" s="414" t="str">
        <f>E$81</f>
        <v>S4</v>
      </c>
      <c r="F1870" s="488"/>
      <c r="G1870" s="415"/>
      <c r="H1870" s="415"/>
      <c r="I1870" s="416"/>
    </row>
    <row r="1871" spans="1:9" ht="14">
      <c r="A1871" s="611">
        <v>1539</v>
      </c>
      <c r="G1871" s="415"/>
      <c r="H1871" s="415"/>
      <c r="I1871" s="416"/>
    </row>
    <row r="1872" spans="1:9" ht="37.5" hidden="1">
      <c r="A1872" s="611">
        <v>1872</v>
      </c>
      <c r="B1872" s="605" t="s">
        <v>66</v>
      </c>
      <c r="C1872" s="423">
        <v>10.5</v>
      </c>
      <c r="D1872" s="424"/>
      <c r="E1872" s="423"/>
      <c r="F1872" s="514" t="s">
        <v>1823</v>
      </c>
      <c r="G1872" s="461"/>
      <c r="H1872" s="461"/>
      <c r="I1872" s="426"/>
    </row>
    <row r="1873" spans="1:9" ht="50" hidden="1">
      <c r="A1873" s="605">
        <v>1873</v>
      </c>
      <c r="B1873" s="605" t="s">
        <v>66</v>
      </c>
      <c r="C1873" s="414" t="s">
        <v>1000</v>
      </c>
      <c r="D1873" s="429"/>
      <c r="E1873" s="414"/>
      <c r="F1873" s="430" t="s">
        <v>1824</v>
      </c>
      <c r="G1873" s="415" t="s">
        <v>1825</v>
      </c>
      <c r="H1873" s="415" t="s">
        <v>1826</v>
      </c>
      <c r="I1873" s="416"/>
    </row>
    <row r="1874" spans="1:9" ht="14" hidden="1">
      <c r="A1874" s="611">
        <v>1874</v>
      </c>
      <c r="B1874" s="605" t="s">
        <v>66</v>
      </c>
      <c r="C1874" s="414"/>
      <c r="D1874" s="429"/>
      <c r="E1874" s="414" t="s">
        <v>18</v>
      </c>
      <c r="F1874" s="408"/>
      <c r="G1874" s="415"/>
      <c r="H1874" s="415"/>
      <c r="I1874" s="416"/>
    </row>
    <row r="1875" spans="1:9" ht="14" hidden="1">
      <c r="A1875" s="611">
        <v>1875</v>
      </c>
      <c r="B1875" s="605" t="s">
        <v>66</v>
      </c>
      <c r="C1875" s="414"/>
      <c r="D1875" s="429"/>
      <c r="E1875" s="414" t="str">
        <f>E$77</f>
        <v>MA</v>
      </c>
      <c r="F1875" s="488"/>
      <c r="G1875" s="415"/>
      <c r="H1875" s="415"/>
      <c r="I1875" s="416"/>
    </row>
    <row r="1876" spans="1:9" ht="14" hidden="1">
      <c r="A1876" s="611">
        <v>1876</v>
      </c>
      <c r="B1876" s="605" t="s">
        <v>66</v>
      </c>
      <c r="C1876" s="414"/>
      <c r="D1876" s="429"/>
      <c r="E1876" s="414" t="str">
        <f>E$78</f>
        <v>S1</v>
      </c>
      <c r="F1876" s="488"/>
      <c r="G1876" s="415"/>
      <c r="H1876" s="415"/>
      <c r="I1876" s="416"/>
    </row>
    <row r="1877" spans="1:9" hidden="1">
      <c r="A1877" s="605">
        <v>1877</v>
      </c>
      <c r="B1877" s="605" t="s">
        <v>66</v>
      </c>
      <c r="C1877" s="414"/>
      <c r="D1877" s="429"/>
      <c r="E1877" s="414" t="str">
        <f>E$79</f>
        <v>S2</v>
      </c>
      <c r="F1877" s="488"/>
      <c r="G1877" s="415"/>
      <c r="H1877" s="415"/>
      <c r="I1877" s="416"/>
    </row>
    <row r="1878" spans="1:9" ht="14" hidden="1">
      <c r="A1878" s="611">
        <v>1878</v>
      </c>
      <c r="B1878" s="605" t="s">
        <v>66</v>
      </c>
      <c r="C1878" s="414"/>
      <c r="D1878" s="429"/>
      <c r="E1878" s="414" t="str">
        <f>E$80</f>
        <v>S3</v>
      </c>
      <c r="F1878" s="488"/>
      <c r="G1878" s="415"/>
      <c r="H1878" s="415"/>
      <c r="I1878" s="416"/>
    </row>
    <row r="1879" spans="1:9" ht="14" hidden="1">
      <c r="A1879" s="611">
        <v>1879</v>
      </c>
      <c r="B1879" s="605" t="s">
        <v>66</v>
      </c>
      <c r="C1879" s="414"/>
      <c r="D1879" s="429"/>
      <c r="E1879" s="414" t="str">
        <f>E$81</f>
        <v>S4</v>
      </c>
      <c r="F1879" s="488"/>
      <c r="G1879" s="415"/>
      <c r="H1879" s="415"/>
      <c r="I1879" s="416"/>
    </row>
    <row r="1880" spans="1:9">
      <c r="A1880" s="605">
        <v>1549</v>
      </c>
      <c r="C1880" s="723"/>
      <c r="D1880" s="429"/>
      <c r="E1880" s="414"/>
      <c r="F1880" s="411"/>
      <c r="G1880" s="415"/>
      <c r="H1880" s="415"/>
      <c r="I1880" s="416"/>
    </row>
    <row r="1881" spans="1:9">
      <c r="A1881" s="605">
        <v>1557</v>
      </c>
      <c r="C1881" s="723"/>
      <c r="D1881" s="429"/>
      <c r="E1881" s="414"/>
      <c r="G1881" s="415"/>
      <c r="H1881" s="415"/>
      <c r="I1881" s="416"/>
    </row>
    <row r="1882" spans="1:9">
      <c r="A1882" s="605">
        <v>1581</v>
      </c>
      <c r="C1882" s="723"/>
      <c r="D1882" s="429"/>
      <c r="E1882" s="414"/>
      <c r="F1882" s="488"/>
      <c r="G1882" s="415"/>
      <c r="H1882" s="415"/>
      <c r="I1882" s="416"/>
    </row>
    <row r="1883" spans="1:9">
      <c r="A1883" s="605">
        <v>1597</v>
      </c>
      <c r="C1883" s="723"/>
      <c r="D1883" s="429"/>
      <c r="E1883" s="414"/>
      <c r="F1883" s="488"/>
      <c r="G1883" s="415"/>
      <c r="H1883" s="415"/>
      <c r="I1883" s="416"/>
    </row>
    <row r="1884" spans="1:9">
      <c r="A1884" s="605">
        <v>1605</v>
      </c>
      <c r="C1884" s="723"/>
      <c r="D1884" s="429"/>
      <c r="E1884" s="414"/>
      <c r="F1884" s="411"/>
      <c r="G1884" s="415"/>
      <c r="H1884" s="415"/>
      <c r="I1884" s="416"/>
    </row>
    <row r="1885" spans="1:9" ht="14">
      <c r="A1885" s="611">
        <v>1614</v>
      </c>
      <c r="C1885" s="723"/>
      <c r="D1885" s="429"/>
      <c r="E1885" s="414"/>
      <c r="F1885" s="488"/>
      <c r="G1885" s="415"/>
      <c r="H1885" s="415"/>
      <c r="I1885" s="416"/>
    </row>
    <row r="1886" spans="1:9" ht="14">
      <c r="A1886" s="611">
        <v>1622</v>
      </c>
      <c r="C1886" s="723"/>
      <c r="D1886" s="429"/>
      <c r="E1886" s="414"/>
      <c r="F1886" s="488"/>
      <c r="G1886" s="415"/>
      <c r="H1886" s="415"/>
      <c r="I1886" s="416"/>
    </row>
    <row r="1887" spans="1:9" ht="14">
      <c r="A1887" s="611">
        <v>1631</v>
      </c>
      <c r="G1887" s="415"/>
      <c r="H1887" s="415"/>
      <c r="I1887" s="416"/>
    </row>
    <row r="1888" spans="1:9" ht="62.5" hidden="1">
      <c r="A1888" s="611">
        <v>1888</v>
      </c>
      <c r="B1888" s="605" t="s">
        <v>66</v>
      </c>
      <c r="C1888" s="414" t="s">
        <v>1827</v>
      </c>
      <c r="D1888" s="429"/>
      <c r="E1888" s="414"/>
      <c r="F1888" s="515" t="s">
        <v>1828</v>
      </c>
      <c r="G1888" s="415" t="s">
        <v>1825</v>
      </c>
      <c r="H1888" s="415" t="s">
        <v>1829</v>
      </c>
      <c r="I1888" s="416"/>
    </row>
    <row r="1889" spans="1:9" hidden="1">
      <c r="A1889" s="605">
        <v>1889</v>
      </c>
      <c r="B1889" s="605" t="s">
        <v>66</v>
      </c>
      <c r="C1889" s="414"/>
      <c r="D1889" s="429"/>
      <c r="E1889" s="414" t="s">
        <v>18</v>
      </c>
      <c r="F1889" s="515"/>
      <c r="G1889" s="415"/>
      <c r="H1889" s="415"/>
      <c r="I1889" s="416"/>
    </row>
    <row r="1890" spans="1:9" ht="14" hidden="1">
      <c r="A1890" s="611">
        <v>1890</v>
      </c>
      <c r="B1890" s="605" t="s">
        <v>66</v>
      </c>
      <c r="C1890" s="414"/>
      <c r="D1890" s="429"/>
      <c r="E1890" s="414" t="str">
        <f>E$77</f>
        <v>MA</v>
      </c>
      <c r="F1890" s="488"/>
      <c r="G1890" s="415"/>
      <c r="H1890" s="415"/>
      <c r="I1890" s="416"/>
    </row>
    <row r="1891" spans="1:9" ht="14" hidden="1">
      <c r="A1891" s="611">
        <v>1891</v>
      </c>
      <c r="B1891" s="605" t="s">
        <v>66</v>
      </c>
      <c r="C1891" s="414"/>
      <c r="D1891" s="429"/>
      <c r="E1891" s="414" t="str">
        <f>E$78</f>
        <v>S1</v>
      </c>
      <c r="F1891" s="488"/>
      <c r="G1891" s="415"/>
      <c r="H1891" s="415"/>
      <c r="I1891" s="416"/>
    </row>
    <row r="1892" spans="1:9" ht="14" hidden="1">
      <c r="A1892" s="611">
        <v>1892</v>
      </c>
      <c r="B1892" s="605" t="s">
        <v>66</v>
      </c>
      <c r="C1892" s="414"/>
      <c r="D1892" s="429"/>
      <c r="E1892" s="414" t="str">
        <f>E$79</f>
        <v>S2</v>
      </c>
      <c r="F1892" s="488"/>
      <c r="G1892" s="415"/>
      <c r="H1892" s="415"/>
      <c r="I1892" s="416"/>
    </row>
    <row r="1893" spans="1:9" ht="21" hidden="1">
      <c r="A1893" s="605">
        <v>1893</v>
      </c>
      <c r="B1893" s="605" t="s">
        <v>66</v>
      </c>
      <c r="C1893" s="414"/>
      <c r="D1893" s="429"/>
      <c r="E1893" s="414" t="str">
        <f>E$80</f>
        <v>S3</v>
      </c>
      <c r="F1893" s="488"/>
      <c r="G1893" s="415" t="s">
        <v>1830</v>
      </c>
      <c r="H1893" s="415"/>
      <c r="I1893" s="416"/>
    </row>
    <row r="1894" spans="1:9" ht="14" hidden="1">
      <c r="A1894" s="611">
        <v>1894</v>
      </c>
      <c r="B1894" s="605" t="s">
        <v>66</v>
      </c>
      <c r="C1894" s="414"/>
      <c r="D1894" s="429"/>
      <c r="E1894" s="414" t="str">
        <f>E$81</f>
        <v>S4</v>
      </c>
      <c r="F1894" s="488"/>
      <c r="G1894" s="415"/>
      <c r="H1894" s="415"/>
      <c r="I1894" s="416"/>
    </row>
    <row r="1895" spans="1:9" ht="14">
      <c r="A1895" s="611">
        <v>1639</v>
      </c>
      <c r="G1895" s="415"/>
      <c r="H1895" s="415"/>
      <c r="I1895" s="416"/>
    </row>
    <row r="1896" spans="1:9" ht="62.5" hidden="1">
      <c r="A1896" s="611">
        <v>1896</v>
      </c>
      <c r="B1896" s="605" t="s">
        <v>66</v>
      </c>
      <c r="C1896" s="423" t="s">
        <v>1831</v>
      </c>
      <c r="D1896" s="424"/>
      <c r="E1896" s="423"/>
      <c r="F1896" s="514" t="s">
        <v>1832</v>
      </c>
      <c r="G1896" s="461"/>
      <c r="H1896" s="461" t="s">
        <v>1833</v>
      </c>
      <c r="I1896" s="426"/>
    </row>
    <row r="1897" spans="1:9" ht="37.5" hidden="1">
      <c r="A1897" s="605">
        <v>1897</v>
      </c>
      <c r="B1897" s="605" t="s">
        <v>66</v>
      </c>
      <c r="C1897" s="414" t="s">
        <v>1314</v>
      </c>
      <c r="D1897" s="429"/>
      <c r="E1897" s="414"/>
      <c r="F1897" s="515" t="s">
        <v>1834</v>
      </c>
      <c r="G1897" s="415" t="s">
        <v>1835</v>
      </c>
      <c r="H1897" s="415"/>
      <c r="I1897" s="416"/>
    </row>
    <row r="1898" spans="1:9" ht="14" hidden="1">
      <c r="A1898" s="611">
        <v>1898</v>
      </c>
      <c r="B1898" s="605" t="s">
        <v>66</v>
      </c>
      <c r="C1898" s="414"/>
      <c r="D1898" s="429"/>
      <c r="E1898" s="414" t="s">
        <v>18</v>
      </c>
      <c r="F1898" s="515"/>
      <c r="G1898" s="415"/>
      <c r="H1898" s="415"/>
      <c r="I1898" s="416"/>
    </row>
    <row r="1899" spans="1:9" ht="14" hidden="1">
      <c r="A1899" s="611">
        <v>1899</v>
      </c>
      <c r="B1899" s="605" t="s">
        <v>66</v>
      </c>
      <c r="C1899" s="414"/>
      <c r="D1899" s="429"/>
      <c r="E1899" s="414" t="str">
        <f>E$77</f>
        <v>MA</v>
      </c>
      <c r="F1899" s="488"/>
      <c r="G1899" s="415"/>
      <c r="H1899" s="415"/>
      <c r="I1899" s="416"/>
    </row>
    <row r="1900" spans="1:9" ht="87.5" hidden="1">
      <c r="A1900" s="611">
        <v>1900</v>
      </c>
      <c r="B1900" s="605" t="s">
        <v>66</v>
      </c>
      <c r="C1900" s="414"/>
      <c r="D1900" s="429"/>
      <c r="E1900" s="414" t="str">
        <f>E$78</f>
        <v>S1</v>
      </c>
      <c r="F1900" s="460" t="s">
        <v>1836</v>
      </c>
      <c r="G1900" s="415"/>
      <c r="H1900" s="415" t="s">
        <v>603</v>
      </c>
      <c r="I1900" s="416" t="s">
        <v>603</v>
      </c>
    </row>
    <row r="1901" spans="1:9" ht="112.5" hidden="1">
      <c r="A1901" s="605">
        <v>1901</v>
      </c>
      <c r="B1901" s="605" t="s">
        <v>66</v>
      </c>
      <c r="C1901" s="414"/>
      <c r="D1901" s="429"/>
      <c r="E1901" s="414" t="s">
        <v>32</v>
      </c>
      <c r="F1901" s="488" t="s">
        <v>1837</v>
      </c>
      <c r="G1901" s="415"/>
      <c r="H1901" s="415"/>
      <c r="I1901" s="416" t="s">
        <v>1838</v>
      </c>
    </row>
    <row r="1902" spans="1:9" ht="14" hidden="1">
      <c r="A1902" s="611">
        <v>1902</v>
      </c>
      <c r="B1902" s="605" t="s">
        <v>66</v>
      </c>
      <c r="C1902" s="414"/>
      <c r="D1902" s="429"/>
      <c r="E1902" s="414" t="str">
        <f>E$80</f>
        <v>S3</v>
      </c>
      <c r="F1902" s="488"/>
      <c r="G1902" s="415"/>
      <c r="H1902" s="415"/>
      <c r="I1902" s="416"/>
    </row>
    <row r="1903" spans="1:9" ht="14" hidden="1">
      <c r="A1903" s="611">
        <v>1903</v>
      </c>
      <c r="B1903" s="605" t="s">
        <v>66</v>
      </c>
      <c r="C1903" s="414"/>
      <c r="D1903" s="429"/>
      <c r="E1903" s="414" t="str">
        <f>E$81</f>
        <v>S4</v>
      </c>
      <c r="F1903" s="488"/>
      <c r="G1903" s="415"/>
      <c r="H1903" s="415"/>
      <c r="I1903" s="416"/>
    </row>
    <row r="1904" spans="1:9" ht="14">
      <c r="A1904" s="611">
        <v>1647</v>
      </c>
      <c r="G1904" s="415"/>
      <c r="H1904" s="415"/>
      <c r="I1904" s="416"/>
    </row>
    <row r="1905" spans="1:9" ht="237.5" hidden="1">
      <c r="A1905" s="605">
        <v>1905</v>
      </c>
      <c r="B1905" s="605" t="s">
        <v>66</v>
      </c>
      <c r="C1905" s="414" t="s">
        <v>1839</v>
      </c>
      <c r="D1905" s="429"/>
      <c r="E1905" s="414"/>
      <c r="F1905" s="515" t="s">
        <v>1840</v>
      </c>
      <c r="G1905" s="415" t="s">
        <v>1841</v>
      </c>
      <c r="H1905" s="415"/>
      <c r="I1905" s="416"/>
    </row>
    <row r="1906" spans="1:9" ht="14" hidden="1">
      <c r="A1906" s="611">
        <v>1906</v>
      </c>
      <c r="B1906" s="605" t="s">
        <v>66</v>
      </c>
      <c r="C1906" s="414"/>
      <c r="D1906" s="429"/>
      <c r="E1906" s="414"/>
      <c r="F1906" s="515"/>
      <c r="G1906" s="415"/>
      <c r="H1906" s="415"/>
      <c r="I1906" s="416"/>
    </row>
    <row r="1907" spans="1:9" ht="14" hidden="1">
      <c r="A1907" s="611">
        <v>1907</v>
      </c>
      <c r="B1907" s="605" t="s">
        <v>66</v>
      </c>
      <c r="C1907" s="414"/>
      <c r="D1907" s="429"/>
      <c r="E1907" s="414" t="str">
        <f>E$77</f>
        <v>MA</v>
      </c>
      <c r="F1907" s="488"/>
      <c r="G1907" s="415"/>
      <c r="H1907" s="415"/>
      <c r="I1907" s="416"/>
    </row>
    <row r="1908" spans="1:9" ht="87.5" hidden="1">
      <c r="A1908" s="611">
        <v>1908</v>
      </c>
      <c r="B1908" s="605" t="s">
        <v>66</v>
      </c>
      <c r="C1908" s="414"/>
      <c r="D1908" s="429"/>
      <c r="E1908" s="414" t="str">
        <f>E$78</f>
        <v>S1</v>
      </c>
      <c r="F1908" s="460" t="s">
        <v>1842</v>
      </c>
      <c r="G1908" s="415"/>
      <c r="H1908" s="415"/>
      <c r="I1908" s="416" t="s">
        <v>603</v>
      </c>
    </row>
    <row r="1909" spans="1:9" ht="125" hidden="1">
      <c r="A1909" s="605">
        <v>1909</v>
      </c>
      <c r="B1909" s="605" t="s">
        <v>66</v>
      </c>
      <c r="C1909" s="414"/>
      <c r="D1909" s="429"/>
      <c r="E1909" s="414" t="s">
        <v>27</v>
      </c>
      <c r="F1909" s="488" t="s">
        <v>1843</v>
      </c>
      <c r="G1909" s="415"/>
      <c r="H1909" s="415"/>
      <c r="I1909" s="416" t="s">
        <v>1844</v>
      </c>
    </row>
    <row r="1910" spans="1:9" ht="14" hidden="1">
      <c r="A1910" s="611">
        <v>1910</v>
      </c>
      <c r="B1910" s="605" t="s">
        <v>66</v>
      </c>
      <c r="C1910" s="414"/>
      <c r="D1910" s="429"/>
      <c r="E1910" s="414" t="str">
        <f>E$80</f>
        <v>S3</v>
      </c>
      <c r="F1910" s="488"/>
      <c r="G1910" s="415"/>
      <c r="H1910" s="415"/>
      <c r="I1910" s="416"/>
    </row>
    <row r="1911" spans="1:9" ht="14" hidden="1">
      <c r="A1911" s="611">
        <v>1911</v>
      </c>
      <c r="B1911" s="605" t="s">
        <v>66</v>
      </c>
      <c r="C1911" s="414"/>
      <c r="D1911" s="429"/>
      <c r="E1911" s="414" t="str">
        <f>E$81</f>
        <v>S4</v>
      </c>
      <c r="F1911" s="488"/>
      <c r="G1911" s="415"/>
      <c r="H1911" s="415"/>
      <c r="I1911" s="416"/>
    </row>
    <row r="1912" spans="1:9" ht="14">
      <c r="A1912" s="611">
        <v>1658</v>
      </c>
      <c r="G1912" s="415"/>
      <c r="H1912" s="415"/>
      <c r="I1912" s="416"/>
    </row>
    <row r="1913" spans="1:9" ht="75" hidden="1">
      <c r="A1913" s="605">
        <v>1913</v>
      </c>
      <c r="B1913" s="605" t="s">
        <v>66</v>
      </c>
      <c r="C1913" s="423" t="s">
        <v>1845</v>
      </c>
      <c r="D1913" s="424"/>
      <c r="E1913" s="423"/>
      <c r="F1913" s="514" t="s">
        <v>1846</v>
      </c>
      <c r="G1913" s="461"/>
      <c r="H1913" s="461"/>
      <c r="I1913" s="426"/>
    </row>
    <row r="1914" spans="1:9" ht="175" hidden="1">
      <c r="A1914" s="611">
        <v>1914</v>
      </c>
      <c r="B1914" s="605" t="s">
        <v>66</v>
      </c>
      <c r="C1914" s="414" t="s">
        <v>1271</v>
      </c>
      <c r="D1914" s="429"/>
      <c r="E1914" s="414"/>
      <c r="F1914" s="515" t="s">
        <v>1847</v>
      </c>
      <c r="G1914" s="415" t="s">
        <v>924</v>
      </c>
      <c r="H1914" s="415" t="s">
        <v>1848</v>
      </c>
      <c r="I1914" s="416"/>
    </row>
    <row r="1915" spans="1:9" ht="14" hidden="1">
      <c r="A1915" s="611">
        <v>1915</v>
      </c>
      <c r="B1915" s="605" t="s">
        <v>66</v>
      </c>
      <c r="C1915" s="414"/>
      <c r="D1915" s="429"/>
      <c r="E1915" s="414" t="s">
        <v>18</v>
      </c>
      <c r="F1915" s="515"/>
      <c r="G1915" s="415"/>
      <c r="H1915" s="415"/>
      <c r="I1915" s="416"/>
    </row>
    <row r="1916" spans="1:9" ht="14" hidden="1">
      <c r="A1916" s="611">
        <v>1916</v>
      </c>
      <c r="B1916" s="605" t="s">
        <v>66</v>
      </c>
      <c r="C1916" s="414"/>
      <c r="D1916" s="429"/>
      <c r="E1916" s="414" t="str">
        <f>E$77</f>
        <v>MA</v>
      </c>
      <c r="G1916" s="415"/>
      <c r="H1916" s="415"/>
      <c r="I1916" s="416"/>
    </row>
    <row r="1917" spans="1:9" ht="84" hidden="1">
      <c r="A1917" s="605">
        <v>1917</v>
      </c>
      <c r="B1917" s="605" t="s">
        <v>66</v>
      </c>
      <c r="C1917" s="414"/>
      <c r="D1917" s="429"/>
      <c r="E1917" s="414" t="str">
        <f>E$78</f>
        <v>S1</v>
      </c>
      <c r="F1917" s="664" t="s">
        <v>1849</v>
      </c>
      <c r="G1917" s="415"/>
      <c r="H1917" s="415"/>
      <c r="I1917" s="416" t="s">
        <v>603</v>
      </c>
    </row>
    <row r="1918" spans="1:9" ht="50" hidden="1">
      <c r="A1918" s="611">
        <v>1918</v>
      </c>
      <c r="B1918" s="605" t="s">
        <v>66</v>
      </c>
      <c r="C1918" s="414"/>
      <c r="D1918" s="429"/>
      <c r="E1918" s="414" t="s">
        <v>27</v>
      </c>
      <c r="F1918" s="667" t="s">
        <v>1850</v>
      </c>
      <c r="G1918" s="415"/>
      <c r="H1918" s="415"/>
      <c r="I1918" s="416" t="s">
        <v>721</v>
      </c>
    </row>
    <row r="1919" spans="1:9" ht="14" hidden="1">
      <c r="A1919" s="611">
        <v>1919</v>
      </c>
      <c r="B1919" s="605" t="s">
        <v>66</v>
      </c>
      <c r="C1919" s="414"/>
      <c r="D1919" s="429"/>
      <c r="E1919" s="414" t="str">
        <f>E$80</f>
        <v>S3</v>
      </c>
      <c r="F1919" s="411"/>
      <c r="G1919" s="415"/>
      <c r="H1919" s="415"/>
      <c r="I1919" s="416"/>
    </row>
    <row r="1920" spans="1:9" ht="14" hidden="1">
      <c r="A1920" s="611">
        <v>1920</v>
      </c>
      <c r="B1920" s="605" t="s">
        <v>66</v>
      </c>
      <c r="C1920" s="414"/>
      <c r="D1920" s="429"/>
      <c r="E1920" s="414" t="str">
        <f>E$81</f>
        <v>S4</v>
      </c>
      <c r="F1920" s="488"/>
      <c r="G1920" s="415"/>
      <c r="H1920" s="415"/>
      <c r="I1920" s="416"/>
    </row>
    <row r="1921" spans="1:9" ht="14">
      <c r="A1921" s="611">
        <v>1675</v>
      </c>
      <c r="G1921" s="415"/>
      <c r="H1921" s="415"/>
      <c r="I1921" s="416"/>
    </row>
    <row r="1922" spans="1:9" ht="37.5" hidden="1">
      <c r="A1922" s="611">
        <v>1922</v>
      </c>
      <c r="B1922" s="605" t="s">
        <v>66</v>
      </c>
      <c r="C1922" s="414" t="s">
        <v>1851</v>
      </c>
      <c r="D1922" s="429"/>
      <c r="E1922" s="414"/>
      <c r="F1922" s="515" t="s">
        <v>1852</v>
      </c>
      <c r="G1922" s="415" t="s">
        <v>1853</v>
      </c>
      <c r="H1922" s="415"/>
      <c r="I1922" s="416"/>
    </row>
    <row r="1923" spans="1:9" ht="14" hidden="1">
      <c r="A1923" s="611">
        <v>1923</v>
      </c>
      <c r="B1923" s="605" t="s">
        <v>66</v>
      </c>
      <c r="C1923" s="414"/>
      <c r="D1923" s="429"/>
      <c r="E1923" s="414" t="s">
        <v>18</v>
      </c>
      <c r="F1923" s="515"/>
      <c r="G1923" s="415"/>
      <c r="H1923" s="415"/>
      <c r="I1923" s="416"/>
    </row>
    <row r="1924" spans="1:9" ht="14" hidden="1">
      <c r="A1924" s="611">
        <v>1924</v>
      </c>
      <c r="B1924" s="605" t="s">
        <v>66</v>
      </c>
      <c r="C1924" s="414"/>
      <c r="D1924" s="429"/>
      <c r="E1924" s="414" t="str">
        <f>E$77</f>
        <v>MA</v>
      </c>
      <c r="F1924" s="488"/>
      <c r="G1924" s="415"/>
      <c r="H1924" s="415"/>
      <c r="I1924" s="416"/>
    </row>
    <row r="1925" spans="1:9" hidden="1">
      <c r="A1925" s="605">
        <v>1925</v>
      </c>
      <c r="B1925" s="605" t="s">
        <v>66</v>
      </c>
      <c r="C1925" s="414"/>
      <c r="D1925" s="429"/>
      <c r="E1925" s="414" t="str">
        <f>E$78</f>
        <v>S1</v>
      </c>
      <c r="F1925" s="488" t="s">
        <v>1200</v>
      </c>
      <c r="G1925" s="415"/>
      <c r="H1925" s="415"/>
      <c r="I1925" s="416" t="s">
        <v>603</v>
      </c>
    </row>
    <row r="1926" spans="1:9" ht="14" hidden="1">
      <c r="A1926" s="611">
        <v>1926</v>
      </c>
      <c r="B1926" s="605" t="s">
        <v>66</v>
      </c>
      <c r="C1926" s="414"/>
      <c r="D1926" s="429"/>
      <c r="E1926" s="414" t="s">
        <v>27</v>
      </c>
      <c r="F1926" s="488" t="s">
        <v>1854</v>
      </c>
      <c r="G1926" s="415"/>
      <c r="H1926" s="415"/>
      <c r="I1926" s="416" t="s">
        <v>721</v>
      </c>
    </row>
    <row r="1927" spans="1:9" ht="14" hidden="1">
      <c r="A1927" s="611">
        <v>1927</v>
      </c>
      <c r="B1927" s="605" t="s">
        <v>66</v>
      </c>
      <c r="C1927" s="414"/>
      <c r="D1927" s="429"/>
      <c r="E1927" s="414" t="str">
        <f>E$80</f>
        <v>S3</v>
      </c>
      <c r="F1927" s="488"/>
      <c r="G1927" s="415"/>
      <c r="H1927" s="415"/>
      <c r="I1927" s="416"/>
    </row>
    <row r="1928" spans="1:9" ht="14" hidden="1">
      <c r="A1928" s="611">
        <v>1928</v>
      </c>
      <c r="B1928" s="605" t="s">
        <v>66</v>
      </c>
      <c r="C1928" s="414"/>
      <c r="D1928" s="429"/>
      <c r="E1928" s="414" t="str">
        <f>E$81</f>
        <v>S4</v>
      </c>
      <c r="F1928" s="488"/>
      <c r="G1928" s="415"/>
      <c r="H1928" s="415"/>
      <c r="I1928" s="416"/>
    </row>
    <row r="1929" spans="1:9" ht="14">
      <c r="A1929" s="611">
        <v>1683</v>
      </c>
      <c r="C1929" s="723"/>
      <c r="D1929" s="429"/>
      <c r="E1929" s="414"/>
      <c r="F1929" s="411"/>
      <c r="G1929" s="415"/>
      <c r="H1929" s="415"/>
      <c r="I1929" s="416"/>
    </row>
    <row r="1930" spans="1:9" ht="14">
      <c r="A1930" s="611">
        <v>1692</v>
      </c>
      <c r="C1930" s="723"/>
      <c r="D1930" s="429"/>
      <c r="E1930" s="414"/>
      <c r="F1930" s="411"/>
      <c r="G1930" s="415"/>
      <c r="H1930" s="415"/>
      <c r="I1930" s="416"/>
    </row>
    <row r="1931" spans="1:9" ht="14">
      <c r="A1931" s="611">
        <v>1700</v>
      </c>
      <c r="C1931" s="723"/>
      <c r="D1931" s="429"/>
      <c r="E1931" s="414"/>
      <c r="F1931" s="411"/>
      <c r="G1931" s="415"/>
      <c r="H1931" s="415"/>
      <c r="I1931" s="416"/>
    </row>
    <row r="1932" spans="1:9" ht="14">
      <c r="A1932" s="611">
        <v>1716</v>
      </c>
      <c r="C1932" s="723"/>
      <c r="D1932" s="429"/>
      <c r="E1932" s="414"/>
      <c r="F1932" s="411"/>
      <c r="G1932" s="415"/>
      <c r="H1932" s="415"/>
      <c r="I1932" s="416"/>
    </row>
    <row r="1933" spans="1:9" ht="14">
      <c r="A1933" s="611">
        <v>1724</v>
      </c>
      <c r="C1933" s="723"/>
      <c r="D1933" s="429"/>
      <c r="E1933" s="414"/>
      <c r="F1933" s="411"/>
      <c r="G1933" s="415"/>
      <c r="H1933" s="415"/>
      <c r="I1933" s="416"/>
    </row>
    <row r="1934" spans="1:9">
      <c r="A1934" s="605">
        <v>1733</v>
      </c>
      <c r="C1934" s="723"/>
      <c r="D1934" s="429"/>
      <c r="E1934" s="414"/>
      <c r="F1934" s="411"/>
      <c r="G1934" s="415"/>
      <c r="H1934" s="415"/>
      <c r="I1934" s="416"/>
    </row>
    <row r="1935" spans="1:9">
      <c r="A1935" s="605">
        <v>1741</v>
      </c>
      <c r="C1935" s="723"/>
      <c r="D1935" s="429"/>
      <c r="E1935" s="414"/>
      <c r="F1935" s="411"/>
      <c r="G1935" s="415"/>
      <c r="H1935" s="415"/>
      <c r="I1935" s="416"/>
    </row>
    <row r="1936" spans="1:9">
      <c r="A1936" s="605">
        <v>1749</v>
      </c>
      <c r="G1936" s="521"/>
      <c r="H1936" s="521"/>
      <c r="I1936" s="524"/>
    </row>
    <row r="1937" spans="1:9" ht="42" hidden="1">
      <c r="A1937" s="605">
        <v>1937</v>
      </c>
      <c r="B1937" s="605" t="s">
        <v>66</v>
      </c>
      <c r="C1937" s="414" t="s">
        <v>1289</v>
      </c>
      <c r="D1937" s="429"/>
      <c r="E1937" s="414"/>
      <c r="F1937" s="515" t="s">
        <v>1855</v>
      </c>
      <c r="G1937" s="415" t="s">
        <v>1856</v>
      </c>
      <c r="H1937" s="415"/>
      <c r="I1937" s="416"/>
    </row>
    <row r="1938" spans="1:9" ht="14" hidden="1">
      <c r="A1938" s="611">
        <v>1938</v>
      </c>
      <c r="B1938" s="605" t="s">
        <v>66</v>
      </c>
      <c r="C1938" s="414"/>
      <c r="D1938" s="429"/>
      <c r="E1938" s="414" t="s">
        <v>18</v>
      </c>
      <c r="F1938" s="515"/>
      <c r="G1938" s="415"/>
      <c r="H1938" s="415"/>
      <c r="I1938" s="416"/>
    </row>
    <row r="1939" spans="1:9" ht="14" hidden="1">
      <c r="A1939" s="611">
        <v>1939</v>
      </c>
      <c r="B1939" s="605" t="s">
        <v>66</v>
      </c>
      <c r="C1939" s="414"/>
      <c r="D1939" s="429"/>
      <c r="E1939" s="414" t="str">
        <f>E$77</f>
        <v>MA</v>
      </c>
      <c r="F1939" s="488"/>
      <c r="G1939" s="415"/>
      <c r="H1939" s="415"/>
      <c r="I1939" s="416"/>
    </row>
    <row r="1940" spans="1:9" ht="37.5" hidden="1">
      <c r="A1940" s="611">
        <v>1940</v>
      </c>
      <c r="B1940" s="605" t="s">
        <v>66</v>
      </c>
      <c r="C1940" s="414"/>
      <c r="D1940" s="429"/>
      <c r="E1940" s="414" t="str">
        <f>E$78</f>
        <v>S1</v>
      </c>
      <c r="F1940" s="520" t="s">
        <v>1190</v>
      </c>
      <c r="G1940" s="415"/>
      <c r="H1940" s="415"/>
      <c r="I1940" s="416" t="s">
        <v>603</v>
      </c>
    </row>
    <row r="1941" spans="1:9" hidden="1">
      <c r="A1941" s="605">
        <v>1941</v>
      </c>
      <c r="B1941" s="605" t="s">
        <v>66</v>
      </c>
      <c r="C1941" s="414"/>
      <c r="D1941" s="429"/>
      <c r="E1941" s="414" t="s">
        <v>27</v>
      </c>
      <c r="F1941" s="520" t="s">
        <v>1857</v>
      </c>
      <c r="G1941" s="415"/>
      <c r="H1941" s="415"/>
      <c r="I1941" s="416" t="s">
        <v>721</v>
      </c>
    </row>
    <row r="1942" spans="1:9" ht="14" hidden="1">
      <c r="A1942" s="611">
        <v>1942</v>
      </c>
      <c r="B1942" s="605" t="s">
        <v>66</v>
      </c>
      <c r="C1942" s="414"/>
      <c r="D1942" s="429"/>
      <c r="E1942" s="414" t="str">
        <f>E$80</f>
        <v>S3</v>
      </c>
      <c r="F1942" s="488"/>
      <c r="G1942" s="415"/>
      <c r="H1942" s="415"/>
      <c r="I1942" s="416"/>
    </row>
    <row r="1943" spans="1:9" ht="14" hidden="1">
      <c r="A1943" s="611">
        <v>1943</v>
      </c>
      <c r="B1943" s="605" t="s">
        <v>66</v>
      </c>
      <c r="C1943" s="414"/>
      <c r="D1943" s="429"/>
      <c r="E1943" s="414" t="str">
        <f>E$81</f>
        <v>S4</v>
      </c>
      <c r="F1943" s="488"/>
      <c r="G1943" s="415"/>
      <c r="H1943" s="415"/>
      <c r="I1943" s="416"/>
    </row>
    <row r="1944" spans="1:9" ht="14">
      <c r="A1944" s="611">
        <v>1760</v>
      </c>
      <c r="C1944" s="723"/>
      <c r="D1944" s="429"/>
      <c r="E1944" s="414"/>
      <c r="F1944" s="488"/>
      <c r="G1944" s="415"/>
      <c r="H1944" s="415"/>
      <c r="I1944" s="416"/>
    </row>
    <row r="1945" spans="1:9">
      <c r="A1945" s="605">
        <v>1769</v>
      </c>
      <c r="C1945" s="723"/>
      <c r="D1945" s="429"/>
      <c r="E1945" s="414"/>
      <c r="F1945" s="488"/>
      <c r="G1945" s="415"/>
      <c r="H1945" s="415"/>
      <c r="I1945" s="416"/>
    </row>
    <row r="1946" spans="1:9" ht="14">
      <c r="A1946" s="611">
        <v>1799</v>
      </c>
      <c r="C1946" s="723"/>
      <c r="D1946" s="429"/>
      <c r="E1946" s="414"/>
      <c r="F1946" s="488"/>
      <c r="G1946" s="415"/>
      <c r="H1946" s="415"/>
      <c r="I1946" s="416"/>
    </row>
    <row r="1947" spans="1:9" ht="14">
      <c r="A1947" s="611">
        <v>1814</v>
      </c>
      <c r="C1947" s="723"/>
      <c r="D1947" s="429"/>
      <c r="E1947" s="414"/>
      <c r="F1947" s="488"/>
      <c r="G1947" s="415"/>
      <c r="H1947" s="415"/>
      <c r="I1947" s="416"/>
    </row>
    <row r="1948" spans="1:9" ht="14">
      <c r="A1948" s="611">
        <v>1830</v>
      </c>
      <c r="C1948" s="723"/>
      <c r="D1948" s="429"/>
      <c r="E1948" s="414"/>
      <c r="F1948" s="488"/>
      <c r="G1948" s="415"/>
      <c r="H1948" s="415"/>
      <c r="I1948" s="416"/>
    </row>
    <row r="1949" spans="1:9" ht="14">
      <c r="A1949" s="611">
        <v>1846</v>
      </c>
      <c r="C1949" s="723"/>
      <c r="D1949" s="429"/>
      <c r="E1949" s="414"/>
      <c r="F1949" s="488"/>
      <c r="G1949" s="415"/>
      <c r="H1949" s="415"/>
      <c r="I1949" s="416"/>
    </row>
    <row r="1950" spans="1:9" ht="14">
      <c r="A1950" s="611">
        <v>1855</v>
      </c>
      <c r="C1950" s="723"/>
      <c r="D1950" s="429"/>
      <c r="E1950" s="414"/>
      <c r="F1950" s="488"/>
      <c r="G1950" s="415"/>
      <c r="H1950" s="415"/>
      <c r="I1950" s="416"/>
    </row>
    <row r="1951" spans="1:9" ht="14">
      <c r="A1951" s="611">
        <v>1863</v>
      </c>
      <c r="G1951" s="415"/>
      <c r="H1951" s="415"/>
      <c r="I1951" s="416"/>
    </row>
    <row r="1952" spans="1:9" ht="112.5" hidden="1">
      <c r="A1952" s="611">
        <v>1952</v>
      </c>
      <c r="B1952" s="605" t="s">
        <v>66</v>
      </c>
      <c r="C1952" s="423" t="s">
        <v>1858</v>
      </c>
      <c r="D1952" s="424"/>
      <c r="E1952" s="423"/>
      <c r="F1952" s="514" t="s">
        <v>1859</v>
      </c>
      <c r="G1952" s="461"/>
      <c r="H1952" s="461"/>
      <c r="I1952" s="426"/>
    </row>
    <row r="1953" spans="1:9" ht="250" hidden="1">
      <c r="A1953" s="605">
        <v>1953</v>
      </c>
      <c r="B1953" s="605" t="s">
        <v>66</v>
      </c>
      <c r="C1953" s="414" t="s">
        <v>1860</v>
      </c>
      <c r="D1953" s="429"/>
      <c r="E1953" s="414"/>
      <c r="F1953" s="515" t="s">
        <v>1861</v>
      </c>
      <c r="G1953" s="415" t="s">
        <v>1862</v>
      </c>
      <c r="H1953" s="415"/>
      <c r="I1953" s="416"/>
    </row>
    <row r="1954" spans="1:9" ht="14" hidden="1">
      <c r="A1954" s="611">
        <v>1954</v>
      </c>
      <c r="B1954" s="605" t="s">
        <v>66</v>
      </c>
      <c r="C1954" s="414"/>
      <c r="D1954" s="429"/>
      <c r="E1954" s="414" t="s">
        <v>18</v>
      </c>
      <c r="F1954" s="515"/>
      <c r="G1954" s="415"/>
      <c r="H1954" s="415"/>
      <c r="I1954" s="416"/>
    </row>
    <row r="1955" spans="1:9" ht="14" hidden="1">
      <c r="A1955" s="611">
        <v>1955</v>
      </c>
      <c r="B1955" s="605" t="s">
        <v>66</v>
      </c>
      <c r="C1955" s="414"/>
      <c r="D1955" s="429"/>
      <c r="E1955" s="414" t="str">
        <f>E$77</f>
        <v>MA</v>
      </c>
      <c r="F1955" s="488"/>
      <c r="G1955" s="415"/>
      <c r="H1955" s="415"/>
      <c r="I1955" s="416"/>
    </row>
    <row r="1956" spans="1:9" ht="100" hidden="1">
      <c r="A1956" s="611">
        <v>1956</v>
      </c>
      <c r="B1956" s="605" t="s">
        <v>66</v>
      </c>
      <c r="C1956" s="414"/>
      <c r="D1956" s="429"/>
      <c r="E1956" s="414" t="str">
        <f>E$78</f>
        <v>S1</v>
      </c>
      <c r="F1956" s="488" t="s">
        <v>1863</v>
      </c>
      <c r="G1956" s="415"/>
      <c r="H1956" s="415"/>
      <c r="I1956" s="416" t="s">
        <v>603</v>
      </c>
    </row>
    <row r="1957" spans="1:9" ht="112.5" hidden="1">
      <c r="A1957" s="605">
        <v>1957</v>
      </c>
      <c r="B1957" s="605" t="s">
        <v>66</v>
      </c>
      <c r="C1957" s="414"/>
      <c r="D1957" s="429"/>
      <c r="E1957" s="414" t="s">
        <v>27</v>
      </c>
      <c r="F1957" s="488" t="s">
        <v>1864</v>
      </c>
      <c r="G1957" s="415"/>
      <c r="H1957" s="415"/>
      <c r="I1957" s="416" t="s">
        <v>603</v>
      </c>
    </row>
    <row r="1958" spans="1:9" ht="14" hidden="1">
      <c r="A1958" s="611">
        <v>1958</v>
      </c>
      <c r="B1958" s="605" t="s">
        <v>66</v>
      </c>
      <c r="C1958" s="414"/>
      <c r="D1958" s="429"/>
      <c r="E1958" s="414" t="str">
        <f>E$80</f>
        <v>S3</v>
      </c>
      <c r="F1958" s="488"/>
      <c r="G1958" s="415"/>
      <c r="H1958" s="415"/>
      <c r="I1958" s="416"/>
    </row>
    <row r="1959" spans="1:9" ht="14" hidden="1">
      <c r="A1959" s="611">
        <v>1959</v>
      </c>
      <c r="B1959" s="605" t="s">
        <v>66</v>
      </c>
      <c r="C1959" s="414"/>
      <c r="D1959" s="429"/>
      <c r="E1959" s="414" t="str">
        <f>E$81</f>
        <v>S4</v>
      </c>
      <c r="F1959" s="488"/>
      <c r="G1959" s="415"/>
      <c r="H1959" s="415"/>
      <c r="I1959" s="416"/>
    </row>
    <row r="1960" spans="1:9" ht="14">
      <c r="A1960" s="611">
        <v>1871</v>
      </c>
      <c r="G1960" s="415"/>
      <c r="H1960" s="415"/>
      <c r="I1960" s="416"/>
    </row>
    <row r="1961" spans="1:9" ht="175" hidden="1">
      <c r="A1961" s="605">
        <v>1961</v>
      </c>
      <c r="B1961" s="605" t="s">
        <v>66</v>
      </c>
      <c r="C1961" s="414" t="s">
        <v>1865</v>
      </c>
      <c r="D1961" s="429"/>
      <c r="E1961" s="414"/>
      <c r="F1961" s="515" t="s">
        <v>1866</v>
      </c>
      <c r="G1961" s="415" t="s">
        <v>1867</v>
      </c>
      <c r="H1961" s="415"/>
      <c r="I1961" s="416"/>
    </row>
    <row r="1962" spans="1:9" ht="14" hidden="1">
      <c r="A1962" s="611">
        <v>1962</v>
      </c>
      <c r="B1962" s="605" t="s">
        <v>66</v>
      </c>
      <c r="C1962" s="414"/>
      <c r="D1962" s="429"/>
      <c r="E1962" s="414" t="s">
        <v>18</v>
      </c>
      <c r="F1962" s="515"/>
      <c r="G1962" s="415"/>
      <c r="H1962" s="415"/>
      <c r="I1962" s="416"/>
    </row>
    <row r="1963" spans="1:9" ht="14" hidden="1">
      <c r="A1963" s="611">
        <v>1963</v>
      </c>
      <c r="B1963" s="605" t="s">
        <v>66</v>
      </c>
      <c r="C1963" s="414"/>
      <c r="D1963" s="429"/>
      <c r="E1963" s="414" t="str">
        <f>E$77</f>
        <v>MA</v>
      </c>
      <c r="F1963" s="488"/>
      <c r="G1963" s="415"/>
      <c r="H1963" s="415"/>
      <c r="I1963" s="416"/>
    </row>
    <row r="1964" spans="1:9" ht="125" hidden="1">
      <c r="A1964" s="611">
        <v>1964</v>
      </c>
      <c r="B1964" s="605" t="s">
        <v>66</v>
      </c>
      <c r="C1964" s="414"/>
      <c r="D1964" s="429"/>
      <c r="E1964" s="414" t="str">
        <f>E$78</f>
        <v>S1</v>
      </c>
      <c r="F1964" s="520" t="s">
        <v>1868</v>
      </c>
      <c r="G1964" s="415"/>
      <c r="H1964" s="415" t="s">
        <v>721</v>
      </c>
      <c r="I1964" s="416" t="s">
        <v>603</v>
      </c>
    </row>
    <row r="1965" spans="1:9" ht="100" hidden="1">
      <c r="A1965" s="605">
        <v>1965</v>
      </c>
      <c r="B1965" s="605" t="s">
        <v>66</v>
      </c>
      <c r="C1965" s="414"/>
      <c r="D1965" s="429"/>
      <c r="E1965" s="414" t="s">
        <v>27</v>
      </c>
      <c r="F1965" s="488" t="s">
        <v>1869</v>
      </c>
      <c r="G1965" s="415"/>
      <c r="H1965" s="415"/>
      <c r="I1965" s="416"/>
    </row>
    <row r="1966" spans="1:9" ht="14" hidden="1">
      <c r="A1966" s="611">
        <v>1966</v>
      </c>
      <c r="B1966" s="605" t="s">
        <v>66</v>
      </c>
      <c r="C1966" s="414"/>
      <c r="D1966" s="429"/>
      <c r="E1966" s="414" t="str">
        <f>E$80</f>
        <v>S3</v>
      </c>
      <c r="F1966" s="488"/>
      <c r="G1966" s="415"/>
      <c r="H1966" s="415"/>
      <c r="I1966" s="416"/>
    </row>
    <row r="1967" spans="1:9" ht="14" hidden="1">
      <c r="A1967" s="611">
        <v>1967</v>
      </c>
      <c r="B1967" s="605" t="s">
        <v>66</v>
      </c>
      <c r="C1967" s="414"/>
      <c r="D1967" s="429"/>
      <c r="E1967" s="414" t="str">
        <f>E$81</f>
        <v>S4</v>
      </c>
      <c r="F1967" s="488"/>
      <c r="G1967" s="415"/>
      <c r="H1967" s="415"/>
      <c r="I1967" s="416"/>
    </row>
    <row r="1968" spans="1:9" ht="14">
      <c r="A1968" s="611">
        <v>1887</v>
      </c>
      <c r="G1968" s="415"/>
      <c r="H1968" s="415"/>
      <c r="I1968" s="416"/>
    </row>
    <row r="1969" spans="1:9" ht="52.5" hidden="1">
      <c r="A1969" s="605">
        <v>1969</v>
      </c>
      <c r="B1969" s="605" t="s">
        <v>66</v>
      </c>
      <c r="C1969" s="414" t="s">
        <v>1870</v>
      </c>
      <c r="D1969" s="429"/>
      <c r="E1969" s="414"/>
      <c r="F1969" s="515" t="s">
        <v>1871</v>
      </c>
      <c r="G1969" s="415" t="s">
        <v>1872</v>
      </c>
      <c r="H1969" s="415"/>
      <c r="I1969" s="416"/>
    </row>
    <row r="1970" spans="1:9" ht="14" hidden="1">
      <c r="A1970" s="611">
        <v>1970</v>
      </c>
      <c r="B1970" s="605" t="s">
        <v>66</v>
      </c>
      <c r="C1970" s="414"/>
      <c r="D1970" s="429"/>
      <c r="E1970" s="414" t="s">
        <v>18</v>
      </c>
      <c r="F1970" s="515"/>
      <c r="G1970" s="415"/>
      <c r="H1970" s="415"/>
      <c r="I1970" s="416"/>
    </row>
    <row r="1971" spans="1:9" ht="14" hidden="1">
      <c r="A1971" s="611">
        <v>1971</v>
      </c>
      <c r="B1971" s="605" t="s">
        <v>66</v>
      </c>
      <c r="C1971" s="414"/>
      <c r="D1971" s="429"/>
      <c r="E1971" s="414" t="str">
        <f>E$77</f>
        <v>MA</v>
      </c>
      <c r="F1971" s="488"/>
      <c r="G1971" s="415"/>
      <c r="H1971" s="415"/>
      <c r="I1971" s="416"/>
    </row>
    <row r="1972" spans="1:9" ht="162.5" hidden="1">
      <c r="A1972" s="611">
        <v>1972</v>
      </c>
      <c r="B1972" s="605" t="s">
        <v>66</v>
      </c>
      <c r="C1972" s="414"/>
      <c r="D1972" s="429"/>
      <c r="E1972" s="414" t="str">
        <f>E$78</f>
        <v>S1</v>
      </c>
      <c r="F1972" s="411" t="s">
        <v>1873</v>
      </c>
      <c r="G1972" s="415"/>
      <c r="H1972" s="415"/>
      <c r="I1972" s="416" t="s">
        <v>603</v>
      </c>
    </row>
    <row r="1973" spans="1:9" ht="75" hidden="1">
      <c r="A1973" s="605">
        <v>1973</v>
      </c>
      <c r="B1973" s="605" t="s">
        <v>66</v>
      </c>
      <c r="C1973" s="414"/>
      <c r="D1973" s="429"/>
      <c r="E1973" s="414" t="s">
        <v>27</v>
      </c>
      <c r="F1973" s="411" t="s">
        <v>1874</v>
      </c>
      <c r="G1973" s="415"/>
      <c r="H1973" s="415"/>
      <c r="I1973" s="416"/>
    </row>
    <row r="1974" spans="1:9" ht="14" hidden="1">
      <c r="A1974" s="611">
        <v>1974</v>
      </c>
      <c r="B1974" s="605" t="s">
        <v>66</v>
      </c>
      <c r="C1974" s="414"/>
      <c r="D1974" s="429"/>
      <c r="E1974" s="414" t="str">
        <f>E$80</f>
        <v>S3</v>
      </c>
      <c r="F1974" s="488"/>
      <c r="G1974" s="415"/>
      <c r="H1974" s="415"/>
      <c r="I1974" s="416"/>
    </row>
    <row r="1975" spans="1:9" ht="14" hidden="1">
      <c r="A1975" s="611">
        <v>1975</v>
      </c>
      <c r="B1975" s="605" t="s">
        <v>66</v>
      </c>
      <c r="C1975" s="414"/>
      <c r="D1975" s="429"/>
      <c r="E1975" s="414" t="str">
        <f>E$81</f>
        <v>S4</v>
      </c>
      <c r="F1975" s="488"/>
      <c r="G1975" s="415"/>
      <c r="H1975" s="415"/>
      <c r="I1975" s="416"/>
    </row>
    <row r="1976" spans="1:9" ht="14">
      <c r="A1976" s="611">
        <v>1895</v>
      </c>
      <c r="G1976" s="415"/>
      <c r="H1976" s="415"/>
      <c r="I1976" s="416"/>
    </row>
    <row r="1977" spans="1:9" ht="112.5" hidden="1">
      <c r="A1977" s="605">
        <v>1977</v>
      </c>
      <c r="B1977" s="605" t="s">
        <v>66</v>
      </c>
      <c r="C1977" s="414" t="s">
        <v>1875</v>
      </c>
      <c r="D1977" s="429"/>
      <c r="E1977" s="414"/>
      <c r="F1977" s="515" t="s">
        <v>1876</v>
      </c>
      <c r="G1977" s="415" t="s">
        <v>1877</v>
      </c>
      <c r="H1977" s="415"/>
      <c r="I1977" s="416"/>
    </row>
    <row r="1978" spans="1:9" ht="14" hidden="1">
      <c r="A1978" s="611">
        <v>1978</v>
      </c>
      <c r="B1978" s="605" t="s">
        <v>66</v>
      </c>
      <c r="C1978" s="414"/>
      <c r="D1978" s="429"/>
      <c r="E1978" s="414" t="s">
        <v>18</v>
      </c>
      <c r="F1978" s="515"/>
      <c r="G1978" s="415"/>
      <c r="H1978" s="415"/>
      <c r="I1978" s="416"/>
    </row>
    <row r="1979" spans="1:9" ht="14" hidden="1">
      <c r="A1979" s="611">
        <v>1979</v>
      </c>
      <c r="B1979" s="605" t="s">
        <v>66</v>
      </c>
      <c r="C1979" s="414"/>
      <c r="D1979" s="429"/>
      <c r="E1979" s="414" t="str">
        <f>E$77</f>
        <v>MA</v>
      </c>
      <c r="F1979" s="488"/>
      <c r="G1979" s="415"/>
      <c r="H1979" s="415"/>
      <c r="I1979" s="416"/>
    </row>
    <row r="1980" spans="1:9" ht="25" hidden="1">
      <c r="A1980" s="611">
        <v>1980</v>
      </c>
      <c r="B1980" s="605" t="s">
        <v>66</v>
      </c>
      <c r="C1980" s="414"/>
      <c r="D1980" s="429"/>
      <c r="E1980" s="414" t="str">
        <f>E$78</f>
        <v>S1</v>
      </c>
      <c r="F1980" s="411" t="s">
        <v>1878</v>
      </c>
      <c r="G1980" s="415"/>
      <c r="H1980" s="415"/>
      <c r="I1980" s="416" t="s">
        <v>603</v>
      </c>
    </row>
    <row r="1981" spans="1:9" ht="50" hidden="1">
      <c r="A1981" s="605">
        <v>1981</v>
      </c>
      <c r="B1981" s="605" t="s">
        <v>66</v>
      </c>
      <c r="C1981" s="414"/>
      <c r="D1981" s="429"/>
      <c r="E1981" s="414" t="s">
        <v>27</v>
      </c>
      <c r="F1981" s="411" t="s">
        <v>1879</v>
      </c>
      <c r="G1981" s="415"/>
      <c r="H1981" s="415"/>
      <c r="I1981" s="416"/>
    </row>
    <row r="1982" spans="1:9" ht="14" hidden="1">
      <c r="A1982" s="611">
        <v>1982</v>
      </c>
      <c r="B1982" s="605" t="s">
        <v>66</v>
      </c>
      <c r="C1982" s="414"/>
      <c r="D1982" s="429"/>
      <c r="E1982" s="414" t="str">
        <f>E$80</f>
        <v>S3</v>
      </c>
      <c r="F1982" s="488"/>
      <c r="G1982" s="415"/>
      <c r="H1982" s="415"/>
      <c r="I1982" s="416"/>
    </row>
    <row r="1983" spans="1:9" ht="14" hidden="1">
      <c r="A1983" s="611">
        <v>1983</v>
      </c>
      <c r="B1983" s="605" t="s">
        <v>66</v>
      </c>
      <c r="C1983" s="414"/>
      <c r="D1983" s="429"/>
      <c r="E1983" s="414" t="str">
        <f>E$81</f>
        <v>S4</v>
      </c>
      <c r="F1983" s="488"/>
      <c r="G1983" s="415"/>
      <c r="H1983" s="415"/>
      <c r="I1983" s="416"/>
    </row>
    <row r="1984" spans="1:9" ht="14">
      <c r="A1984" s="611">
        <v>1904</v>
      </c>
      <c r="G1984" s="415"/>
      <c r="H1984" s="415"/>
      <c r="I1984" s="416"/>
    </row>
    <row r="1985" spans="1:9" ht="50" hidden="1">
      <c r="A1985" s="605">
        <v>1985</v>
      </c>
      <c r="B1985" s="605" t="s">
        <v>66</v>
      </c>
      <c r="C1985" s="423" t="s">
        <v>1880</v>
      </c>
      <c r="D1985" s="424"/>
      <c r="E1985" s="423"/>
      <c r="F1985" s="514" t="s">
        <v>1881</v>
      </c>
      <c r="G1985" s="461"/>
      <c r="H1985" s="461"/>
      <c r="I1985" s="426"/>
    </row>
    <row r="1986" spans="1:9" ht="84" hidden="1">
      <c r="A1986" s="611">
        <v>1986</v>
      </c>
      <c r="B1986" s="605" t="s">
        <v>66</v>
      </c>
      <c r="C1986" s="414" t="s">
        <v>1882</v>
      </c>
      <c r="D1986" s="429"/>
      <c r="E1986" s="414"/>
      <c r="F1986" s="515" t="s">
        <v>1883</v>
      </c>
      <c r="G1986" s="415" t="s">
        <v>1884</v>
      </c>
      <c r="H1986" s="415" t="s">
        <v>1885</v>
      </c>
      <c r="I1986" s="416"/>
    </row>
    <row r="1987" spans="1:9" ht="14" hidden="1">
      <c r="A1987" s="611">
        <v>1987</v>
      </c>
      <c r="B1987" s="605" t="s">
        <v>66</v>
      </c>
      <c r="C1987" s="414"/>
      <c r="D1987" s="429"/>
      <c r="E1987" s="414" t="s">
        <v>18</v>
      </c>
      <c r="F1987" s="515"/>
      <c r="G1987" s="415"/>
      <c r="H1987" s="415"/>
      <c r="I1987" s="416"/>
    </row>
    <row r="1988" spans="1:9" ht="14" hidden="1">
      <c r="A1988" s="611">
        <v>1988</v>
      </c>
      <c r="B1988" s="605" t="s">
        <v>66</v>
      </c>
      <c r="C1988" s="414"/>
      <c r="D1988" s="429"/>
      <c r="E1988" s="414" t="str">
        <f>E$77</f>
        <v>MA</v>
      </c>
      <c r="F1988" s="488"/>
      <c r="G1988" s="415"/>
      <c r="H1988" s="415"/>
      <c r="I1988" s="416"/>
    </row>
    <row r="1989" spans="1:9" hidden="1">
      <c r="A1989" s="605">
        <v>1989</v>
      </c>
      <c r="B1989" s="605" t="s">
        <v>66</v>
      </c>
      <c r="C1989" s="414"/>
      <c r="D1989" s="429"/>
      <c r="E1989" s="414" t="str">
        <f>E$78</f>
        <v>S1</v>
      </c>
      <c r="F1989" s="488"/>
      <c r="G1989" s="415"/>
      <c r="H1989" s="415"/>
      <c r="I1989" s="416"/>
    </row>
    <row r="1990" spans="1:9" ht="14" hidden="1">
      <c r="A1990" s="611">
        <v>1990</v>
      </c>
      <c r="B1990" s="605" t="s">
        <v>66</v>
      </c>
      <c r="C1990" s="414"/>
      <c r="D1990" s="429"/>
      <c r="E1990" s="414" t="str">
        <f>E$79</f>
        <v>S2</v>
      </c>
      <c r="F1990" s="488"/>
      <c r="G1990" s="415"/>
      <c r="H1990" s="415"/>
      <c r="I1990" s="416"/>
    </row>
    <row r="1991" spans="1:9" ht="14" hidden="1">
      <c r="A1991" s="611">
        <v>1991</v>
      </c>
      <c r="B1991" s="605" t="s">
        <v>66</v>
      </c>
      <c r="C1991" s="414"/>
      <c r="D1991" s="429"/>
      <c r="E1991" s="414" t="str">
        <f>E$80</f>
        <v>S3</v>
      </c>
      <c r="F1991" s="488"/>
      <c r="G1991" s="415"/>
      <c r="H1991" s="415"/>
      <c r="I1991" s="416"/>
    </row>
    <row r="1992" spans="1:9" ht="14" hidden="1">
      <c r="A1992" s="611">
        <v>1992</v>
      </c>
      <c r="B1992" s="605" t="s">
        <v>66</v>
      </c>
      <c r="C1992" s="414"/>
      <c r="D1992" s="429"/>
      <c r="E1992" s="414" t="str">
        <f>E$81</f>
        <v>S4</v>
      </c>
      <c r="F1992" s="488"/>
      <c r="G1992" s="415"/>
      <c r="H1992" s="415"/>
      <c r="I1992" s="416"/>
    </row>
    <row r="1993" spans="1:9" ht="14">
      <c r="A1993" s="611">
        <v>1912</v>
      </c>
      <c r="C1993" s="723"/>
      <c r="D1993" s="429"/>
      <c r="E1993" s="414"/>
      <c r="F1993" s="488"/>
      <c r="G1993" s="415"/>
      <c r="H1993" s="415"/>
      <c r="I1993" s="416"/>
    </row>
    <row r="1994" spans="1:9">
      <c r="A1994" s="605">
        <v>1921</v>
      </c>
      <c r="C1994" s="723"/>
      <c r="D1994" s="429"/>
      <c r="E1994" s="414"/>
      <c r="F1994" s="488"/>
      <c r="G1994" s="415"/>
      <c r="H1994" s="415"/>
      <c r="I1994" s="416"/>
    </row>
    <row r="1995" spans="1:9" ht="14">
      <c r="A1995" s="611">
        <v>1936</v>
      </c>
      <c r="C1995" s="723"/>
      <c r="D1995" s="429"/>
      <c r="E1995" s="414"/>
      <c r="F1995" s="488"/>
      <c r="G1995" s="415"/>
      <c r="H1995" s="415"/>
      <c r="I1995" s="416"/>
    </row>
    <row r="1996" spans="1:9" ht="14">
      <c r="A1996" s="611">
        <v>1951</v>
      </c>
      <c r="C1996" s="723"/>
      <c r="D1996" s="429"/>
      <c r="E1996" s="414"/>
      <c r="F1996" s="488"/>
      <c r="G1996" s="415"/>
      <c r="H1996" s="415"/>
      <c r="I1996" s="416"/>
    </row>
    <row r="1997" spans="1:9" ht="14">
      <c r="A1997" s="611">
        <v>1960</v>
      </c>
      <c r="C1997" s="723"/>
      <c r="D1997" s="429"/>
      <c r="E1997" s="414"/>
      <c r="F1997" s="488"/>
      <c r="G1997" s="415"/>
      <c r="H1997" s="415"/>
      <c r="I1997" s="416"/>
    </row>
    <row r="1998" spans="1:9" ht="14">
      <c r="A1998" s="611">
        <v>1968</v>
      </c>
      <c r="C1998" s="723"/>
      <c r="D1998" s="429"/>
      <c r="E1998" s="414"/>
      <c r="F1998" s="411"/>
      <c r="G1998" s="415"/>
      <c r="H1998" s="415"/>
      <c r="I1998" s="416"/>
    </row>
    <row r="1999" spans="1:9" ht="14">
      <c r="A1999" s="611">
        <v>1976</v>
      </c>
      <c r="C1999" s="723"/>
      <c r="D1999" s="429"/>
      <c r="E1999" s="414"/>
      <c r="F1999" s="488"/>
      <c r="G1999" s="415"/>
      <c r="H1999" s="415"/>
      <c r="I1999" s="416"/>
    </row>
    <row r="2000" spans="1:9" ht="14">
      <c r="A2000" s="611">
        <v>1984</v>
      </c>
      <c r="C2000" s="723"/>
      <c r="D2000" s="429"/>
      <c r="E2000" s="414"/>
      <c r="F2000" s="488"/>
      <c r="G2000" s="415"/>
      <c r="H2000" s="415"/>
      <c r="I2000" s="416"/>
    </row>
    <row r="2001" spans="1:10">
      <c r="A2001" s="605">
        <v>2001</v>
      </c>
      <c r="H2001" s="418"/>
    </row>
    <row r="2002" spans="1:10" s="668" customFormat="1" ht="14.25" customHeight="1">
      <c r="A2002" s="611">
        <v>2002</v>
      </c>
      <c r="C2002" s="724"/>
      <c r="D2002" s="669"/>
      <c r="E2002" s="412" t="s">
        <v>1886</v>
      </c>
      <c r="F2002" s="419"/>
      <c r="G2002" s="419"/>
      <c r="H2002" s="412"/>
      <c r="I2002" s="412"/>
      <c r="J2002" s="412"/>
    </row>
  </sheetData>
  <sheetProtection algorithmName="SHA-512" hashValue="LZ9hD64wa0sH32QIR77crnDqLrucDqWX0AxScnxRaqi43xTyhFhyb+y6r4n+9+WJXIWXCj8hQ2vlUOmQrRYRxQ==" saltValue="DWaa+V9MCB4OaAP6Bf8Cyg==" spinCount="100000" sheet="1" formatCells="0" formatColumns="0" formatRows="0" insertHyperlinks="0" selectLockedCells="1" sort="0" autoFilter="0" pivotTables="0"/>
  <protectedRanges>
    <protectedRange sqref="A1:B1048576" name="FSCPEFCrange"/>
  </protectedRanges>
  <autoFilter ref="A3:I2002" xr:uid="{00000000-0009-0000-0000-000009000000}">
    <filterColumn colId="1">
      <filters blank="1">
        <filter val="PEFC"/>
      </filters>
    </filterColumn>
    <sortState xmlns:xlrd2="http://schemas.microsoft.com/office/spreadsheetml/2017/richdata2" ref="A39:I2002">
      <sortCondition ref="D3:D2002"/>
    </sortState>
  </autoFilter>
  <conditionalFormatting sqref="F324">
    <cfRule type="expression" dxfId="22" priority="8" stopIfTrue="1">
      <formula>ISNUMBER(SEARCH("Closed",$J324))</formula>
    </cfRule>
    <cfRule type="expression" dxfId="21" priority="9" stopIfTrue="1">
      <formula>IF($B324="Minor", TRUE, FALSE)</formula>
    </cfRule>
    <cfRule type="expression" dxfId="20" priority="10" stopIfTrue="1">
      <formula>IF(OR($B324="Major",$B324="Pre-Condition"), TRUE, FALSE)</formula>
    </cfRule>
  </conditionalFormatting>
  <conditionalFormatting sqref="F657">
    <cfRule type="expression" dxfId="19" priority="1">
      <formula>AND($R657, NOT($V657), OR(F$4 = TRUE, AND(F$4 = "Conditional1", $T657), AND(F$4 = "Conditional2", $U657)), ISBLANK(F657))</formula>
    </cfRule>
  </conditionalFormatting>
  <conditionalFormatting sqref="F839">
    <cfRule type="expression" dxfId="18" priority="14" stopIfTrue="1">
      <formula>ISNUMBER(SEARCH("Closed",$I839))</formula>
    </cfRule>
    <cfRule type="expression" dxfId="17" priority="15" stopIfTrue="1">
      <formula>IF($C839="Minor", TRUE, FALSE)</formula>
    </cfRule>
    <cfRule type="expression" dxfId="16" priority="16" stopIfTrue="1">
      <formula>IF(OR($C839="Major",$C839="Pre-Condition"), TRUE, FALSE)</formula>
    </cfRule>
  </conditionalFormatting>
  <conditionalFormatting sqref="F969">
    <cfRule type="expression" dxfId="15" priority="5" stopIfTrue="1">
      <formula>ISNUMBER(SEARCH("Closed",$J969))</formula>
    </cfRule>
    <cfRule type="expression" dxfId="14" priority="6" stopIfTrue="1">
      <formula>IF($B969="Minor", TRUE, FALSE)</formula>
    </cfRule>
    <cfRule type="expression" dxfId="13" priority="7" stopIfTrue="1">
      <formula>IF(OR($B969="Major",$B969="Pre-Condition"), TRUE, FALSE)</formula>
    </cfRule>
  </conditionalFormatting>
  <conditionalFormatting sqref="F975:F977">
    <cfRule type="expression" dxfId="12" priority="2" stopIfTrue="1">
      <formula>ISNUMBER(SEARCH("Closed",$J975))</formula>
    </cfRule>
    <cfRule type="expression" dxfId="11" priority="3" stopIfTrue="1">
      <formula>IF($B975="Minor", TRUE, FALSE)</formula>
    </cfRule>
    <cfRule type="expression" dxfId="10" priority="4" stopIfTrue="1">
      <formula>IF(OR($B975="Major",$B975="Pre-Condition"), TRUE, FALSE)</formula>
    </cfRule>
  </conditionalFormatting>
  <conditionalFormatting sqref="F1471">
    <cfRule type="expression" dxfId="9" priority="11" stopIfTrue="1">
      <formula>ISNUMBER(SEARCH("Closed",$I1471))</formula>
    </cfRule>
    <cfRule type="expression" dxfId="8" priority="12" stopIfTrue="1">
      <formula>IF($C1471="Minor", TRUE, FALSE)</formula>
    </cfRule>
    <cfRule type="expression" dxfId="7" priority="13" stopIfTrue="1">
      <formula>IF(OR($C1471="Major",$C1471="Pre-Condition"), TRUE, FALSE)</formula>
    </cfRule>
  </conditionalFormatting>
  <pageMargins left="0.7" right="0.7" top="0.75" bottom="0.75" header="0.3" footer="0.3"/>
  <pageSetup paperSize="9" scale="40" orientation="landscape" r:id="rId1"/>
  <headerFooter alignWithMargins="0"/>
  <rowBreaks count="2" manualBreakCount="2">
    <brk id="32" min="1" max="16" man="1"/>
    <brk id="1925" min="1"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97C9B-409F-4655-83CB-FB771C9351BF}">
  <sheetPr>
    <tabColor rgb="FF92D050"/>
  </sheetPr>
  <dimension ref="C1:I1966"/>
  <sheetViews>
    <sheetView topLeftCell="A253" zoomScaleNormal="100" workbookViewId="0">
      <selection activeCell="C38" sqref="C38:I38"/>
    </sheetView>
  </sheetViews>
  <sheetFormatPr defaultColWidth="9" defaultRowHeight="14"/>
  <cols>
    <col min="1" max="3" width="9" style="36"/>
    <col min="4" max="4" width="6.453125" style="67" customWidth="1"/>
    <col min="5" max="5" width="6" style="68" customWidth="1"/>
    <col min="6" max="6" width="98.54296875" style="54" customWidth="1"/>
    <col min="7" max="7" width="8.54296875" style="54" customWidth="1"/>
    <col min="8" max="8" width="9" style="54"/>
    <col min="9" max="16384" width="9" style="36"/>
  </cols>
  <sheetData>
    <row r="1" spans="4:9">
      <c r="D1" s="65" t="s">
        <v>1887</v>
      </c>
      <c r="E1" s="66"/>
      <c r="F1" s="58"/>
      <c r="G1" s="58"/>
    </row>
    <row r="3" spans="4:9">
      <c r="F3" s="69" t="s">
        <v>607</v>
      </c>
      <c r="I3" s="64"/>
    </row>
    <row r="4" spans="4:9">
      <c r="F4" s="70"/>
      <c r="I4" s="64"/>
    </row>
    <row r="5" spans="4:9">
      <c r="F5" s="69" t="s">
        <v>609</v>
      </c>
      <c r="I5" s="64"/>
    </row>
    <row r="6" spans="4:9">
      <c r="F6" s="70"/>
      <c r="I6" s="64"/>
    </row>
    <row r="7" spans="4:9">
      <c r="F7" s="69" t="s">
        <v>611</v>
      </c>
      <c r="I7" s="64"/>
    </row>
    <row r="8" spans="4:9">
      <c r="F8" s="71"/>
      <c r="I8" s="64"/>
    </row>
    <row r="9" spans="4:9">
      <c r="F9" s="242" t="s">
        <v>1888</v>
      </c>
      <c r="I9" s="64"/>
    </row>
    <row r="10" spans="4:9" ht="16.5" customHeight="1">
      <c r="F10" s="58"/>
      <c r="I10" s="64"/>
    </row>
    <row r="11" spans="4:9">
      <c r="I11" s="64"/>
    </row>
    <row r="13" spans="4:9" ht="51" customHeight="1">
      <c r="D13" s="72" t="s">
        <v>613</v>
      </c>
      <c r="E13" s="73"/>
      <c r="F13" s="74" t="s">
        <v>614</v>
      </c>
      <c r="G13" s="74" t="s">
        <v>615</v>
      </c>
      <c r="H13" s="75"/>
    </row>
    <row r="14" spans="4:9" ht="28.5" thickBot="1">
      <c r="D14" s="65" t="s">
        <v>616</v>
      </c>
      <c r="E14" s="66"/>
      <c r="F14" s="274" t="s">
        <v>617</v>
      </c>
      <c r="G14" s="58"/>
    </row>
    <row r="15" spans="4:9">
      <c r="D15" s="65"/>
      <c r="E15" s="66" t="s">
        <v>19</v>
      </c>
      <c r="F15" s="58" t="s">
        <v>598</v>
      </c>
      <c r="G15" s="58" t="s">
        <v>600</v>
      </c>
    </row>
    <row r="16" spans="4:9">
      <c r="D16" s="65"/>
      <c r="E16" s="66" t="s">
        <v>25</v>
      </c>
      <c r="F16" s="58"/>
      <c r="G16" s="58"/>
    </row>
    <row r="17" spans="4:7">
      <c r="D17" s="65"/>
      <c r="E17" s="66" t="s">
        <v>27</v>
      </c>
      <c r="F17" s="58"/>
      <c r="G17" s="58"/>
    </row>
    <row r="18" spans="4:7">
      <c r="D18" s="65"/>
      <c r="E18" s="66" t="s">
        <v>32</v>
      </c>
      <c r="F18" s="58"/>
      <c r="G18" s="58"/>
    </row>
    <row r="19" spans="4:7">
      <c r="D19" s="65"/>
      <c r="E19" s="66" t="s">
        <v>35</v>
      </c>
      <c r="F19" s="58"/>
      <c r="G19" s="58"/>
    </row>
    <row r="21" spans="4:7" ht="30" customHeight="1">
      <c r="D21" s="65" t="s">
        <v>618</v>
      </c>
      <c r="E21" s="66"/>
      <c r="F21" s="276" t="s">
        <v>619</v>
      </c>
      <c r="G21" s="275"/>
    </row>
    <row r="22" spans="4:7">
      <c r="D22" s="65"/>
      <c r="E22" s="66" t="s">
        <v>19</v>
      </c>
      <c r="F22" s="146" t="s">
        <v>598</v>
      </c>
      <c r="G22" s="58" t="s">
        <v>600</v>
      </c>
    </row>
    <row r="23" spans="4:7">
      <c r="D23" s="65"/>
      <c r="E23" s="66" t="s">
        <v>25</v>
      </c>
      <c r="F23" s="58"/>
      <c r="G23" s="58"/>
    </row>
    <row r="24" spans="4:7">
      <c r="D24" s="65"/>
      <c r="E24" s="66" t="s">
        <v>27</v>
      </c>
      <c r="F24" s="58"/>
      <c r="G24" s="58"/>
    </row>
    <row r="25" spans="4:7">
      <c r="D25" s="65"/>
      <c r="E25" s="66" t="s">
        <v>32</v>
      </c>
      <c r="F25" s="58"/>
      <c r="G25" s="58"/>
    </row>
    <row r="26" spans="4:7">
      <c r="D26" s="65"/>
      <c r="E26" s="66" t="s">
        <v>35</v>
      </c>
      <c r="F26" s="58"/>
      <c r="G26" s="58"/>
    </row>
    <row r="27" spans="4:7">
      <c r="F27" s="55"/>
    </row>
    <row r="28" spans="4:7" ht="28">
      <c r="D28" s="279" t="s">
        <v>620</v>
      </c>
      <c r="E28" s="66"/>
      <c r="F28" s="276" t="s">
        <v>1889</v>
      </c>
      <c r="G28" s="277"/>
    </row>
    <row r="29" spans="4:7">
      <c r="D29" s="65"/>
      <c r="E29" s="66" t="s">
        <v>19</v>
      </c>
      <c r="F29" s="278"/>
      <c r="G29" s="278"/>
    </row>
    <row r="30" spans="4:7">
      <c r="D30" s="65"/>
      <c r="E30" s="66" t="s">
        <v>25</v>
      </c>
      <c r="F30" s="278"/>
      <c r="G30" s="278"/>
    </row>
    <row r="31" spans="4:7">
      <c r="D31" s="65"/>
      <c r="E31" s="66" t="s">
        <v>27</v>
      </c>
      <c r="F31" s="278"/>
      <c r="G31" s="278"/>
    </row>
    <row r="32" spans="4:7">
      <c r="D32" s="65"/>
      <c r="E32" s="66" t="s">
        <v>32</v>
      </c>
      <c r="F32" s="278"/>
      <c r="G32" s="278"/>
    </row>
    <row r="33" spans="3:9">
      <c r="D33" s="65"/>
      <c r="E33" s="66" t="s">
        <v>35</v>
      </c>
      <c r="F33" s="278"/>
      <c r="G33" s="278"/>
    </row>
    <row r="36" spans="3:9" ht="60">
      <c r="C36" s="409"/>
      <c r="D36" s="420">
        <v>0</v>
      </c>
      <c r="E36" s="421" t="s">
        <v>566</v>
      </c>
      <c r="F36" s="422" t="s">
        <v>625</v>
      </c>
      <c r="G36" s="422" t="s">
        <v>626</v>
      </c>
      <c r="H36" s="422" t="s">
        <v>627</v>
      </c>
      <c r="I36" s="422" t="s">
        <v>570</v>
      </c>
    </row>
    <row r="37" spans="3:9" ht="15">
      <c r="C37" s="409"/>
      <c r="D37" s="420"/>
      <c r="E37" s="421"/>
      <c r="F37" s="422"/>
      <c r="G37" s="422"/>
      <c r="H37" s="422"/>
      <c r="I37" s="422"/>
    </row>
    <row r="38" spans="3:9" ht="50">
      <c r="C38" s="425" t="s">
        <v>564</v>
      </c>
      <c r="D38" s="526" t="s">
        <v>565</v>
      </c>
      <c r="E38" s="423" t="s">
        <v>566</v>
      </c>
      <c r="F38" s="425" t="s">
        <v>567</v>
      </c>
      <c r="G38" s="425" t="s">
        <v>568</v>
      </c>
      <c r="H38" s="425" t="s">
        <v>569</v>
      </c>
      <c r="I38" s="425" t="s">
        <v>570</v>
      </c>
    </row>
    <row r="39" spans="3:9" ht="37.5">
      <c r="C39" s="423">
        <v>1</v>
      </c>
      <c r="D39" s="424"/>
      <c r="E39" s="423"/>
      <c r="F39" s="425" t="s">
        <v>635</v>
      </c>
      <c r="G39" s="426"/>
      <c r="H39" s="426"/>
      <c r="I39" s="426"/>
    </row>
    <row r="40" spans="3:9" ht="25">
      <c r="C40" s="423" t="s">
        <v>636</v>
      </c>
      <c r="D40" s="424"/>
      <c r="E40" s="423"/>
      <c r="F40" s="425" t="s">
        <v>637</v>
      </c>
      <c r="G40" s="427"/>
      <c r="H40" s="427"/>
      <c r="I40" s="428"/>
    </row>
    <row r="41" spans="3:9" ht="105">
      <c r="C41" s="414" t="s">
        <v>50</v>
      </c>
      <c r="D41" s="429"/>
      <c r="E41" s="414"/>
      <c r="F41" s="430" t="s">
        <v>638</v>
      </c>
      <c r="G41" s="431" t="s">
        <v>639</v>
      </c>
      <c r="H41" s="415" t="s">
        <v>640</v>
      </c>
      <c r="I41" s="416"/>
    </row>
    <row r="42" spans="3:9">
      <c r="C42" s="414"/>
      <c r="D42" s="429"/>
      <c r="E42" s="414" t="s">
        <v>18</v>
      </c>
      <c r="F42" s="430"/>
      <c r="G42" s="415"/>
      <c r="H42" s="415"/>
      <c r="I42" s="416"/>
    </row>
    <row r="43" spans="3:9">
      <c r="C43" s="414"/>
      <c r="D43" s="429"/>
      <c r="E43" s="430" t="s">
        <v>19</v>
      </c>
      <c r="F43" s="411"/>
      <c r="G43" s="412"/>
      <c r="H43" s="415"/>
      <c r="I43" s="416"/>
    </row>
    <row r="44" spans="3:9" ht="37.5">
      <c r="C44" s="414"/>
      <c r="D44" s="429"/>
      <c r="E44" s="430" t="s">
        <v>25</v>
      </c>
      <c r="F44" s="411" t="s">
        <v>641</v>
      </c>
      <c r="G44" s="415"/>
      <c r="H44" s="415"/>
      <c r="I44" s="416" t="s">
        <v>603</v>
      </c>
    </row>
    <row r="45" spans="3:9" ht="275">
      <c r="C45" s="432"/>
      <c r="D45" s="433"/>
      <c r="E45" s="434" t="s">
        <v>27</v>
      </c>
      <c r="F45" s="435" t="s">
        <v>642</v>
      </c>
      <c r="G45" s="436"/>
      <c r="H45" s="436"/>
      <c r="I45" s="437" t="s">
        <v>643</v>
      </c>
    </row>
    <row r="46" spans="3:9">
      <c r="C46" s="414"/>
      <c r="D46" s="429"/>
      <c r="E46" s="430" t="s">
        <v>32</v>
      </c>
      <c r="F46" s="411"/>
      <c r="G46" s="415"/>
      <c r="H46" s="415"/>
      <c r="I46" s="416"/>
    </row>
    <row r="47" spans="3:9">
      <c r="C47" s="414"/>
      <c r="D47" s="429"/>
      <c r="E47" s="430" t="s">
        <v>35</v>
      </c>
      <c r="F47" s="411"/>
      <c r="G47" s="415"/>
      <c r="H47" s="415"/>
      <c r="I47" s="416"/>
    </row>
    <row r="48" spans="3:9" ht="25">
      <c r="C48" s="438"/>
      <c r="D48" s="439" t="s">
        <v>628</v>
      </c>
      <c r="E48" s="440"/>
      <c r="F48" s="440" t="s">
        <v>629</v>
      </c>
      <c r="G48" s="441"/>
      <c r="H48" s="441"/>
      <c r="I48" s="441"/>
    </row>
    <row r="49" spans="3:9">
      <c r="C49" s="442"/>
      <c r="D49" s="443" t="s">
        <v>630</v>
      </c>
      <c r="E49" s="444"/>
      <c r="F49" s="444" t="s">
        <v>631</v>
      </c>
      <c r="G49" s="445"/>
      <c r="H49" s="445"/>
      <c r="I49" s="445"/>
    </row>
    <row r="50" spans="3:9" ht="409.5">
      <c r="C50" s="414"/>
      <c r="D50" s="429" t="s">
        <v>50</v>
      </c>
      <c r="E50" s="430"/>
      <c r="F50" s="430" t="s">
        <v>632</v>
      </c>
      <c r="G50" s="415" t="s">
        <v>633</v>
      </c>
      <c r="H50" s="415" t="s">
        <v>634</v>
      </c>
      <c r="I50" s="416"/>
    </row>
    <row r="51" spans="3:9">
      <c r="C51" s="414"/>
      <c r="D51" s="446" t="s">
        <v>50</v>
      </c>
      <c r="E51" s="414" t="s">
        <v>18</v>
      </c>
      <c r="F51" s="411"/>
      <c r="G51" s="415"/>
      <c r="H51" s="415"/>
      <c r="I51" s="416"/>
    </row>
    <row r="52" spans="3:9" ht="25">
      <c r="C52" s="414"/>
      <c r="D52" s="446" t="s">
        <v>50</v>
      </c>
      <c r="E52" s="430" t="s">
        <v>19</v>
      </c>
      <c r="F52" s="411" t="s">
        <v>644</v>
      </c>
      <c r="G52" s="415"/>
      <c r="H52" s="415" t="s">
        <v>603</v>
      </c>
      <c r="I52" s="416" t="s">
        <v>603</v>
      </c>
    </row>
    <row r="53" spans="3:9">
      <c r="C53" s="414"/>
      <c r="D53" s="446" t="s">
        <v>50</v>
      </c>
      <c r="E53" s="430" t="s">
        <v>25</v>
      </c>
      <c r="F53" s="417"/>
      <c r="G53" s="415"/>
      <c r="H53" s="412"/>
      <c r="I53" s="415"/>
    </row>
    <row r="54" spans="3:9" ht="275">
      <c r="C54" s="447"/>
      <c r="D54" s="448" t="s">
        <v>50</v>
      </c>
      <c r="E54" s="449" t="s">
        <v>27</v>
      </c>
      <c r="F54" s="450" t="s">
        <v>642</v>
      </c>
      <c r="G54" s="451"/>
      <c r="H54" s="451"/>
      <c r="I54" s="452" t="s">
        <v>643</v>
      </c>
    </row>
    <row r="55" spans="3:9">
      <c r="C55" s="453"/>
      <c r="D55" s="446" t="s">
        <v>50</v>
      </c>
      <c r="E55" s="454" t="s">
        <v>32</v>
      </c>
      <c r="F55" s="455"/>
      <c r="G55" s="456"/>
      <c r="H55" s="456"/>
      <c r="I55" s="457"/>
    </row>
    <row r="56" spans="3:9">
      <c r="C56" s="414"/>
      <c r="D56" s="446" t="s">
        <v>50</v>
      </c>
      <c r="E56" s="454" t="s">
        <v>35</v>
      </c>
      <c r="F56" s="411"/>
      <c r="G56" s="415"/>
      <c r="H56" s="415"/>
      <c r="I56" s="416"/>
    </row>
    <row r="57" spans="3:9">
      <c r="C57" s="409"/>
      <c r="D57" s="413"/>
      <c r="E57" s="458"/>
      <c r="F57" s="417"/>
      <c r="G57" s="418"/>
      <c r="H57" s="418"/>
      <c r="I57" s="419"/>
    </row>
    <row r="58" spans="3:9" ht="52.5">
      <c r="C58" s="414" t="s">
        <v>651</v>
      </c>
      <c r="D58" s="429"/>
      <c r="E58" s="459"/>
      <c r="F58" s="430" t="s">
        <v>652</v>
      </c>
      <c r="G58" s="431" t="s">
        <v>653</v>
      </c>
      <c r="H58" s="415"/>
      <c r="I58" s="416"/>
    </row>
    <row r="59" spans="3:9">
      <c r="C59" s="414"/>
      <c r="D59" s="429"/>
      <c r="E59" s="414" t="s">
        <v>18</v>
      </c>
      <c r="F59" s="430"/>
      <c r="G59" s="415"/>
      <c r="H59" s="415"/>
      <c r="I59" s="416"/>
    </row>
    <row r="60" spans="3:9">
      <c r="C60" s="414"/>
      <c r="D60" s="429"/>
      <c r="E60" s="414" t="str">
        <f ca="1">E$78</f>
        <v>MA</v>
      </c>
      <c r="F60" s="411"/>
      <c r="G60" s="415"/>
      <c r="H60" s="415"/>
      <c r="I60" s="416"/>
    </row>
    <row r="61" spans="3:9" ht="25">
      <c r="C61" s="414"/>
      <c r="D61" s="429"/>
      <c r="E61" s="414" t="str">
        <f ca="1">E$79</f>
        <v>S1</v>
      </c>
      <c r="F61" s="411" t="s">
        <v>654</v>
      </c>
      <c r="G61" s="415"/>
      <c r="H61" s="415" t="s">
        <v>603</v>
      </c>
      <c r="I61" s="416" t="s">
        <v>603</v>
      </c>
    </row>
    <row r="62" spans="3:9">
      <c r="C62" s="414"/>
      <c r="D62" s="429"/>
      <c r="E62" s="414" t="str">
        <f ca="1">E$80</f>
        <v>S2</v>
      </c>
      <c r="F62" s="411"/>
      <c r="G62" s="415"/>
      <c r="H62" s="415"/>
      <c r="I62" s="416"/>
    </row>
    <row r="63" spans="3:9">
      <c r="C63" s="414"/>
      <c r="D63" s="429"/>
      <c r="E63" s="414" t="str">
        <f ca="1">E$81</f>
        <v>S3</v>
      </c>
      <c r="F63" s="411"/>
      <c r="G63" s="415"/>
      <c r="H63" s="415"/>
      <c r="I63" s="416"/>
    </row>
    <row r="64" spans="3:9">
      <c r="C64" s="414"/>
      <c r="D64" s="429"/>
      <c r="E64" s="414" t="str">
        <f ca="1">E$82</f>
        <v>S4</v>
      </c>
      <c r="F64" s="411"/>
      <c r="G64" s="415"/>
      <c r="H64" s="415"/>
      <c r="I64" s="416"/>
    </row>
    <row r="65" spans="3:9">
      <c r="C65" s="409"/>
      <c r="D65" s="413"/>
      <c r="E65" s="409"/>
      <c r="F65" s="417"/>
      <c r="G65" s="418"/>
      <c r="H65" s="418"/>
      <c r="I65" s="419"/>
    </row>
    <row r="66" spans="3:9">
      <c r="C66" s="423" t="s">
        <v>655</v>
      </c>
      <c r="D66" s="424"/>
      <c r="E66" s="423"/>
      <c r="F66" s="425" t="s">
        <v>656</v>
      </c>
      <c r="G66" s="427"/>
      <c r="H66" s="427"/>
      <c r="I66" s="428"/>
    </row>
    <row r="67" spans="3:9" ht="63">
      <c r="C67" s="414" t="s">
        <v>71</v>
      </c>
      <c r="D67" s="429"/>
      <c r="E67" s="414"/>
      <c r="F67" s="430" t="s">
        <v>657</v>
      </c>
      <c r="G67" s="415" t="s">
        <v>658</v>
      </c>
      <c r="H67" s="415" t="s">
        <v>659</v>
      </c>
      <c r="I67" s="416"/>
    </row>
    <row r="68" spans="3:9">
      <c r="C68" s="414"/>
      <c r="D68" s="429"/>
      <c r="E68" s="414" t="s">
        <v>18</v>
      </c>
      <c r="F68" s="430"/>
      <c r="G68" s="415"/>
      <c r="H68" s="415"/>
      <c r="I68" s="416"/>
    </row>
    <row r="69" spans="3:9">
      <c r="C69" s="414"/>
      <c r="D69" s="429"/>
      <c r="E69" s="414" t="str">
        <f ca="1">E$78</f>
        <v>MA</v>
      </c>
      <c r="F69" s="411"/>
      <c r="G69" s="415"/>
      <c r="H69" s="415"/>
      <c r="I69" s="416"/>
    </row>
    <row r="70" spans="3:9">
      <c r="C70" s="414"/>
      <c r="D70" s="429"/>
      <c r="E70" s="414" t="str">
        <f ca="1">E$79</f>
        <v>S1</v>
      </c>
      <c r="F70" s="411" t="s">
        <v>660</v>
      </c>
      <c r="G70" s="415"/>
      <c r="H70" s="415" t="s">
        <v>603</v>
      </c>
      <c r="I70" s="416" t="s">
        <v>603</v>
      </c>
    </row>
    <row r="71" spans="3:9">
      <c r="C71" s="414"/>
      <c r="D71" s="429"/>
      <c r="E71" s="414" t="str">
        <f ca="1">E$80</f>
        <v>S2</v>
      </c>
      <c r="F71" s="411"/>
      <c r="G71" s="415"/>
      <c r="H71" s="415"/>
      <c r="I71" s="416"/>
    </row>
    <row r="72" spans="3:9">
      <c r="C72" s="414"/>
      <c r="D72" s="429"/>
      <c r="E72" s="414" t="str">
        <f ca="1">E$81</f>
        <v>S3</v>
      </c>
      <c r="F72" s="411"/>
      <c r="G72" s="415"/>
      <c r="H72" s="415"/>
      <c r="I72" s="416"/>
    </row>
    <row r="73" spans="3:9">
      <c r="C73" s="414"/>
      <c r="D73" s="429"/>
      <c r="E73" s="414" t="str">
        <f ca="1">E$82</f>
        <v>S4</v>
      </c>
      <c r="F73" s="411"/>
      <c r="G73" s="415"/>
      <c r="H73" s="415"/>
      <c r="I73" s="416"/>
    </row>
    <row r="74" spans="3:9">
      <c r="C74" s="409"/>
      <c r="D74" s="413"/>
      <c r="E74" s="409"/>
      <c r="F74" s="417"/>
      <c r="G74" s="418"/>
      <c r="H74" s="418"/>
      <c r="I74" s="419"/>
    </row>
    <row r="75" spans="3:9" ht="25">
      <c r="C75" s="423">
        <v>1.3</v>
      </c>
      <c r="D75" s="424"/>
      <c r="E75" s="423"/>
      <c r="F75" s="425" t="s">
        <v>661</v>
      </c>
      <c r="G75" s="427"/>
      <c r="H75" s="427"/>
      <c r="I75" s="428"/>
    </row>
    <row r="76" spans="3:9" ht="73.5">
      <c r="C76" s="414" t="s">
        <v>112</v>
      </c>
      <c r="D76" s="429"/>
      <c r="E76" s="414"/>
      <c r="F76" s="430" t="s">
        <v>662</v>
      </c>
      <c r="G76" s="415" t="s">
        <v>663</v>
      </c>
      <c r="H76" s="415" t="s">
        <v>664</v>
      </c>
      <c r="I76" s="416"/>
    </row>
    <row r="77" spans="3:9">
      <c r="C77" s="414"/>
      <c r="D77" s="429"/>
      <c r="E77" s="414" t="s">
        <v>18</v>
      </c>
      <c r="F77" s="430"/>
      <c r="G77" s="415"/>
      <c r="H77" s="415"/>
      <c r="I77" s="416"/>
    </row>
    <row r="78" spans="3:9">
      <c r="C78" s="414"/>
      <c r="D78" s="429"/>
      <c r="E78" s="414" t="str">
        <f ca="1">E$78</f>
        <v>MA</v>
      </c>
      <c r="F78" s="411"/>
      <c r="G78" s="415"/>
      <c r="H78" s="415"/>
      <c r="I78" s="416"/>
    </row>
    <row r="79" spans="3:9" ht="25">
      <c r="C79" s="414"/>
      <c r="D79" s="429"/>
      <c r="E79" s="414" t="str">
        <f ca="1">E$79</f>
        <v>S1</v>
      </c>
      <c r="F79" s="411" t="s">
        <v>665</v>
      </c>
      <c r="G79" s="415"/>
      <c r="H79" s="415" t="s">
        <v>603</v>
      </c>
      <c r="I79" s="416" t="s">
        <v>603</v>
      </c>
    </row>
    <row r="80" spans="3:9">
      <c r="C80" s="414"/>
      <c r="D80" s="429"/>
      <c r="E80" s="414" t="str">
        <f ca="1">E$80</f>
        <v>S2</v>
      </c>
      <c r="F80" s="411"/>
      <c r="G80" s="415"/>
      <c r="H80" s="415"/>
      <c r="I80" s="416"/>
    </row>
    <row r="81" spans="3:9">
      <c r="C81" s="414"/>
      <c r="D81" s="429"/>
      <c r="E81" s="414" t="str">
        <f ca="1">E$81</f>
        <v>S3</v>
      </c>
      <c r="F81" s="411"/>
      <c r="G81" s="415"/>
      <c r="H81" s="415"/>
      <c r="I81" s="416"/>
    </row>
    <row r="82" spans="3:9">
      <c r="C82" s="414"/>
      <c r="D82" s="429"/>
      <c r="E82" s="414" t="str">
        <f ca="1">E$82</f>
        <v>S4</v>
      </c>
      <c r="F82" s="411"/>
      <c r="G82" s="415"/>
      <c r="H82" s="415"/>
      <c r="I82" s="416"/>
    </row>
    <row r="83" spans="3:9" ht="409.5">
      <c r="C83" s="414"/>
      <c r="D83" s="429" t="s">
        <v>54</v>
      </c>
      <c r="E83" s="414"/>
      <c r="F83" s="430" t="s">
        <v>647</v>
      </c>
      <c r="G83" s="415" t="s">
        <v>648</v>
      </c>
      <c r="H83" s="415" t="s">
        <v>649</v>
      </c>
      <c r="I83" s="416"/>
    </row>
    <row r="84" spans="3:9">
      <c r="C84" s="414"/>
      <c r="D84" s="446" t="s">
        <v>54</v>
      </c>
      <c r="E84" s="414" t="s">
        <v>18</v>
      </c>
      <c r="F84" s="430"/>
      <c r="G84" s="415"/>
      <c r="H84" s="415"/>
      <c r="I84" s="416"/>
    </row>
    <row r="85" spans="3:9" ht="162.5">
      <c r="C85" s="414"/>
      <c r="D85" s="446" t="s">
        <v>54</v>
      </c>
      <c r="E85" s="414" t="str">
        <f ca="1">E$78</f>
        <v>MA</v>
      </c>
      <c r="F85" s="460" t="s">
        <v>650</v>
      </c>
      <c r="G85" s="415"/>
      <c r="H85" s="415" t="s">
        <v>603</v>
      </c>
      <c r="I85" s="416" t="s">
        <v>603</v>
      </c>
    </row>
    <row r="86" spans="3:9">
      <c r="C86" s="414"/>
      <c r="D86" s="446" t="s">
        <v>54</v>
      </c>
      <c r="E86" s="414" t="str">
        <f ca="1">E$79</f>
        <v>S1</v>
      </c>
      <c r="F86" s="417"/>
      <c r="G86" s="415"/>
      <c r="H86" s="415"/>
      <c r="I86" s="416"/>
    </row>
    <row r="87" spans="3:9">
      <c r="C87" s="414"/>
      <c r="D87" s="446" t="s">
        <v>54</v>
      </c>
      <c r="E87" s="414" t="str">
        <f ca="1">E$80</f>
        <v>S2</v>
      </c>
      <c r="F87" s="411"/>
      <c r="G87" s="415"/>
      <c r="H87" s="415"/>
      <c r="I87" s="416"/>
    </row>
    <row r="88" spans="3:9">
      <c r="C88" s="414"/>
      <c r="D88" s="446" t="s">
        <v>54</v>
      </c>
      <c r="E88" s="414" t="str">
        <f ca="1">E$81</f>
        <v>S3</v>
      </c>
      <c r="F88" s="411"/>
      <c r="G88" s="415"/>
      <c r="H88" s="415"/>
      <c r="I88" s="416"/>
    </row>
    <row r="89" spans="3:9">
      <c r="C89" s="414"/>
      <c r="D89" s="446" t="s">
        <v>54</v>
      </c>
      <c r="E89" s="414" t="str">
        <f ca="1">E$82</f>
        <v>S4</v>
      </c>
      <c r="F89" s="411"/>
      <c r="G89" s="415"/>
      <c r="H89" s="415"/>
      <c r="I89" s="416"/>
    </row>
    <row r="90" spans="3:9">
      <c r="C90" s="409"/>
      <c r="D90" s="413"/>
      <c r="E90" s="409"/>
      <c r="F90" s="417"/>
      <c r="G90" s="418"/>
      <c r="H90" s="418"/>
      <c r="I90" s="419"/>
    </row>
    <row r="91" spans="3:9" ht="25">
      <c r="C91" s="423" t="s">
        <v>671</v>
      </c>
      <c r="D91" s="424"/>
      <c r="E91" s="423"/>
      <c r="F91" s="425" t="s">
        <v>672</v>
      </c>
      <c r="G91" s="427"/>
      <c r="H91" s="427"/>
      <c r="I91" s="428"/>
    </row>
    <row r="92" spans="3:9" ht="52.5">
      <c r="C92" s="414" t="s">
        <v>673</v>
      </c>
      <c r="D92" s="429"/>
      <c r="E92" s="414"/>
      <c r="F92" s="430" t="s">
        <v>674</v>
      </c>
      <c r="G92" s="415" t="s">
        <v>675</v>
      </c>
      <c r="H92" s="415"/>
      <c r="I92" s="416"/>
    </row>
    <row r="93" spans="3:9">
      <c r="C93" s="414"/>
      <c r="D93" s="429"/>
      <c r="E93" s="414" t="s">
        <v>18</v>
      </c>
      <c r="F93" s="430"/>
      <c r="G93" s="415"/>
      <c r="H93" s="415"/>
      <c r="I93" s="416"/>
    </row>
    <row r="94" spans="3:9">
      <c r="C94" s="414"/>
      <c r="D94" s="429"/>
      <c r="E94" s="414" t="str">
        <f ca="1">E$78</f>
        <v>MA</v>
      </c>
      <c r="F94" s="411"/>
      <c r="G94" s="415"/>
      <c r="H94" s="415"/>
      <c r="I94" s="416"/>
    </row>
    <row r="95" spans="3:9" ht="25">
      <c r="C95" s="414"/>
      <c r="D95" s="429"/>
      <c r="E95" s="414" t="str">
        <f ca="1">E$79</f>
        <v>S1</v>
      </c>
      <c r="F95" s="411" t="s">
        <v>665</v>
      </c>
      <c r="G95" s="415"/>
      <c r="H95" s="415" t="s">
        <v>603</v>
      </c>
      <c r="I95" s="416" t="s">
        <v>603</v>
      </c>
    </row>
    <row r="96" spans="3:9">
      <c r="C96" s="414"/>
      <c r="D96" s="429"/>
      <c r="E96" s="414" t="str">
        <f ca="1">E$80</f>
        <v>S2</v>
      </c>
      <c r="F96" s="411"/>
      <c r="G96" s="415"/>
      <c r="H96" s="415"/>
      <c r="I96" s="416"/>
    </row>
    <row r="97" spans="3:9">
      <c r="C97" s="414"/>
      <c r="D97" s="429"/>
      <c r="E97" s="414" t="str">
        <f ca="1">E$81</f>
        <v>S3</v>
      </c>
      <c r="F97" s="411"/>
      <c r="G97" s="415"/>
      <c r="H97" s="415"/>
      <c r="I97" s="416"/>
    </row>
    <row r="98" spans="3:9">
      <c r="C98" s="414"/>
      <c r="D98" s="429"/>
      <c r="E98" s="414" t="str">
        <f ca="1">E$82</f>
        <v>S4</v>
      </c>
      <c r="F98" s="411"/>
      <c r="G98" s="415"/>
      <c r="H98" s="415"/>
      <c r="I98" s="416"/>
    </row>
    <row r="99" spans="3:9">
      <c r="C99" s="409"/>
      <c r="D99" s="413"/>
      <c r="E99" s="409"/>
      <c r="F99" s="417"/>
      <c r="G99" s="418"/>
      <c r="H99" s="418"/>
      <c r="I99" s="419"/>
    </row>
    <row r="100" spans="3:9" ht="25">
      <c r="C100" s="423" t="s">
        <v>679</v>
      </c>
      <c r="D100" s="424"/>
      <c r="E100" s="423"/>
      <c r="F100" s="425" t="s">
        <v>680</v>
      </c>
      <c r="G100" s="461"/>
      <c r="H100" s="461"/>
      <c r="I100" s="426"/>
    </row>
    <row r="101" spans="3:9" ht="196">
      <c r="C101" s="414" t="s">
        <v>681</v>
      </c>
      <c r="D101" s="429"/>
      <c r="E101" s="414"/>
      <c r="F101" s="430" t="s">
        <v>682</v>
      </c>
      <c r="G101" s="462" t="s">
        <v>683</v>
      </c>
      <c r="H101" s="415"/>
      <c r="I101" s="416"/>
    </row>
    <row r="102" spans="3:9">
      <c r="C102" s="414"/>
      <c r="D102" s="429"/>
      <c r="E102" s="414" t="s">
        <v>18</v>
      </c>
      <c r="F102" s="430"/>
      <c r="G102" s="415"/>
      <c r="H102" s="415"/>
      <c r="I102" s="416"/>
    </row>
    <row r="103" spans="3:9">
      <c r="C103" s="414"/>
      <c r="D103" s="429"/>
      <c r="E103" s="414" t="str">
        <f ca="1">E$78</f>
        <v>MA</v>
      </c>
      <c r="F103" s="411"/>
      <c r="G103" s="415"/>
      <c r="H103" s="415"/>
      <c r="I103" s="416"/>
    </row>
    <row r="104" spans="3:9" ht="50">
      <c r="C104" s="414"/>
      <c r="D104" s="429"/>
      <c r="E104" s="414" t="str">
        <f ca="1">E$79</f>
        <v>S1</v>
      </c>
      <c r="F104" s="411" t="s">
        <v>684</v>
      </c>
      <c r="G104" s="415"/>
      <c r="H104" s="415" t="s">
        <v>603</v>
      </c>
      <c r="I104" s="416" t="s">
        <v>603</v>
      </c>
    </row>
    <row r="105" spans="3:9">
      <c r="C105" s="414"/>
      <c r="D105" s="429"/>
      <c r="E105" s="414" t="str">
        <f ca="1">E$80</f>
        <v>S2</v>
      </c>
      <c r="F105" s="411"/>
      <c r="G105" s="415"/>
      <c r="H105" s="415"/>
      <c r="I105" s="416"/>
    </row>
    <row r="106" spans="3:9">
      <c r="C106" s="414"/>
      <c r="D106" s="429"/>
      <c r="E106" s="414" t="str">
        <f ca="1">E$81</f>
        <v>S3</v>
      </c>
      <c r="F106" s="411"/>
      <c r="G106" s="415"/>
      <c r="H106" s="415"/>
      <c r="I106" s="416"/>
    </row>
    <row r="107" spans="3:9">
      <c r="C107" s="414"/>
      <c r="D107" s="429"/>
      <c r="E107" s="414" t="str">
        <f ca="1">E$82</f>
        <v>S4</v>
      </c>
      <c r="F107" s="411"/>
      <c r="G107" s="415"/>
      <c r="H107" s="415"/>
      <c r="I107" s="416"/>
    </row>
    <row r="108" spans="3:9">
      <c r="C108" s="442"/>
      <c r="D108" s="443" t="s">
        <v>686</v>
      </c>
      <c r="E108" s="442"/>
      <c r="F108" s="444" t="s">
        <v>687</v>
      </c>
      <c r="G108" s="463"/>
      <c r="H108" s="445"/>
      <c r="I108" s="445"/>
    </row>
    <row r="109" spans="3:9" ht="294">
      <c r="C109" s="414"/>
      <c r="D109" s="429" t="s">
        <v>71</v>
      </c>
      <c r="E109" s="414"/>
      <c r="F109" s="430" t="s">
        <v>688</v>
      </c>
      <c r="G109" s="464" t="s">
        <v>689</v>
      </c>
      <c r="H109" s="415" t="s">
        <v>690</v>
      </c>
      <c r="I109" s="416"/>
    </row>
    <row r="110" spans="3:9">
      <c r="C110" s="414"/>
      <c r="D110" s="446" t="s">
        <v>71</v>
      </c>
      <c r="E110" s="414" t="s">
        <v>18</v>
      </c>
      <c r="F110" s="430"/>
      <c r="G110" s="415"/>
      <c r="H110" s="415"/>
      <c r="I110" s="416"/>
    </row>
    <row r="111" spans="3:9" ht="132.5">
      <c r="C111" s="414"/>
      <c r="D111" s="446" t="s">
        <v>71</v>
      </c>
      <c r="E111" s="414" t="str">
        <f ca="1">E$78</f>
        <v>MA</v>
      </c>
      <c r="F111" s="411" t="s">
        <v>695</v>
      </c>
      <c r="G111" s="415"/>
      <c r="H111" s="415" t="s">
        <v>603</v>
      </c>
      <c r="I111" s="416" t="s">
        <v>603</v>
      </c>
    </row>
    <row r="112" spans="3:9">
      <c r="C112" s="414"/>
      <c r="D112" s="446" t="s">
        <v>71</v>
      </c>
      <c r="E112" s="414" t="str">
        <f ca="1">E$79</f>
        <v>S1</v>
      </c>
      <c r="F112" s="411"/>
      <c r="G112" s="415"/>
      <c r="H112" s="415"/>
      <c r="I112" s="416"/>
    </row>
    <row r="113" spans="3:9">
      <c r="C113" s="414"/>
      <c r="D113" s="446" t="s">
        <v>71</v>
      </c>
      <c r="E113" s="414" t="str">
        <f ca="1">E$80</f>
        <v>S2</v>
      </c>
      <c r="F113" s="411"/>
      <c r="G113" s="415"/>
      <c r="H113" s="415"/>
      <c r="I113" s="416"/>
    </row>
    <row r="114" spans="3:9">
      <c r="C114" s="414"/>
      <c r="D114" s="446" t="s">
        <v>71</v>
      </c>
      <c r="E114" s="414" t="str">
        <f ca="1">E$81</f>
        <v>S3</v>
      </c>
      <c r="F114" s="411"/>
      <c r="G114" s="415"/>
      <c r="H114" s="415"/>
      <c r="I114" s="416"/>
    </row>
    <row r="115" spans="3:9">
      <c r="C115" s="414"/>
      <c r="D115" s="446" t="s">
        <v>71</v>
      </c>
      <c r="E115" s="414" t="str">
        <f ca="1">E$82</f>
        <v>S4</v>
      </c>
      <c r="F115" s="411"/>
      <c r="G115" s="415"/>
      <c r="H115" s="415"/>
      <c r="I115" s="416"/>
    </row>
    <row r="116" spans="3:9">
      <c r="C116" s="409"/>
      <c r="D116" s="413"/>
      <c r="E116" s="409"/>
      <c r="F116" s="417"/>
      <c r="G116" s="418"/>
      <c r="H116" s="418"/>
      <c r="I116" s="419"/>
    </row>
    <row r="117" spans="3:9" ht="350.5">
      <c r="C117" s="414" t="s">
        <v>691</v>
      </c>
      <c r="D117" s="429"/>
      <c r="E117" s="414"/>
      <c r="F117" s="430" t="s">
        <v>692</v>
      </c>
      <c r="G117" s="465" t="s">
        <v>693</v>
      </c>
      <c r="H117" s="415"/>
      <c r="I117" s="416"/>
    </row>
    <row r="118" spans="3:9">
      <c r="C118" s="414"/>
      <c r="D118" s="429"/>
      <c r="E118" s="414" t="s">
        <v>18</v>
      </c>
      <c r="F118" s="430"/>
      <c r="G118" s="466"/>
      <c r="H118" s="415"/>
      <c r="I118" s="416"/>
    </row>
    <row r="119" spans="3:9">
      <c r="C119" s="414"/>
      <c r="D119" s="429"/>
      <c r="E119" s="414" t="str">
        <f ca="1">E$78</f>
        <v>MA</v>
      </c>
      <c r="F119" s="411"/>
      <c r="G119" s="415"/>
      <c r="H119" s="415"/>
      <c r="I119" s="416"/>
    </row>
    <row r="120" spans="3:9" ht="100">
      <c r="C120" s="414"/>
      <c r="D120" s="429"/>
      <c r="E120" s="414" t="str">
        <f ca="1">E$79</f>
        <v>S1</v>
      </c>
      <c r="F120" s="411" t="s">
        <v>694</v>
      </c>
      <c r="G120" s="415"/>
      <c r="H120" s="415" t="s">
        <v>603</v>
      </c>
      <c r="I120" s="416" t="s">
        <v>603</v>
      </c>
    </row>
    <row r="121" spans="3:9">
      <c r="C121" s="414"/>
      <c r="D121" s="429"/>
      <c r="E121" s="414" t="str">
        <f ca="1">E$80</f>
        <v>S2</v>
      </c>
      <c r="F121" s="411"/>
      <c r="G121" s="415"/>
      <c r="H121" s="415"/>
      <c r="I121" s="416"/>
    </row>
    <row r="122" spans="3:9">
      <c r="C122" s="414"/>
      <c r="D122" s="429"/>
      <c r="E122" s="414" t="str">
        <f ca="1">E$81</f>
        <v>S3</v>
      </c>
      <c r="F122" s="411"/>
      <c r="G122" s="415"/>
      <c r="H122" s="415"/>
      <c r="I122" s="416"/>
    </row>
    <row r="123" spans="3:9">
      <c r="C123" s="414"/>
      <c r="D123" s="429"/>
      <c r="E123" s="414" t="str">
        <f ca="1">E$82</f>
        <v>S4</v>
      </c>
      <c r="F123" s="411"/>
      <c r="G123" s="415"/>
      <c r="H123" s="415"/>
      <c r="I123" s="416"/>
    </row>
    <row r="124" spans="3:9">
      <c r="C124" s="409"/>
      <c r="D124" s="413"/>
      <c r="E124" s="409"/>
      <c r="F124" s="417"/>
      <c r="G124" s="418"/>
      <c r="H124" s="418"/>
      <c r="I124" s="419"/>
    </row>
    <row r="125" spans="3:9" ht="161">
      <c r="C125" s="414" t="s">
        <v>696</v>
      </c>
      <c r="D125" s="429"/>
      <c r="E125" s="414"/>
      <c r="F125" s="430" t="s">
        <v>697</v>
      </c>
      <c r="G125" s="467" t="s">
        <v>698</v>
      </c>
      <c r="H125" s="415"/>
      <c r="I125" s="416"/>
    </row>
    <row r="126" spans="3:9">
      <c r="C126" s="414"/>
      <c r="D126" s="429"/>
      <c r="E126" s="414" t="s">
        <v>18</v>
      </c>
      <c r="F126" s="430"/>
      <c r="G126" s="415"/>
      <c r="H126" s="415"/>
      <c r="I126" s="416"/>
    </row>
    <row r="127" spans="3:9">
      <c r="C127" s="414"/>
      <c r="D127" s="429"/>
      <c r="E127" s="414" t="str">
        <f ca="1">E$78</f>
        <v>MA</v>
      </c>
      <c r="F127" s="411"/>
      <c r="G127" s="415"/>
      <c r="H127" s="415"/>
      <c r="I127" s="416"/>
    </row>
    <row r="128" spans="3:9" ht="37.5">
      <c r="C128" s="414"/>
      <c r="D128" s="429"/>
      <c r="E128" s="414" t="str">
        <f ca="1">E$79</f>
        <v>S1</v>
      </c>
      <c r="F128" s="411" t="s">
        <v>699</v>
      </c>
      <c r="G128" s="415"/>
      <c r="H128" s="415" t="s">
        <v>603</v>
      </c>
      <c r="I128" s="416" t="s">
        <v>603</v>
      </c>
    </row>
    <row r="129" spans="3:9">
      <c r="C129" s="414"/>
      <c r="D129" s="429"/>
      <c r="E129" s="414" t="str">
        <f ca="1">E$80</f>
        <v>S2</v>
      </c>
      <c r="F129" s="411"/>
      <c r="G129" s="415"/>
      <c r="H129" s="415"/>
      <c r="I129" s="416"/>
    </row>
    <row r="130" spans="3:9">
      <c r="C130" s="414"/>
      <c r="D130" s="429"/>
      <c r="E130" s="414" t="str">
        <f ca="1">E$81</f>
        <v>S3</v>
      </c>
      <c r="F130" s="411"/>
      <c r="G130" s="415"/>
      <c r="H130" s="415"/>
      <c r="I130" s="416"/>
    </row>
    <row r="131" spans="3:9">
      <c r="C131" s="414"/>
      <c r="D131" s="429"/>
      <c r="E131" s="414" t="str">
        <f ca="1">E$82</f>
        <v>S4</v>
      </c>
      <c r="F131" s="411"/>
      <c r="G131" s="415"/>
      <c r="H131" s="415"/>
      <c r="I131" s="416"/>
    </row>
    <row r="132" spans="3:9">
      <c r="C132" s="409"/>
      <c r="D132" s="413"/>
      <c r="E132" s="409"/>
      <c r="F132" s="417"/>
      <c r="G132" s="418"/>
      <c r="H132" s="418"/>
      <c r="I132" s="419"/>
    </row>
    <row r="133" spans="3:9">
      <c r="C133" s="423" t="s">
        <v>700</v>
      </c>
      <c r="D133" s="424"/>
      <c r="E133" s="423"/>
      <c r="F133" s="425" t="s">
        <v>701</v>
      </c>
      <c r="G133" s="461"/>
      <c r="H133" s="461"/>
      <c r="I133" s="426"/>
    </row>
    <row r="134" spans="3:9" ht="42">
      <c r="C134" s="414" t="s">
        <v>702</v>
      </c>
      <c r="D134" s="429"/>
      <c r="E134" s="414"/>
      <c r="F134" s="430" t="s">
        <v>703</v>
      </c>
      <c r="G134" s="415" t="s">
        <v>704</v>
      </c>
      <c r="H134" s="415"/>
      <c r="I134" s="416"/>
    </row>
    <row r="135" spans="3:9">
      <c r="C135" s="414"/>
      <c r="D135" s="429"/>
      <c r="E135" s="414" t="s">
        <v>18</v>
      </c>
      <c r="F135" s="430"/>
      <c r="G135" s="415"/>
      <c r="H135" s="415"/>
      <c r="I135" s="416"/>
    </row>
    <row r="136" spans="3:9">
      <c r="C136" s="414"/>
      <c r="D136" s="429"/>
      <c r="E136" s="414" t="str">
        <f ca="1">E$78</f>
        <v>MA</v>
      </c>
      <c r="F136" s="411"/>
      <c r="G136" s="415"/>
      <c r="H136" s="415"/>
      <c r="I136" s="416"/>
    </row>
    <row r="137" spans="3:9" ht="25">
      <c r="C137" s="414"/>
      <c r="D137" s="429"/>
      <c r="E137" s="414" t="str">
        <f ca="1">E$79</f>
        <v>S1</v>
      </c>
      <c r="F137" s="411" t="s">
        <v>705</v>
      </c>
      <c r="G137" s="415"/>
      <c r="H137" s="415" t="s">
        <v>603</v>
      </c>
      <c r="I137" s="416" t="s">
        <v>603</v>
      </c>
    </row>
    <row r="138" spans="3:9">
      <c r="C138" s="414"/>
      <c r="D138" s="429"/>
      <c r="E138" s="414" t="str">
        <f ca="1">E$80</f>
        <v>S2</v>
      </c>
      <c r="F138" s="411"/>
      <c r="G138" s="415"/>
      <c r="H138" s="415"/>
      <c r="I138" s="416"/>
    </row>
    <row r="139" spans="3:9">
      <c r="C139" s="414"/>
      <c r="D139" s="429"/>
      <c r="E139" s="414" t="str">
        <f ca="1">E$81</f>
        <v>S3</v>
      </c>
      <c r="F139" s="411"/>
      <c r="G139" s="415"/>
      <c r="H139" s="415"/>
      <c r="I139" s="416"/>
    </row>
    <row r="140" spans="3:9">
      <c r="C140" s="414"/>
      <c r="D140" s="429"/>
      <c r="E140" s="414" t="str">
        <f ca="1">E$82</f>
        <v>S4</v>
      </c>
      <c r="F140" s="411"/>
      <c r="G140" s="415"/>
      <c r="H140" s="415"/>
      <c r="I140" s="416"/>
    </row>
    <row r="141" spans="3:9" ht="325.5">
      <c r="C141" s="414"/>
      <c r="D141" s="429" t="s">
        <v>67</v>
      </c>
      <c r="E141" s="414"/>
      <c r="F141" s="430" t="s">
        <v>676</v>
      </c>
      <c r="G141" s="415" t="s">
        <v>677</v>
      </c>
      <c r="H141" s="415" t="s">
        <v>678</v>
      </c>
      <c r="I141" s="416"/>
    </row>
    <row r="142" spans="3:9">
      <c r="C142" s="414"/>
      <c r="D142" s="446" t="s">
        <v>67</v>
      </c>
      <c r="E142" s="414" t="s">
        <v>18</v>
      </c>
      <c r="F142" s="430"/>
      <c r="G142" s="415"/>
      <c r="H142" s="415"/>
      <c r="I142" s="416"/>
    </row>
    <row r="143" spans="3:9">
      <c r="C143" s="414"/>
      <c r="D143" s="446" t="s">
        <v>67</v>
      </c>
      <c r="E143" s="414" t="str">
        <f ca="1">E$78</f>
        <v>MA</v>
      </c>
      <c r="F143" s="411"/>
      <c r="G143" s="415"/>
      <c r="H143" s="415"/>
      <c r="I143" s="416"/>
    </row>
    <row r="144" spans="3:9" ht="50">
      <c r="C144" s="414"/>
      <c r="D144" s="446" t="s">
        <v>67</v>
      </c>
      <c r="E144" s="414" t="str">
        <f ca="1">E$79</f>
        <v>S1</v>
      </c>
      <c r="F144" s="411" t="s">
        <v>685</v>
      </c>
      <c r="G144" s="415"/>
      <c r="H144" s="415" t="s">
        <v>603</v>
      </c>
      <c r="I144" s="416" t="s">
        <v>603</v>
      </c>
    </row>
    <row r="145" spans="3:9">
      <c r="C145" s="414"/>
      <c r="D145" s="446" t="s">
        <v>67</v>
      </c>
      <c r="E145" s="414" t="str">
        <f ca="1">E$80</f>
        <v>S2</v>
      </c>
      <c r="F145" s="411"/>
      <c r="G145" s="415"/>
      <c r="H145" s="415"/>
      <c r="I145" s="416"/>
    </row>
    <row r="146" spans="3:9">
      <c r="C146" s="414"/>
      <c r="D146" s="446" t="s">
        <v>67</v>
      </c>
      <c r="E146" s="414" t="str">
        <f ca="1">E$81</f>
        <v>S3</v>
      </c>
      <c r="F146" s="411"/>
      <c r="G146" s="415"/>
      <c r="H146" s="415"/>
      <c r="I146" s="416"/>
    </row>
    <row r="147" spans="3:9">
      <c r="C147" s="414"/>
      <c r="D147" s="446" t="s">
        <v>67</v>
      </c>
      <c r="E147" s="414" t="str">
        <f ca="1">E$82</f>
        <v>S4</v>
      </c>
      <c r="F147" s="411"/>
      <c r="G147" s="415"/>
      <c r="H147" s="415"/>
      <c r="I147" s="416"/>
    </row>
    <row r="148" spans="3:9">
      <c r="C148" s="468"/>
      <c r="D148" s="469"/>
      <c r="E148" s="468"/>
      <c r="F148" s="470"/>
      <c r="G148" s="418"/>
      <c r="H148" s="418"/>
      <c r="I148" s="419"/>
    </row>
    <row r="149" spans="3:9" ht="105">
      <c r="C149" s="414" t="s">
        <v>715</v>
      </c>
      <c r="D149" s="429"/>
      <c r="E149" s="414"/>
      <c r="F149" s="430" t="s">
        <v>716</v>
      </c>
      <c r="G149" s="415" t="s">
        <v>717</v>
      </c>
      <c r="H149" s="415" t="s">
        <v>718</v>
      </c>
      <c r="I149" s="416"/>
    </row>
    <row r="150" spans="3:9">
      <c r="C150" s="414"/>
      <c r="D150" s="429"/>
      <c r="E150" s="414" t="s">
        <v>18</v>
      </c>
      <c r="F150" s="430"/>
      <c r="G150" s="415"/>
      <c r="H150" s="415"/>
      <c r="I150" s="416"/>
    </row>
    <row r="151" spans="3:9">
      <c r="C151" s="414"/>
      <c r="D151" s="429"/>
      <c r="E151" s="414" t="str">
        <f ca="1">E$78</f>
        <v>MA</v>
      </c>
      <c r="F151" s="411"/>
      <c r="G151" s="415"/>
      <c r="H151" s="415"/>
      <c r="I151" s="416"/>
    </row>
    <row r="152" spans="3:9" ht="50">
      <c r="C152" s="414"/>
      <c r="D152" s="429"/>
      <c r="E152" s="414" t="str">
        <f ca="1">E$79</f>
        <v>S1</v>
      </c>
      <c r="F152" s="411" t="s">
        <v>719</v>
      </c>
      <c r="G152" s="415"/>
      <c r="H152" s="415" t="s">
        <v>603</v>
      </c>
      <c r="I152" s="416" t="s">
        <v>603</v>
      </c>
    </row>
    <row r="153" spans="3:9">
      <c r="C153" s="414"/>
      <c r="D153" s="429"/>
      <c r="E153" s="414" t="str">
        <f ca="1">E$80</f>
        <v>S2</v>
      </c>
      <c r="F153" s="411"/>
      <c r="G153" s="415"/>
      <c r="H153" s="415"/>
      <c r="I153" s="416"/>
    </row>
    <row r="154" spans="3:9">
      <c r="C154" s="414"/>
      <c r="D154" s="429"/>
      <c r="E154" s="414" t="str">
        <f ca="1">E$81</f>
        <v>S3</v>
      </c>
      <c r="F154" s="411"/>
      <c r="G154" s="415"/>
      <c r="H154" s="415"/>
      <c r="I154" s="416"/>
    </row>
    <row r="155" spans="3:9">
      <c r="C155" s="414"/>
      <c r="D155" s="429"/>
      <c r="E155" s="414" t="str">
        <f ca="1">E$82</f>
        <v>S4</v>
      </c>
      <c r="F155" s="411"/>
      <c r="G155" s="415"/>
      <c r="H155" s="415"/>
      <c r="I155" s="416"/>
    </row>
    <row r="156" spans="3:9">
      <c r="C156" s="471"/>
      <c r="D156" s="472"/>
      <c r="E156" s="471"/>
      <c r="F156" s="417"/>
      <c r="G156" s="418"/>
      <c r="H156" s="418"/>
      <c r="I156" s="419"/>
    </row>
    <row r="157" spans="3:9" ht="25">
      <c r="C157" s="423">
        <v>2</v>
      </c>
      <c r="D157" s="424"/>
      <c r="E157" s="423"/>
      <c r="F157" s="425" t="s">
        <v>722</v>
      </c>
      <c r="G157" s="427"/>
      <c r="H157" s="427"/>
      <c r="I157" s="428"/>
    </row>
    <row r="158" spans="3:9" ht="25">
      <c r="C158" s="423" t="s">
        <v>723</v>
      </c>
      <c r="D158" s="424"/>
      <c r="E158" s="423"/>
      <c r="F158" s="425" t="s">
        <v>724</v>
      </c>
      <c r="G158" s="427"/>
      <c r="H158" s="427"/>
      <c r="I158" s="428"/>
    </row>
    <row r="159" spans="3:9" ht="63">
      <c r="C159" s="414" t="s">
        <v>710</v>
      </c>
      <c r="D159" s="429"/>
      <c r="E159" s="414"/>
      <c r="F159" s="430" t="s">
        <v>725</v>
      </c>
      <c r="G159" s="415" t="s">
        <v>726</v>
      </c>
      <c r="H159" s="415" t="s">
        <v>727</v>
      </c>
      <c r="I159" s="416"/>
    </row>
    <row r="160" spans="3:9">
      <c r="C160" s="414"/>
      <c r="D160" s="429"/>
      <c r="E160" s="414" t="s">
        <v>18</v>
      </c>
      <c r="F160" s="430"/>
      <c r="G160" s="415"/>
      <c r="H160" s="415"/>
      <c r="I160" s="416"/>
    </row>
    <row r="161" spans="3:9">
      <c r="C161" s="414"/>
      <c r="D161" s="429"/>
      <c r="E161" s="414" t="str">
        <f ca="1">E$78</f>
        <v>MA</v>
      </c>
      <c r="F161" s="411"/>
      <c r="G161" s="415"/>
      <c r="H161" s="415"/>
      <c r="I161" s="416"/>
    </row>
    <row r="162" spans="3:9">
      <c r="C162" s="414"/>
      <c r="D162" s="429"/>
      <c r="E162" s="414" t="str">
        <f ca="1">E$79</f>
        <v>S1</v>
      </c>
      <c r="F162" s="411" t="s">
        <v>728</v>
      </c>
      <c r="G162" s="415"/>
      <c r="H162" s="415" t="s">
        <v>603</v>
      </c>
      <c r="I162" s="416" t="s">
        <v>603</v>
      </c>
    </row>
    <row r="163" spans="3:9">
      <c r="C163" s="414"/>
      <c r="D163" s="429"/>
      <c r="E163" s="414" t="str">
        <f ca="1">E$80</f>
        <v>S2</v>
      </c>
      <c r="F163" s="411" t="s">
        <v>670</v>
      </c>
      <c r="G163" s="415"/>
      <c r="H163" s="415"/>
      <c r="I163" s="416" t="s">
        <v>603</v>
      </c>
    </row>
    <row r="164" spans="3:9">
      <c r="C164" s="414"/>
      <c r="D164" s="429"/>
      <c r="E164" s="414" t="str">
        <f ca="1">E$81</f>
        <v>S3</v>
      </c>
      <c r="F164" s="411"/>
      <c r="G164" s="415"/>
      <c r="H164" s="415"/>
      <c r="I164" s="416"/>
    </row>
    <row r="165" spans="3:9">
      <c r="C165" s="414"/>
      <c r="D165" s="429"/>
      <c r="E165" s="414" t="str">
        <f ca="1">E$82</f>
        <v>S4</v>
      </c>
      <c r="F165" s="411"/>
      <c r="G165" s="415"/>
      <c r="H165" s="415"/>
      <c r="I165" s="416"/>
    </row>
    <row r="166" spans="3:9" ht="210">
      <c r="C166" s="414"/>
      <c r="D166" s="429" t="s">
        <v>63</v>
      </c>
      <c r="E166" s="414"/>
      <c r="F166" s="430" t="s">
        <v>666</v>
      </c>
      <c r="G166" s="415" t="s">
        <v>667</v>
      </c>
      <c r="H166" s="415" t="s">
        <v>668</v>
      </c>
      <c r="I166" s="416"/>
    </row>
    <row r="167" spans="3:9">
      <c r="C167" s="414"/>
      <c r="D167" s="446" t="s">
        <v>63</v>
      </c>
      <c r="E167" s="414" t="s">
        <v>18</v>
      </c>
      <c r="F167" s="430"/>
      <c r="G167" s="415"/>
      <c r="H167" s="415"/>
      <c r="I167" s="416"/>
    </row>
    <row r="168" spans="3:9">
      <c r="C168" s="414"/>
      <c r="D168" s="446" t="s">
        <v>63</v>
      </c>
      <c r="E168" s="414" t="str">
        <f ca="1">E$78</f>
        <v>MA</v>
      </c>
      <c r="F168" s="411" t="s">
        <v>669</v>
      </c>
      <c r="G168" s="415"/>
      <c r="H168" s="415" t="s">
        <v>603</v>
      </c>
      <c r="I168" s="416" t="s">
        <v>603</v>
      </c>
    </row>
    <row r="169" spans="3:9">
      <c r="C169" s="414"/>
      <c r="D169" s="446" t="s">
        <v>63</v>
      </c>
      <c r="E169" s="414" t="str">
        <f ca="1">E$79</f>
        <v>S1</v>
      </c>
      <c r="F169" s="411"/>
      <c r="G169" s="415"/>
      <c r="H169" s="415"/>
      <c r="I169" s="416"/>
    </row>
    <row r="170" spans="3:9">
      <c r="C170" s="414"/>
      <c r="D170" s="446" t="s">
        <v>63</v>
      </c>
      <c r="E170" s="414" t="str">
        <f ca="1">E$80</f>
        <v>S2</v>
      </c>
      <c r="F170" s="411" t="s">
        <v>670</v>
      </c>
      <c r="G170" s="415"/>
      <c r="H170" s="415"/>
      <c r="I170" s="416" t="s">
        <v>603</v>
      </c>
    </row>
    <row r="171" spans="3:9">
      <c r="C171" s="414"/>
      <c r="D171" s="446" t="s">
        <v>63</v>
      </c>
      <c r="E171" s="414" t="str">
        <f ca="1">E$81</f>
        <v>S3</v>
      </c>
      <c r="F171" s="411"/>
      <c r="G171" s="415"/>
      <c r="H171" s="415"/>
      <c r="I171" s="416"/>
    </row>
    <row r="172" spans="3:9">
      <c r="C172" s="414"/>
      <c r="D172" s="446" t="s">
        <v>63</v>
      </c>
      <c r="E172" s="414" t="str">
        <f ca="1">E$82</f>
        <v>S4</v>
      </c>
      <c r="F172" s="411"/>
      <c r="G172" s="415"/>
      <c r="H172" s="415"/>
      <c r="I172" s="416"/>
    </row>
    <row r="173" spans="3:9">
      <c r="C173" s="438"/>
      <c r="D173" s="439" t="s">
        <v>706</v>
      </c>
      <c r="E173" s="438"/>
      <c r="F173" s="473" t="s">
        <v>707</v>
      </c>
      <c r="G173" s="441"/>
      <c r="H173" s="441"/>
      <c r="I173" s="474"/>
    </row>
    <row r="174" spans="3:9">
      <c r="C174" s="442"/>
      <c r="D174" s="443" t="s">
        <v>708</v>
      </c>
      <c r="E174" s="442"/>
      <c r="F174" s="475" t="s">
        <v>709</v>
      </c>
      <c r="G174" s="445"/>
      <c r="H174" s="445"/>
      <c r="I174" s="476"/>
    </row>
    <row r="175" spans="3:9" ht="409.5">
      <c r="C175" s="414"/>
      <c r="D175" s="429" t="s">
        <v>710</v>
      </c>
      <c r="E175" s="414"/>
      <c r="F175" s="430" t="s">
        <v>711</v>
      </c>
      <c r="G175" s="415" t="s">
        <v>712</v>
      </c>
      <c r="H175" s="415" t="s">
        <v>713</v>
      </c>
      <c r="I175" s="416"/>
    </row>
    <row r="176" spans="3:9">
      <c r="C176" s="414"/>
      <c r="D176" s="446" t="s">
        <v>710</v>
      </c>
      <c r="E176" s="414" t="s">
        <v>18</v>
      </c>
      <c r="F176" s="430"/>
      <c r="G176" s="415"/>
      <c r="H176" s="415"/>
      <c r="I176" s="416"/>
    </row>
    <row r="177" spans="3:9" ht="75">
      <c r="C177" s="414"/>
      <c r="D177" s="446" t="s">
        <v>710</v>
      </c>
      <c r="E177" s="414" t="str">
        <f ca="1">E$78</f>
        <v>MA</v>
      </c>
      <c r="F177" s="460" t="s">
        <v>714</v>
      </c>
      <c r="G177" s="415"/>
      <c r="H177" s="415" t="s">
        <v>603</v>
      </c>
      <c r="I177" s="416" t="s">
        <v>603</v>
      </c>
    </row>
    <row r="178" spans="3:9">
      <c r="C178" s="414"/>
      <c r="D178" s="446" t="s">
        <v>710</v>
      </c>
      <c r="E178" s="414" t="str">
        <f ca="1">E$79</f>
        <v>S1</v>
      </c>
      <c r="F178" s="411"/>
      <c r="G178" s="415"/>
      <c r="H178" s="415"/>
      <c r="I178" s="416"/>
    </row>
    <row r="179" spans="3:9" ht="37.5">
      <c r="C179" s="414"/>
      <c r="D179" s="446" t="s">
        <v>710</v>
      </c>
      <c r="E179" s="414" t="str">
        <f ca="1">E$80</f>
        <v>S2</v>
      </c>
      <c r="F179" s="460" t="s">
        <v>720</v>
      </c>
      <c r="G179" s="415"/>
      <c r="H179" s="415"/>
      <c r="I179" s="416" t="s">
        <v>721</v>
      </c>
    </row>
    <row r="180" spans="3:9">
      <c r="C180" s="414"/>
      <c r="D180" s="446" t="s">
        <v>710</v>
      </c>
      <c r="E180" s="414" t="str">
        <f ca="1">E$81</f>
        <v>S3</v>
      </c>
      <c r="F180" s="411"/>
      <c r="G180" s="415"/>
      <c r="H180" s="415"/>
      <c r="I180" s="416"/>
    </row>
    <row r="181" spans="3:9">
      <c r="C181" s="414"/>
      <c r="D181" s="446" t="s">
        <v>710</v>
      </c>
      <c r="E181" s="414" t="str">
        <f ca="1">E$82</f>
        <v>S4</v>
      </c>
      <c r="F181" s="411"/>
      <c r="G181" s="415"/>
      <c r="H181" s="415"/>
      <c r="I181" s="416"/>
    </row>
    <row r="182" spans="3:9">
      <c r="C182" s="409"/>
      <c r="D182" s="413"/>
      <c r="E182" s="409"/>
      <c r="F182" s="417"/>
      <c r="G182" s="418"/>
      <c r="H182" s="418"/>
      <c r="I182" s="419"/>
    </row>
    <row r="183" spans="3:9" ht="73.5">
      <c r="C183" s="414" t="s">
        <v>745</v>
      </c>
      <c r="D183" s="429"/>
      <c r="E183" s="414"/>
      <c r="F183" s="430" t="s">
        <v>746</v>
      </c>
      <c r="G183" s="415" t="s">
        <v>747</v>
      </c>
      <c r="H183" s="415"/>
      <c r="I183" s="416"/>
    </row>
    <row r="184" spans="3:9">
      <c r="C184" s="414"/>
      <c r="D184" s="429"/>
      <c r="E184" s="414" t="s">
        <v>18</v>
      </c>
      <c r="F184" s="430"/>
      <c r="G184" s="415"/>
      <c r="H184" s="415"/>
      <c r="I184" s="416"/>
    </row>
    <row r="185" spans="3:9">
      <c r="C185" s="414"/>
      <c r="D185" s="429"/>
      <c r="E185" s="414" t="str">
        <f ca="1">E$78</f>
        <v>MA</v>
      </c>
      <c r="F185" s="411"/>
      <c r="G185" s="415"/>
      <c r="H185" s="415"/>
      <c r="I185" s="416"/>
    </row>
    <row r="186" spans="3:9" ht="25">
      <c r="C186" s="414"/>
      <c r="D186" s="429"/>
      <c r="E186" s="414" t="str">
        <f ca="1">E$79</f>
        <v>S1</v>
      </c>
      <c r="F186" s="411" t="s">
        <v>748</v>
      </c>
      <c r="G186" s="415"/>
      <c r="H186" s="415" t="s">
        <v>603</v>
      </c>
      <c r="I186" s="416" t="s">
        <v>603</v>
      </c>
    </row>
    <row r="187" spans="3:9">
      <c r="C187" s="414"/>
      <c r="D187" s="429"/>
      <c r="E187" s="414" t="str">
        <f ca="1">E$80</f>
        <v>S2</v>
      </c>
      <c r="F187" s="411"/>
      <c r="G187" s="415"/>
      <c r="H187" s="415"/>
      <c r="I187" s="416"/>
    </row>
    <row r="188" spans="3:9">
      <c r="C188" s="414"/>
      <c r="D188" s="429"/>
      <c r="E188" s="414" t="str">
        <f ca="1">E$81</f>
        <v>S3</v>
      </c>
      <c r="F188" s="411"/>
      <c r="G188" s="415"/>
      <c r="H188" s="415"/>
      <c r="I188" s="416"/>
    </row>
    <row r="189" spans="3:9">
      <c r="C189" s="414"/>
      <c r="D189" s="429"/>
      <c r="E189" s="414" t="str">
        <f ca="1">E$82</f>
        <v>S4</v>
      </c>
      <c r="F189" s="411"/>
      <c r="G189" s="415"/>
      <c r="H189" s="415"/>
      <c r="I189" s="416"/>
    </row>
    <row r="190" spans="3:9">
      <c r="C190" s="409"/>
      <c r="D190" s="413"/>
      <c r="E190" s="409"/>
      <c r="F190" s="417"/>
      <c r="G190" s="418"/>
      <c r="H190" s="418"/>
      <c r="I190" s="419"/>
    </row>
    <row r="191" spans="3:9" ht="37.5">
      <c r="C191" s="423" t="s">
        <v>749</v>
      </c>
      <c r="D191" s="424"/>
      <c r="E191" s="423"/>
      <c r="F191" s="425" t="s">
        <v>750</v>
      </c>
      <c r="G191" s="427"/>
      <c r="H191" s="427"/>
      <c r="I191" s="428"/>
    </row>
    <row r="192" spans="3:9" ht="126">
      <c r="C192" s="414" t="s">
        <v>751</v>
      </c>
      <c r="D192" s="429"/>
      <c r="E192" s="414"/>
      <c r="F192" s="430" t="s">
        <v>752</v>
      </c>
      <c r="G192" s="415" t="s">
        <v>753</v>
      </c>
      <c r="H192" s="415" t="s">
        <v>754</v>
      </c>
      <c r="I192" s="416"/>
    </row>
    <row r="193" spans="3:9">
      <c r="C193" s="414"/>
      <c r="D193" s="429"/>
      <c r="E193" s="414" t="s">
        <v>18</v>
      </c>
      <c r="F193" s="430"/>
      <c r="G193" s="415"/>
      <c r="H193" s="415"/>
      <c r="I193" s="416"/>
    </row>
    <row r="194" spans="3:9">
      <c r="C194" s="414"/>
      <c r="D194" s="429"/>
      <c r="E194" s="414" t="str">
        <f ca="1">E$78</f>
        <v>MA</v>
      </c>
      <c r="F194" s="411"/>
      <c r="G194" s="415"/>
      <c r="H194" s="415"/>
      <c r="I194" s="416"/>
    </row>
    <row r="195" spans="3:9" ht="37.5">
      <c r="C195" s="414"/>
      <c r="D195" s="429"/>
      <c r="E195" s="414" t="s">
        <v>27</v>
      </c>
      <c r="F195" s="411" t="s">
        <v>755</v>
      </c>
      <c r="G195" s="415"/>
      <c r="H195" s="415" t="s">
        <v>603</v>
      </c>
      <c r="I195" s="416" t="s">
        <v>603</v>
      </c>
    </row>
    <row r="196" spans="3:9">
      <c r="C196" s="414"/>
      <c r="D196" s="429"/>
      <c r="E196" s="414" t="str">
        <f ca="1">E$80</f>
        <v>S2</v>
      </c>
      <c r="F196" s="411"/>
      <c r="G196" s="415"/>
      <c r="H196" s="415"/>
      <c r="I196" s="416"/>
    </row>
    <row r="197" spans="3:9">
      <c r="C197" s="414"/>
      <c r="D197" s="429"/>
      <c r="E197" s="414" t="str">
        <f ca="1">E$81</f>
        <v>S3</v>
      </c>
      <c r="F197" s="411"/>
      <c r="G197" s="415"/>
      <c r="H197" s="415"/>
      <c r="I197" s="416"/>
    </row>
    <row r="198" spans="3:9">
      <c r="C198" s="414"/>
      <c r="D198" s="429"/>
      <c r="E198" s="414" t="str">
        <f ca="1">E$82</f>
        <v>S4</v>
      </c>
      <c r="F198" s="411"/>
      <c r="G198" s="415"/>
      <c r="H198" s="415"/>
      <c r="I198" s="416"/>
    </row>
    <row r="199" spans="3:9">
      <c r="C199" s="442"/>
      <c r="D199" s="443" t="s">
        <v>1522</v>
      </c>
      <c r="E199" s="442"/>
      <c r="F199" s="477" t="s">
        <v>1523</v>
      </c>
      <c r="G199" s="445"/>
      <c r="H199" s="445"/>
      <c r="I199" s="445"/>
    </row>
    <row r="200" spans="3:9" ht="315">
      <c r="C200" s="414"/>
      <c r="D200" s="429" t="s">
        <v>1524</v>
      </c>
      <c r="E200" s="414"/>
      <c r="F200" s="430" t="s">
        <v>1525</v>
      </c>
      <c r="G200" s="415" t="s">
        <v>1526</v>
      </c>
      <c r="H200" s="415" t="s">
        <v>1527</v>
      </c>
      <c r="I200" s="416"/>
    </row>
    <row r="201" spans="3:9">
      <c r="C201" s="414"/>
      <c r="D201" s="446" t="s">
        <v>1524</v>
      </c>
      <c r="E201" s="414" t="s">
        <v>18</v>
      </c>
      <c r="F201" s="430"/>
      <c r="G201" s="415"/>
      <c r="H201" s="415"/>
      <c r="I201" s="416"/>
    </row>
    <row r="202" spans="3:9" ht="25">
      <c r="C202" s="414"/>
      <c r="D202" s="446" t="s">
        <v>1524</v>
      </c>
      <c r="E202" s="414" t="str">
        <f ca="1">E$78</f>
        <v>MA</v>
      </c>
      <c r="F202" s="411" t="s">
        <v>1528</v>
      </c>
      <c r="G202" s="415"/>
      <c r="H202" s="415" t="s">
        <v>603</v>
      </c>
      <c r="I202" s="416" t="s">
        <v>603</v>
      </c>
    </row>
    <row r="203" spans="3:9">
      <c r="C203" s="414"/>
      <c r="D203" s="446" t="s">
        <v>1524</v>
      </c>
      <c r="E203" s="414" t="str">
        <f ca="1">E$79</f>
        <v>S1</v>
      </c>
      <c r="F203" s="411"/>
      <c r="G203" s="415"/>
      <c r="H203" s="415"/>
      <c r="I203" s="416"/>
    </row>
    <row r="204" spans="3:9">
      <c r="C204" s="414"/>
      <c r="D204" s="446" t="s">
        <v>1524</v>
      </c>
      <c r="E204" s="414" t="str">
        <f ca="1">E$80</f>
        <v>S2</v>
      </c>
      <c r="F204" s="411"/>
      <c r="G204" s="415"/>
      <c r="H204" s="415"/>
      <c r="I204" s="416"/>
    </row>
    <row r="205" spans="3:9">
      <c r="C205" s="414"/>
      <c r="D205" s="446" t="s">
        <v>1524</v>
      </c>
      <c r="E205" s="414" t="str">
        <f ca="1">E$81</f>
        <v>S3</v>
      </c>
      <c r="F205" s="411"/>
      <c r="G205" s="415"/>
      <c r="H205" s="415"/>
      <c r="I205" s="416"/>
    </row>
    <row r="206" spans="3:9">
      <c r="C206" s="414"/>
      <c r="D206" s="446" t="s">
        <v>1524</v>
      </c>
      <c r="E206" s="414" t="str">
        <f ca="1">E$82</f>
        <v>S4</v>
      </c>
      <c r="F206" s="411"/>
      <c r="G206" s="415"/>
      <c r="H206" s="415"/>
      <c r="I206" s="416"/>
    </row>
    <row r="207" spans="3:9">
      <c r="C207" s="409"/>
      <c r="D207" s="413"/>
      <c r="E207" s="409"/>
      <c r="F207" s="417"/>
      <c r="G207" s="418"/>
      <c r="H207" s="418"/>
      <c r="I207" s="419"/>
    </row>
    <row r="208" spans="3:9" ht="94.5">
      <c r="C208" s="414" t="s">
        <v>766</v>
      </c>
      <c r="D208" s="429"/>
      <c r="E208" s="414"/>
      <c r="F208" s="430" t="s">
        <v>767</v>
      </c>
      <c r="G208" s="415" t="s">
        <v>768</v>
      </c>
      <c r="H208" s="415"/>
      <c r="I208" s="416"/>
    </row>
    <row r="209" spans="3:9">
      <c r="C209" s="414"/>
      <c r="D209" s="429"/>
      <c r="E209" s="414" t="s">
        <v>18</v>
      </c>
      <c r="F209" s="430"/>
      <c r="G209" s="415"/>
      <c r="H209" s="415"/>
      <c r="I209" s="416"/>
    </row>
    <row r="210" spans="3:9">
      <c r="C210" s="414"/>
      <c r="D210" s="429"/>
      <c r="E210" s="414" t="str">
        <f ca="1">E$78</f>
        <v>MA</v>
      </c>
      <c r="F210" s="411"/>
      <c r="G210" s="415"/>
      <c r="H210" s="415"/>
      <c r="I210" s="416"/>
    </row>
    <row r="211" spans="3:9" ht="75">
      <c r="C211" s="414"/>
      <c r="D211" s="429"/>
      <c r="E211" s="414" t="str">
        <f ca="1">E$79</f>
        <v>S1</v>
      </c>
      <c r="F211" s="411" t="s">
        <v>769</v>
      </c>
      <c r="G211" s="415"/>
      <c r="H211" s="415" t="s">
        <v>603</v>
      </c>
      <c r="I211" s="416" t="s">
        <v>603</v>
      </c>
    </row>
    <row r="212" spans="3:9" ht="37.5">
      <c r="C212" s="414"/>
      <c r="D212" s="429"/>
      <c r="E212" s="414" t="s">
        <v>27</v>
      </c>
      <c r="F212" s="411" t="s">
        <v>770</v>
      </c>
      <c r="G212" s="415"/>
      <c r="H212" s="415"/>
      <c r="I212" s="416"/>
    </row>
    <row r="213" spans="3:9">
      <c r="C213" s="414"/>
      <c r="D213" s="429"/>
      <c r="E213" s="414" t="str">
        <f ca="1">E$81</f>
        <v>S3</v>
      </c>
      <c r="F213" s="411"/>
      <c r="G213" s="415"/>
      <c r="H213" s="415"/>
      <c r="I213" s="416"/>
    </row>
    <row r="214" spans="3:9">
      <c r="C214" s="414"/>
      <c r="D214" s="429"/>
      <c r="E214" s="414" t="str">
        <f ca="1">E$82</f>
        <v>S4</v>
      </c>
      <c r="F214" s="411"/>
      <c r="G214" s="415"/>
      <c r="H214" s="415"/>
      <c r="I214" s="416"/>
    </row>
    <row r="215" spans="3:9">
      <c r="C215" s="442"/>
      <c r="D215" s="443" t="s">
        <v>1554</v>
      </c>
      <c r="E215" s="442"/>
      <c r="F215" s="444" t="s">
        <v>1555</v>
      </c>
      <c r="G215" s="445"/>
      <c r="H215" s="445"/>
      <c r="I215" s="445"/>
    </row>
    <row r="216" spans="3:9" ht="94.5">
      <c r="C216" s="414"/>
      <c r="D216" s="429" t="s">
        <v>500</v>
      </c>
      <c r="E216" s="414"/>
      <c r="F216" s="430" t="s">
        <v>1556</v>
      </c>
      <c r="G216" s="415" t="s">
        <v>1557</v>
      </c>
      <c r="H216" s="415" t="s">
        <v>1558</v>
      </c>
      <c r="I216" s="416"/>
    </row>
    <row r="217" spans="3:9">
      <c r="C217" s="414"/>
      <c r="D217" s="446" t="s">
        <v>500</v>
      </c>
      <c r="E217" s="414" t="s">
        <v>18</v>
      </c>
      <c r="F217" s="430"/>
      <c r="G217" s="415"/>
      <c r="H217" s="415"/>
      <c r="I217" s="416"/>
    </row>
    <row r="218" spans="3:9" ht="100">
      <c r="C218" s="414"/>
      <c r="D218" s="446" t="s">
        <v>500</v>
      </c>
      <c r="E218" s="414" t="str">
        <f ca="1">E$78</f>
        <v>MA</v>
      </c>
      <c r="F218" s="411" t="s">
        <v>1559</v>
      </c>
      <c r="G218" s="415"/>
      <c r="H218" s="415" t="s">
        <v>603</v>
      </c>
      <c r="I218" s="416" t="s">
        <v>603</v>
      </c>
    </row>
    <row r="219" spans="3:9">
      <c r="C219" s="414"/>
      <c r="D219" s="446" t="s">
        <v>500</v>
      </c>
      <c r="E219" s="414" t="str">
        <f ca="1">E$79</f>
        <v>S1</v>
      </c>
      <c r="F219" s="411"/>
      <c r="G219" s="415"/>
      <c r="H219" s="415"/>
      <c r="I219" s="416"/>
    </row>
    <row r="220" spans="3:9">
      <c r="C220" s="414"/>
      <c r="D220" s="446" t="s">
        <v>500</v>
      </c>
      <c r="E220" s="414" t="str">
        <f ca="1">E$80</f>
        <v>S2</v>
      </c>
      <c r="F220" s="411"/>
      <c r="G220" s="415"/>
      <c r="H220" s="415"/>
      <c r="I220" s="416"/>
    </row>
    <row r="221" spans="3:9">
      <c r="C221" s="414"/>
      <c r="D221" s="446" t="s">
        <v>500</v>
      </c>
      <c r="E221" s="414" t="str">
        <f ca="1">E$81</f>
        <v>S3</v>
      </c>
      <c r="F221" s="411"/>
      <c r="G221" s="415"/>
      <c r="H221" s="415"/>
      <c r="I221" s="416"/>
    </row>
    <row r="222" spans="3:9">
      <c r="C222" s="414"/>
      <c r="D222" s="446" t="s">
        <v>500</v>
      </c>
      <c r="E222" s="414" t="str">
        <f ca="1">E$82</f>
        <v>S4</v>
      </c>
      <c r="F222" s="411"/>
      <c r="G222" s="415"/>
      <c r="H222" s="415"/>
      <c r="I222" s="416"/>
    </row>
    <row r="223" spans="3:9">
      <c r="C223" s="409"/>
      <c r="D223" s="413"/>
      <c r="E223" s="409"/>
      <c r="F223" s="417"/>
      <c r="G223" s="418"/>
      <c r="H223" s="418"/>
      <c r="I223" s="419"/>
    </row>
    <row r="224" spans="3:9" ht="50">
      <c r="C224" s="423" t="s">
        <v>777</v>
      </c>
      <c r="D224" s="424"/>
      <c r="E224" s="423"/>
      <c r="F224" s="425" t="s">
        <v>778</v>
      </c>
      <c r="G224" s="461"/>
      <c r="H224" s="461"/>
      <c r="I224" s="426"/>
    </row>
    <row r="225" spans="3:9" ht="63">
      <c r="C225" s="414" t="s">
        <v>779</v>
      </c>
      <c r="D225" s="429"/>
      <c r="E225" s="414"/>
      <c r="F225" s="430" t="s">
        <v>780</v>
      </c>
      <c r="G225" s="415" t="s">
        <v>781</v>
      </c>
      <c r="H225" s="415" t="s">
        <v>782</v>
      </c>
      <c r="I225" s="416"/>
    </row>
    <row r="226" spans="3:9">
      <c r="C226" s="414"/>
      <c r="D226" s="429"/>
      <c r="E226" s="414" t="s">
        <v>18</v>
      </c>
      <c r="F226" s="430"/>
      <c r="G226" s="415"/>
      <c r="H226" s="415"/>
      <c r="I226" s="416"/>
    </row>
    <row r="227" spans="3:9">
      <c r="C227" s="414"/>
      <c r="D227" s="429"/>
      <c r="E227" s="414" t="str">
        <f ca="1">E$78</f>
        <v>MA</v>
      </c>
      <c r="F227" s="411"/>
      <c r="G227" s="415"/>
      <c r="H227" s="415"/>
      <c r="I227" s="416"/>
    </row>
    <row r="228" spans="3:9" ht="37.5">
      <c r="C228" s="414"/>
      <c r="D228" s="429"/>
      <c r="E228" s="414" t="str">
        <f ca="1">E$79</f>
        <v>S1</v>
      </c>
      <c r="F228" s="411" t="s">
        <v>783</v>
      </c>
      <c r="G228" s="415"/>
      <c r="H228" s="415" t="s">
        <v>603</v>
      </c>
      <c r="I228" s="416" t="s">
        <v>603</v>
      </c>
    </row>
    <row r="229" spans="3:9" ht="37.5">
      <c r="C229" s="414"/>
      <c r="D229" s="429"/>
      <c r="E229" s="414" t="s">
        <v>27</v>
      </c>
      <c r="F229" s="411" t="s">
        <v>783</v>
      </c>
      <c r="G229" s="415"/>
      <c r="H229" s="415"/>
      <c r="I229" s="416" t="s">
        <v>603</v>
      </c>
    </row>
    <row r="230" spans="3:9">
      <c r="C230" s="414"/>
      <c r="D230" s="429"/>
      <c r="E230" s="414" t="str">
        <f ca="1">E$81</f>
        <v>S3</v>
      </c>
      <c r="F230" s="411"/>
      <c r="G230" s="415"/>
      <c r="H230" s="415"/>
      <c r="I230" s="416"/>
    </row>
    <row r="231" spans="3:9">
      <c r="C231" s="414"/>
      <c r="D231" s="429"/>
      <c r="E231" s="414" t="str">
        <f ca="1">E$82</f>
        <v>S4</v>
      </c>
      <c r="F231" s="411"/>
      <c r="G231" s="415"/>
      <c r="H231" s="415"/>
      <c r="I231" s="416"/>
    </row>
    <row r="232" spans="3:9">
      <c r="C232" s="409"/>
      <c r="D232" s="413"/>
      <c r="E232" s="409"/>
      <c r="F232" s="417"/>
      <c r="G232" s="418"/>
      <c r="H232" s="418"/>
      <c r="I232" s="419"/>
    </row>
    <row r="233" spans="3:9" ht="105">
      <c r="C233" s="414" t="s">
        <v>784</v>
      </c>
      <c r="D233" s="429"/>
      <c r="E233" s="414"/>
      <c r="F233" s="430" t="s">
        <v>785</v>
      </c>
      <c r="G233" s="415" t="s">
        <v>786</v>
      </c>
      <c r="H233" s="415"/>
      <c r="I233" s="416"/>
    </row>
    <row r="234" spans="3:9">
      <c r="C234" s="414"/>
      <c r="D234" s="429"/>
      <c r="E234" s="414" t="s">
        <v>18</v>
      </c>
      <c r="F234" s="430"/>
      <c r="G234" s="415"/>
      <c r="H234" s="415"/>
      <c r="I234" s="416"/>
    </row>
    <row r="235" spans="3:9">
      <c r="C235" s="414"/>
      <c r="D235" s="429"/>
      <c r="E235" s="414" t="str">
        <f ca="1">E$78</f>
        <v>MA</v>
      </c>
      <c r="F235" s="411"/>
      <c r="G235" s="415"/>
      <c r="H235" s="415"/>
      <c r="I235" s="416"/>
    </row>
    <row r="236" spans="3:9" ht="37.5">
      <c r="C236" s="414"/>
      <c r="D236" s="429"/>
      <c r="E236" s="414" t="str">
        <f ca="1">E$79</f>
        <v>S1</v>
      </c>
      <c r="F236" s="411" t="s">
        <v>783</v>
      </c>
      <c r="G236" s="415"/>
      <c r="H236" s="415" t="s">
        <v>603</v>
      </c>
      <c r="I236" s="416" t="s">
        <v>603</v>
      </c>
    </row>
    <row r="237" spans="3:9" ht="37.5">
      <c r="C237" s="414"/>
      <c r="D237" s="429"/>
      <c r="E237" s="414" t="s">
        <v>27</v>
      </c>
      <c r="F237" s="411" t="s">
        <v>783</v>
      </c>
      <c r="G237" s="415"/>
      <c r="H237" s="415"/>
      <c r="I237" s="416" t="s">
        <v>603</v>
      </c>
    </row>
    <row r="238" spans="3:9">
      <c r="C238" s="414"/>
      <c r="D238" s="429"/>
      <c r="E238" s="414" t="str">
        <f ca="1">E$81</f>
        <v>S3</v>
      </c>
      <c r="F238" s="411"/>
      <c r="G238" s="415"/>
      <c r="H238" s="415"/>
      <c r="I238" s="416"/>
    </row>
    <row r="239" spans="3:9">
      <c r="C239" s="414"/>
      <c r="D239" s="429"/>
      <c r="E239" s="414" t="str">
        <f ca="1">E$82</f>
        <v>S4</v>
      </c>
      <c r="F239" s="411"/>
      <c r="G239" s="415"/>
      <c r="H239" s="415"/>
      <c r="I239" s="416"/>
    </row>
    <row r="240" spans="3:9">
      <c r="C240" s="409"/>
      <c r="D240" s="413"/>
      <c r="E240" s="409"/>
      <c r="F240" s="417"/>
      <c r="G240" s="418"/>
      <c r="H240" s="418"/>
      <c r="I240" s="419"/>
    </row>
    <row r="241" spans="3:9" ht="25">
      <c r="C241" s="423">
        <v>3</v>
      </c>
      <c r="D241" s="424"/>
      <c r="E241" s="423"/>
      <c r="F241" s="425" t="s">
        <v>787</v>
      </c>
      <c r="G241" s="461"/>
      <c r="H241" s="461"/>
      <c r="I241" s="426"/>
    </row>
    <row r="242" spans="3:9" ht="308">
      <c r="C242" s="423">
        <v>3</v>
      </c>
      <c r="D242" s="424"/>
      <c r="E242" s="423"/>
      <c r="F242" s="478" t="s">
        <v>788</v>
      </c>
      <c r="G242" s="479"/>
      <c r="H242" s="461"/>
      <c r="I242" s="426"/>
    </row>
    <row r="243" spans="3:9">
      <c r="C243" s="409"/>
      <c r="D243" s="413"/>
      <c r="E243" s="409"/>
      <c r="F243" s="417"/>
      <c r="G243" s="418"/>
      <c r="H243" s="418"/>
      <c r="I243" s="419"/>
    </row>
    <row r="244" spans="3:9" ht="50">
      <c r="C244" s="423">
        <v>4</v>
      </c>
      <c r="D244" s="424"/>
      <c r="E244" s="423"/>
      <c r="F244" s="425" t="s">
        <v>793</v>
      </c>
      <c r="G244" s="461"/>
      <c r="H244" s="461"/>
      <c r="I244" s="426"/>
    </row>
    <row r="245" spans="3:9" ht="25">
      <c r="C245" s="423" t="s">
        <v>794</v>
      </c>
      <c r="D245" s="424"/>
      <c r="E245" s="423"/>
      <c r="F245" s="425" t="s">
        <v>795</v>
      </c>
      <c r="G245" s="461"/>
      <c r="H245" s="461"/>
      <c r="I245" s="426"/>
    </row>
    <row r="246" spans="3:9" ht="37.5">
      <c r="C246" s="414" t="s">
        <v>796</v>
      </c>
      <c r="D246" s="429"/>
      <c r="E246" s="414"/>
      <c r="F246" s="430" t="s">
        <v>797</v>
      </c>
      <c r="G246" s="415" t="s">
        <v>709</v>
      </c>
      <c r="H246" s="415"/>
      <c r="I246" s="416"/>
    </row>
    <row r="247" spans="3:9">
      <c r="C247" s="414"/>
      <c r="D247" s="429"/>
      <c r="E247" s="414" t="s">
        <v>18</v>
      </c>
      <c r="F247" s="430"/>
      <c r="G247" s="415"/>
      <c r="H247" s="415"/>
      <c r="I247" s="416"/>
    </row>
    <row r="248" spans="3:9">
      <c r="C248" s="414"/>
      <c r="D248" s="429"/>
      <c r="E248" s="414" t="str">
        <f ca="1">E$78</f>
        <v>MA</v>
      </c>
      <c r="F248" s="411"/>
      <c r="G248" s="415"/>
      <c r="H248" s="415"/>
      <c r="I248" s="416"/>
    </row>
    <row r="249" spans="3:9">
      <c r="C249" s="414"/>
      <c r="D249" s="429"/>
      <c r="E249" s="414" t="str">
        <f ca="1">E$79</f>
        <v>S1</v>
      </c>
      <c r="F249" s="411"/>
      <c r="G249" s="415"/>
      <c r="H249" s="415"/>
      <c r="I249" s="416"/>
    </row>
    <row r="250" spans="3:9">
      <c r="C250" s="414"/>
      <c r="D250" s="429"/>
      <c r="E250" s="414" t="str">
        <f ca="1">E$80</f>
        <v>S2</v>
      </c>
      <c r="F250" s="411"/>
      <c r="G250" s="415"/>
      <c r="H250" s="415"/>
      <c r="I250" s="416"/>
    </row>
    <row r="251" spans="3:9">
      <c r="C251" s="414"/>
      <c r="D251" s="429"/>
      <c r="E251" s="414" t="str">
        <f ca="1">E$81</f>
        <v>S3</v>
      </c>
      <c r="F251" s="411"/>
      <c r="G251" s="415"/>
      <c r="H251" s="415"/>
      <c r="I251" s="416"/>
    </row>
    <row r="252" spans="3:9">
      <c r="C252" s="414"/>
      <c r="D252" s="429"/>
      <c r="E252" s="414" t="str">
        <f ca="1">E$82</f>
        <v>S4</v>
      </c>
      <c r="F252" s="411"/>
      <c r="G252" s="415"/>
      <c r="H252" s="415"/>
      <c r="I252" s="416"/>
    </row>
    <row r="253" spans="3:9" ht="409.5">
      <c r="C253" s="414"/>
      <c r="D253" s="429" t="s">
        <v>1542</v>
      </c>
      <c r="E253" s="414"/>
      <c r="F253" s="430" t="s">
        <v>1543</v>
      </c>
      <c r="G253" s="415" t="s">
        <v>1544</v>
      </c>
      <c r="H253" s="415" t="s">
        <v>1545</v>
      </c>
      <c r="I253" s="416"/>
    </row>
    <row r="254" spans="3:9">
      <c r="C254" s="414"/>
      <c r="D254" s="446" t="s">
        <v>1542</v>
      </c>
      <c r="E254" s="414" t="s">
        <v>18</v>
      </c>
      <c r="F254" s="430"/>
      <c r="G254" s="415"/>
      <c r="H254" s="415"/>
      <c r="I254" s="416"/>
    </row>
    <row r="255" spans="3:9" ht="25">
      <c r="C255" s="414"/>
      <c r="D255" s="446" t="s">
        <v>1542</v>
      </c>
      <c r="E255" s="414" t="str">
        <f ca="1">E$78</f>
        <v>MA</v>
      </c>
      <c r="F255" s="411" t="s">
        <v>1546</v>
      </c>
      <c r="G255" s="415"/>
      <c r="H255" s="415" t="s">
        <v>603</v>
      </c>
      <c r="I255" s="416" t="s">
        <v>603</v>
      </c>
    </row>
    <row r="256" spans="3:9">
      <c r="C256" s="414"/>
      <c r="D256" s="446" t="s">
        <v>1542</v>
      </c>
      <c r="E256" s="414" t="str">
        <f ca="1">E$79</f>
        <v>S1</v>
      </c>
      <c r="F256" s="411"/>
      <c r="G256" s="415"/>
      <c r="H256" s="415"/>
      <c r="I256" s="416"/>
    </row>
    <row r="257" spans="3:9">
      <c r="C257" s="414"/>
      <c r="D257" s="446" t="s">
        <v>1542</v>
      </c>
      <c r="E257" s="414" t="str">
        <f ca="1">E$80</f>
        <v>S2</v>
      </c>
      <c r="F257" s="411"/>
      <c r="G257" s="415"/>
      <c r="H257" s="415"/>
      <c r="I257" s="416"/>
    </row>
    <row r="258" spans="3:9">
      <c r="C258" s="414"/>
      <c r="D258" s="446" t="s">
        <v>1542</v>
      </c>
      <c r="E258" s="414" t="str">
        <f ca="1">E$81</f>
        <v>S3</v>
      </c>
      <c r="F258" s="411"/>
      <c r="G258" s="415"/>
      <c r="H258" s="415"/>
      <c r="I258" s="416"/>
    </row>
    <row r="259" spans="3:9">
      <c r="C259" s="414"/>
      <c r="D259" s="446" t="s">
        <v>1542</v>
      </c>
      <c r="E259" s="414" t="str">
        <f ca="1">E$82</f>
        <v>S4</v>
      </c>
      <c r="F259" s="411"/>
      <c r="G259" s="415"/>
      <c r="H259" s="415"/>
      <c r="I259" s="416"/>
    </row>
    <row r="260" spans="3:9">
      <c r="C260" s="409"/>
      <c r="D260" s="413"/>
      <c r="E260" s="409"/>
      <c r="F260" s="417"/>
      <c r="G260" s="418"/>
      <c r="H260" s="418"/>
      <c r="I260" s="419"/>
    </row>
    <row r="261" spans="3:9" ht="189">
      <c r="C261" s="414" t="s">
        <v>803</v>
      </c>
      <c r="D261" s="429"/>
      <c r="E261" s="414"/>
      <c r="F261" s="430" t="s">
        <v>804</v>
      </c>
      <c r="G261" s="415" t="s">
        <v>781</v>
      </c>
      <c r="H261" s="415" t="s">
        <v>805</v>
      </c>
      <c r="I261" s="416"/>
    </row>
    <row r="262" spans="3:9">
      <c r="C262" s="414"/>
      <c r="D262" s="429"/>
      <c r="E262" s="414" t="s">
        <v>18</v>
      </c>
      <c r="F262" s="430"/>
      <c r="G262" s="415"/>
      <c r="H262" s="415"/>
      <c r="I262" s="416"/>
    </row>
    <row r="263" spans="3:9">
      <c r="C263" s="414"/>
      <c r="D263" s="429"/>
      <c r="E263" s="414" t="str">
        <f ca="1">E$78</f>
        <v>MA</v>
      </c>
      <c r="F263" s="411"/>
      <c r="G263" s="415"/>
      <c r="H263" s="415"/>
      <c r="I263" s="416"/>
    </row>
    <row r="264" spans="3:9">
      <c r="C264" s="414"/>
      <c r="D264" s="429"/>
      <c r="E264" s="414" t="str">
        <f ca="1">E$79</f>
        <v>S1</v>
      </c>
      <c r="F264" s="411"/>
      <c r="G264" s="415"/>
      <c r="H264" s="415"/>
      <c r="I264" s="416"/>
    </row>
    <row r="265" spans="3:9">
      <c r="C265" s="414"/>
      <c r="D265" s="429"/>
      <c r="E265" s="414" t="str">
        <f ca="1">E$80</f>
        <v>S2</v>
      </c>
      <c r="F265" s="411"/>
      <c r="G265" s="415"/>
      <c r="H265" s="415"/>
      <c r="I265" s="416"/>
    </row>
    <row r="266" spans="3:9">
      <c r="C266" s="414"/>
      <c r="D266" s="429"/>
      <c r="E266" s="414" t="str">
        <f ca="1">E$81</f>
        <v>S3</v>
      </c>
      <c r="F266" s="411"/>
      <c r="G266" s="415"/>
      <c r="H266" s="415"/>
      <c r="I266" s="416"/>
    </row>
    <row r="267" spans="3:9">
      <c r="C267" s="414"/>
      <c r="D267" s="429"/>
      <c r="E267" s="414" t="str">
        <f ca="1">E$82</f>
        <v>S4</v>
      </c>
      <c r="F267" s="411"/>
      <c r="G267" s="415"/>
      <c r="H267" s="415"/>
      <c r="I267" s="416"/>
    </row>
    <row r="268" spans="3:9">
      <c r="C268" s="409"/>
      <c r="D268" s="413"/>
      <c r="E268" s="409"/>
      <c r="F268" s="417"/>
      <c r="G268" s="418"/>
      <c r="H268" s="418"/>
      <c r="I268" s="419"/>
    </row>
    <row r="269" spans="3:9" ht="52.5">
      <c r="C269" s="414" t="s">
        <v>807</v>
      </c>
      <c r="D269" s="429"/>
      <c r="E269" s="414"/>
      <c r="F269" s="430" t="s">
        <v>808</v>
      </c>
      <c r="G269" s="415" t="s">
        <v>781</v>
      </c>
      <c r="H269" s="415"/>
      <c r="I269" s="416"/>
    </row>
    <row r="270" spans="3:9">
      <c r="C270" s="414"/>
      <c r="D270" s="429"/>
      <c r="E270" s="414" t="s">
        <v>18</v>
      </c>
      <c r="F270" s="430"/>
      <c r="G270" s="415"/>
      <c r="H270" s="415"/>
      <c r="I270" s="416"/>
    </row>
    <row r="271" spans="3:9">
      <c r="C271" s="414"/>
      <c r="D271" s="429"/>
      <c r="E271" s="414" t="str">
        <f ca="1">E$78</f>
        <v>MA</v>
      </c>
      <c r="F271" s="411"/>
      <c r="G271" s="415"/>
      <c r="H271" s="415"/>
      <c r="I271" s="416"/>
    </row>
    <row r="272" spans="3:9">
      <c r="C272" s="414"/>
      <c r="D272" s="429"/>
      <c r="E272" s="414" t="str">
        <f ca="1">E$79</f>
        <v>S1</v>
      </c>
      <c r="F272" s="411"/>
      <c r="G272" s="415"/>
      <c r="H272" s="415"/>
      <c r="I272" s="416"/>
    </row>
    <row r="273" spans="3:9">
      <c r="C273" s="414"/>
      <c r="D273" s="429"/>
      <c r="E273" s="414" t="str">
        <f ca="1">E$80</f>
        <v>S2</v>
      </c>
      <c r="F273" s="411"/>
      <c r="G273" s="415"/>
      <c r="H273" s="415"/>
      <c r="I273" s="416"/>
    </row>
    <row r="274" spans="3:9">
      <c r="C274" s="414"/>
      <c r="D274" s="429"/>
      <c r="E274" s="414" t="str">
        <f ca="1">E$81</f>
        <v>S3</v>
      </c>
      <c r="F274" s="411"/>
      <c r="G274" s="415"/>
      <c r="H274" s="415"/>
      <c r="I274" s="416"/>
    </row>
    <row r="275" spans="3:9">
      <c r="C275" s="414"/>
      <c r="D275" s="429"/>
      <c r="E275" s="414" t="str">
        <f ca="1">E$82</f>
        <v>S4</v>
      </c>
      <c r="F275" s="411"/>
      <c r="G275" s="415"/>
      <c r="H275" s="415"/>
      <c r="I275" s="416"/>
    </row>
    <row r="276" spans="3:9" ht="409.5">
      <c r="C276" s="414"/>
      <c r="D276" s="429" t="s">
        <v>1635</v>
      </c>
      <c r="E276" s="414"/>
      <c r="F276" s="430" t="s">
        <v>1636</v>
      </c>
      <c r="G276" s="415" t="s">
        <v>1637</v>
      </c>
      <c r="H276" s="415" t="s">
        <v>1638</v>
      </c>
      <c r="I276" s="416"/>
    </row>
    <row r="277" spans="3:9">
      <c r="C277" s="414"/>
      <c r="D277" s="446" t="s">
        <v>1635</v>
      </c>
      <c r="E277" s="414" t="s">
        <v>18</v>
      </c>
      <c r="F277" s="430"/>
      <c r="G277" s="415"/>
      <c r="H277" s="415"/>
      <c r="I277" s="416"/>
    </row>
    <row r="278" spans="3:9" ht="37.5">
      <c r="C278" s="414"/>
      <c r="D278" s="446" t="s">
        <v>1635</v>
      </c>
      <c r="E278" s="414" t="str">
        <f ca="1">E$78</f>
        <v>MA</v>
      </c>
      <c r="F278" s="411" t="s">
        <v>1639</v>
      </c>
      <c r="G278" s="415"/>
      <c r="H278" s="415" t="s">
        <v>603</v>
      </c>
      <c r="I278" s="416" t="s">
        <v>603</v>
      </c>
    </row>
    <row r="279" spans="3:9">
      <c r="C279" s="414"/>
      <c r="D279" s="446" t="s">
        <v>1635</v>
      </c>
      <c r="E279" s="414" t="str">
        <f ca="1">E$79</f>
        <v>S1</v>
      </c>
      <c r="F279" s="417"/>
      <c r="G279" s="415"/>
      <c r="H279" s="415"/>
      <c r="I279" s="416"/>
    </row>
    <row r="280" spans="3:9">
      <c r="C280" s="414"/>
      <c r="D280" s="446" t="s">
        <v>1635</v>
      </c>
      <c r="E280" s="414" t="str">
        <f ca="1">E$80</f>
        <v>S2</v>
      </c>
      <c r="F280" s="480"/>
      <c r="G280" s="415"/>
      <c r="H280" s="415"/>
      <c r="I280" s="416"/>
    </row>
    <row r="281" spans="3:9">
      <c r="C281" s="414"/>
      <c r="D281" s="446" t="s">
        <v>1635</v>
      </c>
      <c r="E281" s="414" t="str">
        <f ca="1">E$81</f>
        <v>S3</v>
      </c>
      <c r="F281" s="411"/>
      <c r="G281" s="415"/>
      <c r="H281" s="415"/>
      <c r="I281" s="416"/>
    </row>
    <row r="282" spans="3:9">
      <c r="C282" s="414"/>
      <c r="D282" s="446" t="s">
        <v>1635</v>
      </c>
      <c r="E282" s="414" t="str">
        <f ca="1">E$82</f>
        <v>S4</v>
      </c>
      <c r="F282" s="411"/>
      <c r="G282" s="415"/>
      <c r="H282" s="415"/>
      <c r="I282" s="416"/>
    </row>
    <row r="283" spans="3:9">
      <c r="C283" s="409"/>
      <c r="D283" s="413"/>
      <c r="E283" s="409"/>
      <c r="F283" s="417"/>
      <c r="G283" s="418"/>
      <c r="H283" s="418"/>
      <c r="I283" s="419"/>
    </row>
    <row r="284" spans="3:9" ht="25">
      <c r="C284" s="423" t="s">
        <v>818</v>
      </c>
      <c r="D284" s="424"/>
      <c r="E284" s="423"/>
      <c r="F284" s="425" t="s">
        <v>819</v>
      </c>
      <c r="G284" s="461"/>
      <c r="H284" s="461"/>
      <c r="I284" s="426"/>
    </row>
    <row r="285" spans="3:9" ht="241.5">
      <c r="C285" s="414" t="s">
        <v>820</v>
      </c>
      <c r="D285" s="429"/>
      <c r="E285" s="414"/>
      <c r="F285" s="430" t="s">
        <v>821</v>
      </c>
      <c r="G285" s="415" t="s">
        <v>822</v>
      </c>
      <c r="H285" s="415" t="s">
        <v>823</v>
      </c>
      <c r="I285" s="416"/>
    </row>
    <row r="286" spans="3:9">
      <c r="C286" s="414"/>
      <c r="D286" s="429"/>
      <c r="E286" s="414" t="s">
        <v>18</v>
      </c>
      <c r="F286" s="430"/>
      <c r="G286" s="415"/>
      <c r="H286" s="415"/>
      <c r="I286" s="416"/>
    </row>
    <row r="287" spans="3:9">
      <c r="C287" s="414"/>
      <c r="D287" s="429"/>
      <c r="E287" s="414" t="str">
        <f ca="1">E$78</f>
        <v>MA</v>
      </c>
      <c r="F287" s="411"/>
      <c r="G287" s="415"/>
      <c r="H287" s="415"/>
      <c r="I287" s="416"/>
    </row>
    <row r="288" spans="3:9" ht="112.5">
      <c r="C288" s="414"/>
      <c r="D288" s="429"/>
      <c r="E288" s="414" t="str">
        <f ca="1">E$79</f>
        <v>S1</v>
      </c>
      <c r="F288" s="460" t="s">
        <v>824</v>
      </c>
      <c r="G288" s="415"/>
      <c r="H288" s="415" t="s">
        <v>603</v>
      </c>
      <c r="I288" s="416" t="s">
        <v>603</v>
      </c>
    </row>
    <row r="289" spans="3:9" ht="137.5">
      <c r="C289" s="447"/>
      <c r="D289" s="481"/>
      <c r="E289" s="447" t="s">
        <v>27</v>
      </c>
      <c r="F289" s="450" t="s">
        <v>825</v>
      </c>
      <c r="G289" s="451"/>
      <c r="H289" s="451"/>
      <c r="I289" s="452" t="s">
        <v>826</v>
      </c>
    </row>
    <row r="290" spans="3:9">
      <c r="C290" s="414"/>
      <c r="D290" s="429"/>
      <c r="E290" s="414" t="str">
        <f ca="1">E$81</f>
        <v>S3</v>
      </c>
      <c r="F290" s="482"/>
      <c r="G290" s="415"/>
      <c r="H290" s="415"/>
      <c r="I290" s="416"/>
    </row>
    <row r="291" spans="3:9">
      <c r="C291" s="414"/>
      <c r="D291" s="429"/>
      <c r="E291" s="414" t="str">
        <f ca="1">E$82</f>
        <v>S4</v>
      </c>
      <c r="F291" s="411"/>
      <c r="G291" s="415"/>
      <c r="H291" s="415"/>
      <c r="I291" s="416"/>
    </row>
    <row r="292" spans="3:9">
      <c r="C292" s="438"/>
      <c r="D292" s="439" t="s">
        <v>1615</v>
      </c>
      <c r="E292" s="438"/>
      <c r="F292" s="440" t="s">
        <v>1616</v>
      </c>
      <c r="G292" s="441"/>
      <c r="H292" s="441"/>
      <c r="I292" s="441"/>
    </row>
    <row r="293" spans="3:9">
      <c r="C293" s="442"/>
      <c r="D293" s="443" t="s">
        <v>1617</v>
      </c>
      <c r="E293" s="442"/>
      <c r="F293" s="444" t="s">
        <v>1618</v>
      </c>
      <c r="G293" s="445"/>
      <c r="H293" s="445"/>
      <c r="I293" s="445"/>
    </row>
    <row r="294" spans="3:9" ht="409.5">
      <c r="C294" s="414"/>
      <c r="D294" s="429" t="s">
        <v>834</v>
      </c>
      <c r="E294" s="414"/>
      <c r="F294" s="430" t="s">
        <v>1619</v>
      </c>
      <c r="G294" s="415" t="s">
        <v>1620</v>
      </c>
      <c r="H294" s="415" t="s">
        <v>1621</v>
      </c>
      <c r="I294" s="416"/>
    </row>
    <row r="295" spans="3:9">
      <c r="C295" s="414"/>
      <c r="D295" s="446" t="s">
        <v>834</v>
      </c>
      <c r="E295" s="414" t="s">
        <v>18</v>
      </c>
      <c r="F295" s="430"/>
      <c r="G295" s="415"/>
      <c r="H295" s="415"/>
      <c r="I295" s="416"/>
    </row>
    <row r="296" spans="3:9" ht="87.5">
      <c r="C296" s="414"/>
      <c r="D296" s="446" t="s">
        <v>834</v>
      </c>
      <c r="E296" s="414" t="str">
        <f ca="1">E$78</f>
        <v>MA</v>
      </c>
      <c r="F296" s="483" t="s">
        <v>1622</v>
      </c>
      <c r="G296" s="415"/>
      <c r="H296" s="415" t="s">
        <v>603</v>
      </c>
      <c r="I296" s="416" t="s">
        <v>603</v>
      </c>
    </row>
    <row r="297" spans="3:9">
      <c r="C297" s="414"/>
      <c r="D297" s="446" t="s">
        <v>834</v>
      </c>
      <c r="E297" s="414" t="str">
        <f ca="1">E$79</f>
        <v>S1</v>
      </c>
      <c r="F297" s="411"/>
      <c r="G297" s="415"/>
      <c r="H297" s="415"/>
      <c r="I297" s="416"/>
    </row>
    <row r="298" spans="3:9">
      <c r="C298" s="414"/>
      <c r="D298" s="446" t="s">
        <v>834</v>
      </c>
      <c r="E298" s="414" t="str">
        <f ca="1">E$80</f>
        <v>S2</v>
      </c>
      <c r="F298" s="411"/>
      <c r="G298" s="415"/>
      <c r="H298" s="415"/>
      <c r="I298" s="416"/>
    </row>
    <row r="299" spans="3:9">
      <c r="C299" s="414"/>
      <c r="D299" s="446" t="s">
        <v>834</v>
      </c>
      <c r="E299" s="414" t="str">
        <f ca="1">E$81</f>
        <v>S3</v>
      </c>
      <c r="F299" s="411"/>
      <c r="G299" s="415"/>
      <c r="H299" s="415"/>
      <c r="I299" s="416"/>
    </row>
    <row r="300" spans="3:9">
      <c r="C300" s="414"/>
      <c r="D300" s="446" t="s">
        <v>834</v>
      </c>
      <c r="E300" s="414" t="str">
        <f ca="1">E$82</f>
        <v>S4</v>
      </c>
      <c r="F300" s="411"/>
      <c r="G300" s="415"/>
      <c r="H300" s="415"/>
      <c r="I300" s="416"/>
    </row>
    <row r="301" spans="3:9">
      <c r="C301" s="409"/>
      <c r="D301" s="413"/>
      <c r="E301" s="409"/>
      <c r="F301" s="417"/>
      <c r="G301" s="418"/>
      <c r="H301" s="418"/>
      <c r="I301" s="419"/>
    </row>
    <row r="302" spans="3:9" ht="308">
      <c r="C302" s="414" t="s">
        <v>836</v>
      </c>
      <c r="D302" s="429"/>
      <c r="E302" s="414"/>
      <c r="F302" s="430" t="s">
        <v>837</v>
      </c>
      <c r="G302" s="484" t="s">
        <v>838</v>
      </c>
      <c r="H302" s="415"/>
      <c r="I302" s="416"/>
    </row>
    <row r="303" spans="3:9">
      <c r="C303" s="414"/>
      <c r="D303" s="429"/>
      <c r="E303" s="414" t="s">
        <v>18</v>
      </c>
      <c r="F303" s="430"/>
      <c r="G303" s="415"/>
      <c r="H303" s="415"/>
      <c r="I303" s="416"/>
    </row>
    <row r="304" spans="3:9">
      <c r="C304" s="414"/>
      <c r="D304" s="429"/>
      <c r="E304" s="414" t="str">
        <f ca="1">E$78</f>
        <v>MA</v>
      </c>
      <c r="F304" s="411"/>
      <c r="G304" s="415"/>
      <c r="H304" s="415"/>
      <c r="I304" s="416"/>
    </row>
    <row r="305" spans="3:9" ht="62.5">
      <c r="C305" s="414"/>
      <c r="D305" s="429"/>
      <c r="E305" s="414" t="str">
        <f ca="1">E$79</f>
        <v>S1</v>
      </c>
      <c r="F305" s="460" t="s">
        <v>839</v>
      </c>
      <c r="G305" s="415"/>
      <c r="H305" s="415" t="s">
        <v>603</v>
      </c>
      <c r="I305" s="416" t="s">
        <v>603</v>
      </c>
    </row>
    <row r="306" spans="3:9" ht="25">
      <c r="C306" s="414"/>
      <c r="D306" s="429"/>
      <c r="E306" s="414" t="s">
        <v>27</v>
      </c>
      <c r="F306" s="411" t="s">
        <v>840</v>
      </c>
      <c r="G306" s="415"/>
      <c r="H306" s="415"/>
      <c r="I306" s="416" t="s">
        <v>603</v>
      </c>
    </row>
    <row r="307" spans="3:9">
      <c r="C307" s="414"/>
      <c r="D307" s="429"/>
      <c r="E307" s="414" t="str">
        <f ca="1">E$81</f>
        <v>S3</v>
      </c>
      <c r="F307" s="411"/>
      <c r="G307" s="415"/>
      <c r="H307" s="415"/>
      <c r="I307" s="416"/>
    </row>
    <row r="308" spans="3:9">
      <c r="C308" s="414"/>
      <c r="D308" s="429"/>
      <c r="E308" s="414" t="str">
        <f ca="1">E$82</f>
        <v>S4</v>
      </c>
      <c r="F308" s="411"/>
      <c r="G308" s="415"/>
      <c r="H308" s="415"/>
      <c r="I308" s="416"/>
    </row>
    <row r="309" spans="3:9">
      <c r="C309" s="409"/>
      <c r="D309" s="413"/>
      <c r="E309" s="409"/>
      <c r="F309" s="417"/>
      <c r="G309" s="418"/>
      <c r="H309" s="418"/>
      <c r="I309" s="419"/>
    </row>
    <row r="310" spans="3:9" ht="105">
      <c r="C310" s="414" t="s">
        <v>841</v>
      </c>
      <c r="D310" s="429"/>
      <c r="E310" s="414"/>
      <c r="F310" s="430" t="s">
        <v>842</v>
      </c>
      <c r="G310" s="415" t="s">
        <v>843</v>
      </c>
      <c r="H310" s="485"/>
      <c r="I310" s="410"/>
    </row>
    <row r="311" spans="3:9">
      <c r="C311" s="414"/>
      <c r="D311" s="429"/>
      <c r="E311" s="414" t="s">
        <v>18</v>
      </c>
      <c r="F311" s="430"/>
      <c r="G311" s="485"/>
      <c r="H311" s="485"/>
      <c r="I311" s="410"/>
    </row>
    <row r="312" spans="3:9">
      <c r="C312" s="414"/>
      <c r="D312" s="429"/>
      <c r="E312" s="414" t="str">
        <f ca="1">E$78</f>
        <v>MA</v>
      </c>
      <c r="F312" s="411"/>
      <c r="G312" s="415"/>
      <c r="H312" s="415"/>
      <c r="I312" s="416"/>
    </row>
    <row r="313" spans="3:9" ht="62.5">
      <c r="C313" s="414"/>
      <c r="D313" s="429"/>
      <c r="E313" s="414" t="str">
        <f ca="1">E$79</f>
        <v>S1</v>
      </c>
      <c r="F313" s="460" t="s">
        <v>844</v>
      </c>
      <c r="G313" s="415"/>
      <c r="H313" s="415" t="s">
        <v>603</v>
      </c>
      <c r="I313" s="416" t="s">
        <v>603</v>
      </c>
    </row>
    <row r="314" spans="3:9" ht="25">
      <c r="C314" s="414"/>
      <c r="D314" s="429"/>
      <c r="E314" s="414" t="str">
        <f ca="1">E$80</f>
        <v>S2</v>
      </c>
      <c r="F314" s="411" t="s">
        <v>845</v>
      </c>
      <c r="G314" s="415"/>
      <c r="H314" s="415"/>
      <c r="I314" s="416" t="s">
        <v>603</v>
      </c>
    </row>
    <row r="315" spans="3:9">
      <c r="C315" s="414"/>
      <c r="D315" s="429"/>
      <c r="E315" s="414" t="str">
        <f ca="1">E$81</f>
        <v>S3</v>
      </c>
      <c r="F315" s="411"/>
      <c r="G315" s="415"/>
      <c r="H315" s="415"/>
      <c r="I315" s="416"/>
    </row>
    <row r="316" spans="3:9">
      <c r="C316" s="414"/>
      <c r="D316" s="429"/>
      <c r="E316" s="414" t="str">
        <f ca="1">E$82</f>
        <v>S4</v>
      </c>
      <c r="F316" s="411"/>
      <c r="G316" s="415"/>
      <c r="H316" s="415"/>
      <c r="I316" s="416"/>
    </row>
    <row r="317" spans="3:9">
      <c r="C317" s="409"/>
      <c r="D317" s="413"/>
      <c r="E317" s="409"/>
      <c r="F317" s="417"/>
      <c r="G317" s="418"/>
      <c r="H317" s="418"/>
      <c r="I317" s="419"/>
    </row>
    <row r="318" spans="3:9" ht="126">
      <c r="C318" s="414" t="s">
        <v>850</v>
      </c>
      <c r="D318" s="429"/>
      <c r="E318" s="414"/>
      <c r="F318" s="430" t="s">
        <v>851</v>
      </c>
      <c r="G318" s="415" t="s">
        <v>852</v>
      </c>
      <c r="H318" s="415"/>
      <c r="I318" s="416"/>
    </row>
    <row r="319" spans="3:9">
      <c r="C319" s="414"/>
      <c r="D319" s="429"/>
      <c r="E319" s="414" t="s">
        <v>18</v>
      </c>
      <c r="F319" s="430"/>
      <c r="G319" s="415"/>
      <c r="H319" s="415"/>
      <c r="I319" s="416"/>
    </row>
    <row r="320" spans="3:9">
      <c r="C320" s="414"/>
      <c r="D320" s="429"/>
      <c r="E320" s="414" t="str">
        <f ca="1">E$78</f>
        <v>MA</v>
      </c>
      <c r="F320" s="411"/>
      <c r="G320" s="415"/>
      <c r="H320" s="415"/>
      <c r="I320" s="416" t="s">
        <v>603</v>
      </c>
    </row>
    <row r="321" spans="3:9" ht="37.5">
      <c r="C321" s="414"/>
      <c r="D321" s="429"/>
      <c r="E321" s="414" t="str">
        <f ca="1">E$79</f>
        <v>S1</v>
      </c>
      <c r="F321" s="460" t="s">
        <v>853</v>
      </c>
      <c r="G321" s="415"/>
      <c r="H321" s="415" t="s">
        <v>603</v>
      </c>
      <c r="I321" s="416" t="s">
        <v>603</v>
      </c>
    </row>
    <row r="322" spans="3:9" ht="37.5">
      <c r="C322" s="414"/>
      <c r="D322" s="429"/>
      <c r="E322" s="414" t="str">
        <f ca="1">E$80</f>
        <v>S2</v>
      </c>
      <c r="F322" s="411" t="s">
        <v>854</v>
      </c>
      <c r="G322" s="415"/>
      <c r="H322" s="415" t="s">
        <v>603</v>
      </c>
      <c r="I322" s="416" t="s">
        <v>603</v>
      </c>
    </row>
    <row r="323" spans="3:9">
      <c r="C323" s="414"/>
      <c r="D323" s="429"/>
      <c r="E323" s="414" t="str">
        <f ca="1">E$81</f>
        <v>S3</v>
      </c>
      <c r="F323" s="411"/>
      <c r="G323" s="415"/>
      <c r="H323" s="415"/>
      <c r="I323" s="416"/>
    </row>
    <row r="324" spans="3:9">
      <c r="C324" s="414"/>
      <c r="D324" s="429"/>
      <c r="E324" s="414" t="str">
        <f ca="1">E$82</f>
        <v>S4</v>
      </c>
      <c r="F324" s="411"/>
      <c r="G324" s="415"/>
      <c r="H324" s="415"/>
      <c r="I324" s="416"/>
    </row>
    <row r="325" spans="3:9">
      <c r="C325" s="409"/>
      <c r="D325" s="413"/>
      <c r="E325" s="409"/>
      <c r="F325" s="417"/>
      <c r="G325" s="418"/>
      <c r="H325" s="418"/>
      <c r="I325" s="419"/>
    </row>
    <row r="326" spans="3:9" ht="136.5">
      <c r="C326" s="414" t="s">
        <v>855</v>
      </c>
      <c r="D326" s="429"/>
      <c r="E326" s="414"/>
      <c r="F326" s="430" t="s">
        <v>856</v>
      </c>
      <c r="G326" s="415" t="s">
        <v>857</v>
      </c>
      <c r="H326" s="415"/>
      <c r="I326" s="416"/>
    </row>
    <row r="327" spans="3:9">
      <c r="C327" s="414"/>
      <c r="D327" s="429"/>
      <c r="E327" s="414" t="s">
        <v>18</v>
      </c>
      <c r="F327" s="430"/>
      <c r="G327" s="415"/>
      <c r="H327" s="415"/>
      <c r="I327" s="416"/>
    </row>
    <row r="328" spans="3:9">
      <c r="C328" s="414"/>
      <c r="D328" s="429"/>
      <c r="E328" s="414" t="str">
        <f ca="1">E$78</f>
        <v>MA</v>
      </c>
      <c r="F328" s="411"/>
      <c r="G328" s="415"/>
      <c r="H328" s="415"/>
      <c r="I328" s="416"/>
    </row>
    <row r="329" spans="3:9">
      <c r="C329" s="414"/>
      <c r="D329" s="429"/>
      <c r="E329" s="414" t="str">
        <f ca="1">E$79</f>
        <v>S1</v>
      </c>
      <c r="F329" s="411" t="s">
        <v>858</v>
      </c>
      <c r="G329" s="415"/>
      <c r="H329" s="415" t="s">
        <v>603</v>
      </c>
      <c r="I329" s="416" t="s">
        <v>603</v>
      </c>
    </row>
    <row r="330" spans="3:9">
      <c r="C330" s="414"/>
      <c r="D330" s="429"/>
      <c r="E330" s="414" t="str">
        <f ca="1">E$80</f>
        <v>S2</v>
      </c>
      <c r="F330" s="411" t="s">
        <v>859</v>
      </c>
      <c r="G330" s="415"/>
      <c r="H330" s="415"/>
      <c r="I330" s="416" t="s">
        <v>603</v>
      </c>
    </row>
    <row r="331" spans="3:9">
      <c r="C331" s="414"/>
      <c r="D331" s="429"/>
      <c r="E331" s="414" t="str">
        <f ca="1">E$81</f>
        <v>S3</v>
      </c>
      <c r="F331" s="411"/>
      <c r="G331" s="415"/>
      <c r="H331" s="415"/>
      <c r="I331" s="416"/>
    </row>
    <row r="332" spans="3:9">
      <c r="C332" s="414"/>
      <c r="D332" s="429"/>
      <c r="E332" s="414" t="str">
        <f ca="1">E$82</f>
        <v>S4</v>
      </c>
      <c r="F332" s="411"/>
      <c r="G332" s="415"/>
      <c r="H332" s="415"/>
      <c r="I332" s="416"/>
    </row>
    <row r="333" spans="3:9">
      <c r="C333" s="409"/>
      <c r="D333" s="413"/>
      <c r="E333" s="409"/>
      <c r="F333" s="417"/>
      <c r="G333" s="418"/>
      <c r="H333" s="418"/>
      <c r="I333" s="419"/>
    </row>
    <row r="334" spans="3:9" ht="42">
      <c r="C334" s="414" t="s">
        <v>861</v>
      </c>
      <c r="D334" s="429"/>
      <c r="E334" s="414"/>
      <c r="F334" s="430" t="s">
        <v>862</v>
      </c>
      <c r="G334" s="415" t="s">
        <v>863</v>
      </c>
      <c r="H334" s="415"/>
      <c r="I334" s="416"/>
    </row>
    <row r="335" spans="3:9">
      <c r="C335" s="414"/>
      <c r="D335" s="429"/>
      <c r="E335" s="414" t="s">
        <v>18</v>
      </c>
      <c r="F335" s="430"/>
      <c r="G335" s="415"/>
      <c r="H335" s="415"/>
      <c r="I335" s="416"/>
    </row>
    <row r="336" spans="3:9">
      <c r="C336" s="414"/>
      <c r="D336" s="429"/>
      <c r="E336" s="414" t="str">
        <f ca="1">E$78</f>
        <v>MA</v>
      </c>
      <c r="F336" s="411"/>
      <c r="G336" s="415"/>
      <c r="H336" s="415"/>
      <c r="I336" s="416"/>
    </row>
    <row r="337" spans="3:9">
      <c r="C337" s="414"/>
      <c r="D337" s="429"/>
      <c r="E337" s="414" t="str">
        <f ca="1">E$79</f>
        <v>S1</v>
      </c>
      <c r="F337" s="411" t="s">
        <v>864</v>
      </c>
      <c r="G337" s="415"/>
      <c r="H337" s="415" t="s">
        <v>603</v>
      </c>
      <c r="I337" s="416" t="s">
        <v>603</v>
      </c>
    </row>
    <row r="338" spans="3:9">
      <c r="C338" s="414"/>
      <c r="D338" s="429"/>
      <c r="E338" s="414" t="str">
        <f ca="1">E$80</f>
        <v>S2</v>
      </c>
      <c r="F338" s="411" t="s">
        <v>864</v>
      </c>
      <c r="G338" s="415"/>
      <c r="H338" s="415"/>
      <c r="I338" s="416" t="s">
        <v>603</v>
      </c>
    </row>
    <row r="339" spans="3:9">
      <c r="C339" s="414"/>
      <c r="D339" s="429"/>
      <c r="E339" s="414" t="str">
        <f ca="1">E$81</f>
        <v>S3</v>
      </c>
      <c r="F339" s="411"/>
      <c r="G339" s="415"/>
      <c r="H339" s="415"/>
      <c r="I339" s="416"/>
    </row>
    <row r="340" spans="3:9">
      <c r="C340" s="414"/>
      <c r="D340" s="429"/>
      <c r="E340" s="414" t="str">
        <f ca="1">E$82</f>
        <v>S4</v>
      </c>
      <c r="F340" s="411"/>
      <c r="G340" s="415"/>
      <c r="H340" s="415"/>
      <c r="I340" s="416"/>
    </row>
    <row r="341" spans="3:9">
      <c r="C341" s="409"/>
      <c r="D341" s="413"/>
      <c r="E341" s="409"/>
      <c r="F341" s="417"/>
      <c r="G341" s="418"/>
      <c r="H341" s="418"/>
      <c r="I341" s="419"/>
    </row>
    <row r="342" spans="3:9" ht="25">
      <c r="C342" s="423" t="s">
        <v>865</v>
      </c>
      <c r="D342" s="424"/>
      <c r="E342" s="423"/>
      <c r="F342" s="425" t="s">
        <v>866</v>
      </c>
      <c r="G342" s="461"/>
      <c r="H342" s="461"/>
      <c r="I342" s="426"/>
    </row>
    <row r="343" spans="3:9" ht="84">
      <c r="C343" s="414" t="s">
        <v>867</v>
      </c>
      <c r="D343" s="429"/>
      <c r="E343" s="414"/>
      <c r="F343" s="430" t="s">
        <v>868</v>
      </c>
      <c r="G343" s="415" t="s">
        <v>869</v>
      </c>
      <c r="H343" s="486"/>
      <c r="I343" s="487"/>
    </row>
    <row r="344" spans="3:9">
      <c r="C344" s="414"/>
      <c r="D344" s="429"/>
      <c r="E344" s="414" t="s">
        <v>18</v>
      </c>
      <c r="F344" s="430"/>
      <c r="G344" s="486"/>
      <c r="H344" s="486"/>
      <c r="I344" s="487"/>
    </row>
    <row r="345" spans="3:9">
      <c r="C345" s="414"/>
      <c r="D345" s="429"/>
      <c r="E345" s="414" t="str">
        <f ca="1">E$78</f>
        <v>MA</v>
      </c>
      <c r="F345" s="411"/>
      <c r="G345" s="486"/>
      <c r="H345" s="486"/>
      <c r="I345" s="487"/>
    </row>
    <row r="346" spans="3:9">
      <c r="C346" s="414"/>
      <c r="D346" s="429"/>
      <c r="E346" s="414" t="str">
        <f ca="1">E$79</f>
        <v>S1</v>
      </c>
      <c r="F346" s="411"/>
      <c r="G346" s="415"/>
      <c r="H346" s="415"/>
      <c r="I346" s="416"/>
    </row>
    <row r="347" spans="3:9">
      <c r="C347" s="414"/>
      <c r="D347" s="429"/>
      <c r="E347" s="414" t="str">
        <f ca="1">E$80</f>
        <v>S2</v>
      </c>
      <c r="F347" s="411"/>
      <c r="G347" s="415"/>
      <c r="H347" s="415"/>
      <c r="I347" s="416"/>
    </row>
    <row r="348" spans="3:9">
      <c r="C348" s="414"/>
      <c r="D348" s="429"/>
      <c r="E348" s="414" t="str">
        <f ca="1">E$81</f>
        <v>S3</v>
      </c>
      <c r="F348" s="411"/>
      <c r="G348" s="486"/>
      <c r="H348" s="486"/>
      <c r="I348" s="487"/>
    </row>
    <row r="349" spans="3:9">
      <c r="C349" s="414"/>
      <c r="D349" s="429"/>
      <c r="E349" s="414" t="str">
        <f ca="1">E$82</f>
        <v>S4</v>
      </c>
      <c r="F349" s="411"/>
      <c r="G349" s="415"/>
      <c r="H349" s="415"/>
      <c r="I349" s="416"/>
    </row>
    <row r="350" spans="3:9">
      <c r="C350" s="442"/>
      <c r="D350" s="443" t="s">
        <v>1640</v>
      </c>
      <c r="E350" s="442"/>
      <c r="F350" s="444" t="s">
        <v>1641</v>
      </c>
      <c r="G350" s="445"/>
      <c r="H350" s="445"/>
      <c r="I350" s="416"/>
    </row>
    <row r="351" spans="3:9" ht="273">
      <c r="C351" s="414"/>
      <c r="D351" s="429" t="s">
        <v>526</v>
      </c>
      <c r="E351" s="414"/>
      <c r="F351" s="430" t="s">
        <v>1646</v>
      </c>
      <c r="G351" s="415" t="s">
        <v>1647</v>
      </c>
      <c r="H351" s="415" t="s">
        <v>1648</v>
      </c>
      <c r="I351" s="487"/>
    </row>
    <row r="352" spans="3:9">
      <c r="C352" s="414"/>
      <c r="D352" s="446" t="s">
        <v>526</v>
      </c>
      <c r="E352" s="414" t="s">
        <v>18</v>
      </c>
      <c r="F352" s="430"/>
      <c r="G352" s="486"/>
      <c r="H352" s="486"/>
      <c r="I352" s="487"/>
    </row>
    <row r="353" spans="3:9" ht="37.5">
      <c r="C353" s="414"/>
      <c r="D353" s="446" t="s">
        <v>526</v>
      </c>
      <c r="E353" s="414" t="str">
        <f ca="1">E$78</f>
        <v>MA</v>
      </c>
      <c r="F353" s="411" t="s">
        <v>1656</v>
      </c>
      <c r="G353" s="486"/>
      <c r="H353" s="486" t="s">
        <v>603</v>
      </c>
      <c r="I353" s="487" t="s">
        <v>603</v>
      </c>
    </row>
    <row r="354" spans="3:9">
      <c r="C354" s="414"/>
      <c r="D354" s="446" t="s">
        <v>526</v>
      </c>
      <c r="E354" s="414" t="str">
        <f ca="1">E$79</f>
        <v>S1</v>
      </c>
      <c r="F354" s="417"/>
      <c r="G354" s="415"/>
      <c r="H354" s="415"/>
      <c r="I354" s="416"/>
    </row>
    <row r="355" spans="3:9">
      <c r="C355" s="414"/>
      <c r="D355" s="446" t="s">
        <v>526</v>
      </c>
      <c r="E355" s="414" t="str">
        <f ca="1">E$80</f>
        <v>S2</v>
      </c>
      <c r="F355" s="411"/>
      <c r="G355" s="415"/>
      <c r="H355" s="415"/>
      <c r="I355" s="416"/>
    </row>
    <row r="356" spans="3:9">
      <c r="C356" s="414"/>
      <c r="D356" s="446" t="s">
        <v>526</v>
      </c>
      <c r="E356" s="414" t="str">
        <f ca="1">E$81</f>
        <v>S3</v>
      </c>
      <c r="F356" s="411"/>
      <c r="G356" s="486"/>
      <c r="H356" s="486"/>
      <c r="I356" s="487"/>
    </row>
    <row r="357" spans="3:9">
      <c r="C357" s="414"/>
      <c r="D357" s="446" t="s">
        <v>526</v>
      </c>
      <c r="E357" s="414" t="str">
        <f ca="1">E$82</f>
        <v>S4</v>
      </c>
      <c r="F357" s="411"/>
      <c r="G357" s="415"/>
      <c r="H357" s="415"/>
      <c r="I357" s="416"/>
    </row>
    <row r="358" spans="3:9">
      <c r="C358" s="409"/>
      <c r="D358" s="413"/>
      <c r="E358" s="409"/>
      <c r="F358" s="417"/>
      <c r="G358" s="418"/>
      <c r="H358" s="418"/>
      <c r="I358" s="419"/>
    </row>
    <row r="359" spans="3:9" ht="105">
      <c r="C359" s="414" t="s">
        <v>346</v>
      </c>
      <c r="D359" s="429"/>
      <c r="E359" s="414"/>
      <c r="F359" s="430" t="s">
        <v>882</v>
      </c>
      <c r="G359" s="415" t="s">
        <v>883</v>
      </c>
      <c r="H359" s="415"/>
      <c r="I359" s="416"/>
    </row>
    <row r="360" spans="3:9">
      <c r="C360" s="414"/>
      <c r="D360" s="429"/>
      <c r="E360" s="414" t="s">
        <v>18</v>
      </c>
      <c r="F360" s="430"/>
      <c r="G360" s="415"/>
      <c r="H360" s="415"/>
      <c r="I360" s="416"/>
    </row>
    <row r="361" spans="3:9">
      <c r="C361" s="414"/>
      <c r="D361" s="429"/>
      <c r="E361" s="414" t="str">
        <f ca="1">E$78</f>
        <v>MA</v>
      </c>
      <c r="F361" s="411"/>
      <c r="G361" s="415"/>
      <c r="H361" s="415"/>
      <c r="I361" s="416"/>
    </row>
    <row r="362" spans="3:9">
      <c r="C362" s="414"/>
      <c r="D362" s="429"/>
      <c r="E362" s="414" t="str">
        <f ca="1">E$79</f>
        <v>S1</v>
      </c>
      <c r="F362" s="411"/>
      <c r="G362" s="415"/>
      <c r="H362" s="415"/>
      <c r="I362" s="416"/>
    </row>
    <row r="363" spans="3:9">
      <c r="C363" s="414"/>
      <c r="D363" s="429"/>
      <c r="E363" s="414" t="str">
        <f ca="1">E$80</f>
        <v>S2</v>
      </c>
      <c r="F363" s="411"/>
      <c r="G363" s="415"/>
      <c r="H363" s="415"/>
      <c r="I363" s="416"/>
    </row>
    <row r="364" spans="3:9">
      <c r="C364" s="414"/>
      <c r="D364" s="429"/>
      <c r="E364" s="414" t="str">
        <f ca="1">E$81</f>
        <v>S3</v>
      </c>
      <c r="F364" s="411"/>
      <c r="G364" s="415"/>
      <c r="H364" s="415"/>
      <c r="I364" s="416"/>
    </row>
    <row r="365" spans="3:9">
      <c r="C365" s="414"/>
      <c r="D365" s="429"/>
      <c r="E365" s="414" t="str">
        <f ca="1">E$82</f>
        <v>S4</v>
      </c>
      <c r="F365" s="411"/>
      <c r="G365" s="415"/>
      <c r="H365" s="415"/>
      <c r="I365" s="416"/>
    </row>
    <row r="366" spans="3:9">
      <c r="C366" s="409"/>
      <c r="D366" s="413"/>
      <c r="E366" s="409"/>
      <c r="F366" s="417"/>
      <c r="G366" s="418"/>
      <c r="H366" s="418"/>
      <c r="I366" s="419"/>
    </row>
    <row r="367" spans="3:9" ht="136.5">
      <c r="C367" s="414" t="s">
        <v>884</v>
      </c>
      <c r="D367" s="429"/>
      <c r="E367" s="414"/>
      <c r="F367" s="430" t="s">
        <v>885</v>
      </c>
      <c r="G367" s="415" t="s">
        <v>886</v>
      </c>
      <c r="H367" s="415"/>
      <c r="I367" s="416"/>
    </row>
    <row r="368" spans="3:9">
      <c r="C368" s="414"/>
      <c r="D368" s="429"/>
      <c r="E368" s="414" t="s">
        <v>18</v>
      </c>
      <c r="F368" s="430"/>
      <c r="G368" s="415"/>
      <c r="H368" s="415"/>
      <c r="I368" s="416"/>
    </row>
    <row r="369" spans="3:9">
      <c r="C369" s="414"/>
      <c r="D369" s="429"/>
      <c r="E369" s="414" t="str">
        <f ca="1">E$78</f>
        <v>MA</v>
      </c>
      <c r="F369" s="411"/>
      <c r="G369" s="415"/>
      <c r="H369" s="415"/>
      <c r="I369" s="416"/>
    </row>
    <row r="370" spans="3:9">
      <c r="C370" s="414"/>
      <c r="D370" s="429"/>
      <c r="E370" s="414" t="str">
        <f ca="1">E$79</f>
        <v>S1</v>
      </c>
      <c r="F370" s="411"/>
      <c r="G370" s="415"/>
      <c r="H370" s="415"/>
      <c r="I370" s="416"/>
    </row>
    <row r="371" spans="3:9">
      <c r="C371" s="414"/>
      <c r="D371" s="429"/>
      <c r="E371" s="414" t="str">
        <f ca="1">E$80</f>
        <v>S2</v>
      </c>
      <c r="F371" s="411"/>
      <c r="G371" s="415"/>
      <c r="H371" s="415"/>
      <c r="I371" s="416"/>
    </row>
    <row r="372" spans="3:9">
      <c r="C372" s="414"/>
      <c r="D372" s="429"/>
      <c r="E372" s="414" t="str">
        <f ca="1">E$81</f>
        <v>S3</v>
      </c>
      <c r="F372" s="411"/>
      <c r="G372" s="415"/>
      <c r="H372" s="415"/>
      <c r="I372" s="416"/>
    </row>
    <row r="373" spans="3:9">
      <c r="C373" s="414"/>
      <c r="D373" s="429"/>
      <c r="E373" s="414" t="str">
        <f ca="1">E$82</f>
        <v>S4</v>
      </c>
      <c r="F373" s="411"/>
      <c r="G373" s="415"/>
      <c r="H373" s="415"/>
      <c r="I373" s="416"/>
    </row>
    <row r="374" spans="3:9">
      <c r="C374" s="409"/>
      <c r="D374" s="413"/>
      <c r="E374" s="409"/>
      <c r="F374" s="417"/>
      <c r="G374" s="418"/>
      <c r="H374" s="418"/>
      <c r="I374" s="419"/>
    </row>
    <row r="375" spans="3:9" ht="42">
      <c r="C375" s="414" t="s">
        <v>889</v>
      </c>
      <c r="D375" s="429"/>
      <c r="E375" s="414"/>
      <c r="F375" s="430" t="s">
        <v>890</v>
      </c>
      <c r="G375" s="415" t="s">
        <v>891</v>
      </c>
      <c r="H375" s="415"/>
      <c r="I375" s="416"/>
    </row>
    <row r="376" spans="3:9">
      <c r="C376" s="414"/>
      <c r="D376" s="429"/>
      <c r="E376" s="414" t="s">
        <v>18</v>
      </c>
      <c r="F376" s="430"/>
      <c r="G376" s="415"/>
      <c r="H376" s="415"/>
      <c r="I376" s="416"/>
    </row>
    <row r="377" spans="3:9">
      <c r="C377" s="414"/>
      <c r="D377" s="429"/>
      <c r="E377" s="414" t="str">
        <f ca="1">E$78</f>
        <v>MA</v>
      </c>
      <c r="F377" s="411"/>
      <c r="G377" s="415"/>
      <c r="H377" s="415"/>
      <c r="I377" s="416"/>
    </row>
    <row r="378" spans="3:9">
      <c r="C378" s="414"/>
      <c r="D378" s="429"/>
      <c r="E378" s="414" t="str">
        <f ca="1">E$79</f>
        <v>S1</v>
      </c>
      <c r="F378" s="411"/>
      <c r="G378" s="415"/>
      <c r="H378" s="415"/>
      <c r="I378" s="416"/>
    </row>
    <row r="379" spans="3:9">
      <c r="C379" s="414"/>
      <c r="D379" s="429"/>
      <c r="E379" s="414" t="str">
        <f ca="1">E$80</f>
        <v>S2</v>
      </c>
      <c r="F379" s="411"/>
      <c r="G379" s="415"/>
      <c r="H379" s="415"/>
      <c r="I379" s="416"/>
    </row>
    <row r="380" spans="3:9">
      <c r="C380" s="414"/>
      <c r="D380" s="429"/>
      <c r="E380" s="414" t="str">
        <f ca="1">E$81</f>
        <v>S3</v>
      </c>
      <c r="F380" s="411"/>
      <c r="G380" s="415"/>
      <c r="H380" s="415"/>
      <c r="I380" s="416"/>
    </row>
    <row r="381" spans="3:9">
      <c r="C381" s="414"/>
      <c r="D381" s="429"/>
      <c r="E381" s="414" t="str">
        <f ca="1">E$82</f>
        <v>S4</v>
      </c>
      <c r="F381" s="411"/>
      <c r="G381" s="415"/>
      <c r="H381" s="415"/>
      <c r="I381" s="416"/>
    </row>
    <row r="382" spans="3:9">
      <c r="C382" s="409"/>
      <c r="D382" s="413"/>
      <c r="E382" s="409"/>
      <c r="F382" s="417"/>
      <c r="G382" s="418"/>
      <c r="H382" s="418"/>
      <c r="I382" s="419"/>
    </row>
    <row r="383" spans="3:9" ht="25">
      <c r="C383" s="423" t="s">
        <v>892</v>
      </c>
      <c r="D383" s="424"/>
      <c r="E383" s="423"/>
      <c r="F383" s="425" t="s">
        <v>893</v>
      </c>
      <c r="G383" s="461"/>
      <c r="H383" s="461"/>
      <c r="I383" s="426"/>
    </row>
    <row r="384" spans="3:9" ht="105">
      <c r="C384" s="414" t="s">
        <v>894</v>
      </c>
      <c r="D384" s="429"/>
      <c r="E384" s="414"/>
      <c r="F384" s="430" t="s">
        <v>895</v>
      </c>
      <c r="G384" s="415" t="s">
        <v>896</v>
      </c>
      <c r="H384" s="415"/>
      <c r="I384" s="416"/>
    </row>
    <row r="385" spans="3:9">
      <c r="C385" s="414"/>
      <c r="D385" s="429"/>
      <c r="E385" s="414" t="s">
        <v>18</v>
      </c>
      <c r="F385" s="430"/>
      <c r="G385" s="415"/>
      <c r="H385" s="415"/>
      <c r="I385" s="416"/>
    </row>
    <row r="386" spans="3:9">
      <c r="C386" s="414"/>
      <c r="D386" s="429"/>
      <c r="E386" s="414" t="str">
        <f ca="1">E$78</f>
        <v>MA</v>
      </c>
      <c r="F386" s="411"/>
      <c r="G386" s="415"/>
      <c r="H386" s="415"/>
      <c r="I386" s="416"/>
    </row>
    <row r="387" spans="3:9" ht="37.5">
      <c r="C387" s="414"/>
      <c r="D387" s="429"/>
      <c r="E387" s="414" t="str">
        <f ca="1">E$79</f>
        <v>S1</v>
      </c>
      <c r="F387" s="411" t="s">
        <v>897</v>
      </c>
      <c r="G387" s="415"/>
      <c r="H387" s="415" t="s">
        <v>603</v>
      </c>
      <c r="I387" s="416" t="s">
        <v>603</v>
      </c>
    </row>
    <row r="388" spans="3:9" ht="50">
      <c r="C388" s="414"/>
      <c r="D388" s="429"/>
      <c r="E388" s="414" t="str">
        <f ca="1">E$80</f>
        <v>S2</v>
      </c>
      <c r="F388" s="411" t="s">
        <v>898</v>
      </c>
      <c r="G388" s="415"/>
      <c r="H388" s="415"/>
      <c r="I388" s="416" t="s">
        <v>603</v>
      </c>
    </row>
    <row r="389" spans="3:9">
      <c r="C389" s="414"/>
      <c r="D389" s="429"/>
      <c r="E389" s="414" t="str">
        <f ca="1">E$81</f>
        <v>S3</v>
      </c>
      <c r="F389" s="411"/>
      <c r="G389" s="415"/>
      <c r="H389" s="415"/>
      <c r="I389" s="416"/>
    </row>
    <row r="390" spans="3:9">
      <c r="C390" s="414"/>
      <c r="D390" s="429"/>
      <c r="E390" s="414" t="str">
        <f ca="1">E$82</f>
        <v>S4</v>
      </c>
      <c r="F390" s="411"/>
      <c r="G390" s="415"/>
      <c r="H390" s="415"/>
      <c r="I390" s="416"/>
    </row>
    <row r="391" spans="3:9">
      <c r="C391" s="438"/>
      <c r="D391" s="439" t="s">
        <v>1482</v>
      </c>
      <c r="E391" s="438"/>
      <c r="F391" s="440" t="s">
        <v>1483</v>
      </c>
      <c r="G391" s="441"/>
      <c r="H391" s="441"/>
      <c r="I391" s="441"/>
    </row>
    <row r="392" spans="3:9">
      <c r="C392" s="442"/>
      <c r="D392" s="443" t="s">
        <v>1484</v>
      </c>
      <c r="E392" s="442"/>
      <c r="F392" s="444" t="s">
        <v>1485</v>
      </c>
      <c r="G392" s="445"/>
      <c r="H392" s="445"/>
      <c r="I392" s="445"/>
    </row>
    <row r="393" spans="3:9" ht="409.5">
      <c r="C393" s="414"/>
      <c r="D393" s="429" t="s">
        <v>1486</v>
      </c>
      <c r="E393" s="414"/>
      <c r="F393" s="430" t="s">
        <v>1487</v>
      </c>
      <c r="G393" s="415" t="s">
        <v>1488</v>
      </c>
      <c r="H393" s="415" t="s">
        <v>1489</v>
      </c>
      <c r="I393" s="416"/>
    </row>
    <row r="394" spans="3:9">
      <c r="C394" s="414"/>
      <c r="D394" s="446" t="s">
        <v>1486</v>
      </c>
      <c r="E394" s="414" t="s">
        <v>18</v>
      </c>
      <c r="F394" s="430"/>
      <c r="G394" s="415"/>
      <c r="H394" s="415"/>
      <c r="I394" s="416"/>
    </row>
    <row r="395" spans="3:9" ht="50">
      <c r="C395" s="414"/>
      <c r="D395" s="446" t="s">
        <v>1486</v>
      </c>
      <c r="E395" s="414" t="str">
        <f ca="1">E$78</f>
        <v>MA</v>
      </c>
      <c r="F395" s="411" t="s">
        <v>1490</v>
      </c>
      <c r="G395" s="415"/>
      <c r="H395" s="415" t="s">
        <v>603</v>
      </c>
      <c r="I395" s="416" t="s">
        <v>603</v>
      </c>
    </row>
    <row r="396" spans="3:9">
      <c r="C396" s="414"/>
      <c r="D396" s="446" t="s">
        <v>1486</v>
      </c>
      <c r="E396" s="414" t="str">
        <f ca="1">E$79</f>
        <v>S1</v>
      </c>
      <c r="F396" s="411"/>
      <c r="G396" s="415"/>
      <c r="H396" s="415"/>
      <c r="I396" s="416"/>
    </row>
    <row r="397" spans="3:9">
      <c r="C397" s="414"/>
      <c r="D397" s="446" t="s">
        <v>1486</v>
      </c>
      <c r="E397" s="414" t="str">
        <f ca="1">E$80</f>
        <v>S2</v>
      </c>
      <c r="F397" s="411"/>
      <c r="G397" s="415"/>
      <c r="H397" s="415"/>
      <c r="I397" s="416"/>
    </row>
    <row r="398" spans="3:9">
      <c r="C398" s="414"/>
      <c r="D398" s="446" t="s">
        <v>1486</v>
      </c>
      <c r="E398" s="414" t="str">
        <f ca="1">E$81</f>
        <v>S3</v>
      </c>
      <c r="F398" s="411"/>
      <c r="G398" s="415"/>
      <c r="H398" s="415"/>
      <c r="I398" s="416"/>
    </row>
    <row r="399" spans="3:9">
      <c r="C399" s="414"/>
      <c r="D399" s="446" t="s">
        <v>1486</v>
      </c>
      <c r="E399" s="414" t="str">
        <f ca="1">E$82</f>
        <v>S4</v>
      </c>
      <c r="F399" s="411"/>
      <c r="G399" s="415"/>
      <c r="H399" s="415"/>
      <c r="I399" s="416"/>
    </row>
    <row r="400" spans="3:9">
      <c r="C400" s="409"/>
      <c r="D400" s="413"/>
      <c r="E400" s="409"/>
      <c r="F400" s="417"/>
      <c r="G400" s="418"/>
      <c r="H400" s="418"/>
      <c r="I400" s="419"/>
    </row>
    <row r="401" spans="3:9" ht="157.5">
      <c r="C401" s="414" t="s">
        <v>911</v>
      </c>
      <c r="D401" s="429"/>
      <c r="E401" s="414"/>
      <c r="F401" s="430" t="s">
        <v>912</v>
      </c>
      <c r="G401" s="415" t="s">
        <v>913</v>
      </c>
      <c r="H401" s="415"/>
      <c r="I401" s="416"/>
    </row>
    <row r="402" spans="3:9">
      <c r="C402" s="414"/>
      <c r="D402" s="429"/>
      <c r="E402" s="414" t="s">
        <v>18</v>
      </c>
      <c r="F402" s="430"/>
      <c r="G402" s="415"/>
      <c r="H402" s="415"/>
      <c r="I402" s="416"/>
    </row>
    <row r="403" spans="3:9">
      <c r="C403" s="414"/>
      <c r="D403" s="429"/>
      <c r="E403" s="414" t="str">
        <f ca="1">E$78</f>
        <v>MA</v>
      </c>
      <c r="F403" s="411"/>
      <c r="G403" s="415"/>
      <c r="H403" s="415"/>
      <c r="I403" s="416"/>
    </row>
    <row r="404" spans="3:9" ht="25">
      <c r="C404" s="414"/>
      <c r="D404" s="429"/>
      <c r="E404" s="414" t="str">
        <f ca="1">E$79</f>
        <v>S1</v>
      </c>
      <c r="F404" s="417" t="s">
        <v>914</v>
      </c>
      <c r="G404" s="415"/>
      <c r="H404" s="415" t="s">
        <v>603</v>
      </c>
      <c r="I404" s="416" t="s">
        <v>603</v>
      </c>
    </row>
    <row r="405" spans="3:9">
      <c r="C405" s="414"/>
      <c r="D405" s="429"/>
      <c r="E405" s="414" t="s">
        <v>27</v>
      </c>
      <c r="F405" s="411" t="s">
        <v>915</v>
      </c>
      <c r="G405" s="415"/>
      <c r="H405" s="415"/>
      <c r="I405" s="416"/>
    </row>
    <row r="406" spans="3:9">
      <c r="C406" s="414"/>
      <c r="D406" s="429"/>
      <c r="E406" s="414" t="str">
        <f ca="1">E$81</f>
        <v>S3</v>
      </c>
      <c r="F406" s="411"/>
      <c r="G406" s="415"/>
      <c r="H406" s="415"/>
      <c r="I406" s="416"/>
    </row>
    <row r="407" spans="3:9">
      <c r="C407" s="414"/>
      <c r="D407" s="429"/>
      <c r="E407" s="414" t="str">
        <f ca="1">E$82</f>
        <v>S4</v>
      </c>
      <c r="F407" s="411"/>
      <c r="G407" s="415"/>
      <c r="H407" s="415"/>
      <c r="I407" s="416"/>
    </row>
    <row r="408" spans="3:9" ht="252">
      <c r="C408" s="414"/>
      <c r="D408" s="429" t="s">
        <v>1503</v>
      </c>
      <c r="E408" s="414"/>
      <c r="F408" s="430" t="s">
        <v>1504</v>
      </c>
      <c r="G408" s="415" t="s">
        <v>1505</v>
      </c>
      <c r="H408" s="415" t="s">
        <v>1506</v>
      </c>
      <c r="I408" s="416"/>
    </row>
    <row r="409" spans="3:9">
      <c r="C409" s="414"/>
      <c r="D409" s="446" t="s">
        <v>1503</v>
      </c>
      <c r="E409" s="414" t="s">
        <v>18</v>
      </c>
      <c r="F409" s="430"/>
      <c r="G409" s="415"/>
      <c r="H409" s="415"/>
      <c r="I409" s="416"/>
    </row>
    <row r="410" spans="3:9">
      <c r="C410" s="414"/>
      <c r="D410" s="446" t="s">
        <v>1503</v>
      </c>
      <c r="E410" s="414" t="str">
        <f ca="1">E$78</f>
        <v>MA</v>
      </c>
      <c r="F410" s="411"/>
      <c r="G410" s="415"/>
      <c r="H410" s="415"/>
      <c r="I410" s="416"/>
    </row>
    <row r="411" spans="3:9" ht="25">
      <c r="C411" s="414"/>
      <c r="D411" s="446" t="s">
        <v>1503</v>
      </c>
      <c r="E411" s="414" t="str">
        <f ca="1">E$79</f>
        <v>S1</v>
      </c>
      <c r="F411" s="411" t="s">
        <v>1520</v>
      </c>
      <c r="G411" s="415"/>
      <c r="H411" s="415" t="s">
        <v>603</v>
      </c>
      <c r="I411" s="416" t="s">
        <v>603</v>
      </c>
    </row>
    <row r="412" spans="3:9">
      <c r="C412" s="414"/>
      <c r="D412" s="446" t="s">
        <v>1503</v>
      </c>
      <c r="E412" s="414" t="str">
        <f ca="1">E$80</f>
        <v>S2</v>
      </c>
      <c r="F412" s="411"/>
      <c r="G412" s="415"/>
      <c r="H412" s="415"/>
      <c r="I412" s="416"/>
    </row>
    <row r="413" spans="3:9">
      <c r="C413" s="414"/>
      <c r="D413" s="446" t="s">
        <v>1503</v>
      </c>
      <c r="E413" s="414" t="str">
        <f ca="1">E$81</f>
        <v>S3</v>
      </c>
      <c r="F413" s="411"/>
      <c r="G413" s="415"/>
      <c r="H413" s="415"/>
      <c r="I413" s="416"/>
    </row>
    <row r="414" spans="3:9">
      <c r="C414" s="414"/>
      <c r="D414" s="446" t="s">
        <v>1503</v>
      </c>
      <c r="E414" s="414" t="str">
        <f ca="1">E$82</f>
        <v>S4</v>
      </c>
      <c r="F414" s="411"/>
      <c r="G414" s="415"/>
      <c r="H414" s="415"/>
      <c r="I414" s="416"/>
    </row>
    <row r="415" spans="3:9">
      <c r="C415" s="409"/>
      <c r="D415" s="413"/>
      <c r="E415" s="409"/>
      <c r="F415" s="417"/>
      <c r="G415" s="418"/>
      <c r="H415" s="418"/>
      <c r="I415" s="419"/>
    </row>
    <row r="416" spans="3:9" ht="37.5">
      <c r="C416" s="423" t="s">
        <v>920</v>
      </c>
      <c r="D416" s="424"/>
      <c r="E416" s="423"/>
      <c r="F416" s="425" t="s">
        <v>921</v>
      </c>
      <c r="G416" s="461"/>
      <c r="H416" s="461"/>
      <c r="I416" s="426"/>
    </row>
    <row r="417" spans="3:9" ht="37.5">
      <c r="C417" s="414" t="s">
        <v>922</v>
      </c>
      <c r="D417" s="429"/>
      <c r="E417" s="414"/>
      <c r="F417" s="430" t="s">
        <v>923</v>
      </c>
      <c r="G417" s="415" t="s">
        <v>924</v>
      </c>
      <c r="H417" s="415"/>
      <c r="I417" s="416"/>
    </row>
    <row r="418" spans="3:9">
      <c r="C418" s="414"/>
      <c r="D418" s="429"/>
      <c r="E418" s="414" t="s">
        <v>18</v>
      </c>
      <c r="F418" s="430"/>
      <c r="G418" s="415"/>
      <c r="H418" s="415"/>
      <c r="I418" s="416"/>
    </row>
    <row r="419" spans="3:9">
      <c r="C419" s="414"/>
      <c r="D419" s="429"/>
      <c r="E419" s="414" t="str">
        <f ca="1">E$78</f>
        <v>MA</v>
      </c>
      <c r="F419" s="411"/>
      <c r="G419" s="415"/>
      <c r="H419" s="415"/>
      <c r="I419" s="416"/>
    </row>
    <row r="420" spans="3:9">
      <c r="C420" s="414"/>
      <c r="D420" s="429"/>
      <c r="E420" s="414" t="str">
        <f ca="1">E$79</f>
        <v>S1</v>
      </c>
      <c r="F420" s="411"/>
      <c r="G420" s="415"/>
      <c r="H420" s="415"/>
      <c r="I420" s="416"/>
    </row>
    <row r="421" spans="3:9">
      <c r="C421" s="414"/>
      <c r="D421" s="429"/>
      <c r="E421" s="414" t="str">
        <f ca="1">E$80</f>
        <v>S2</v>
      </c>
      <c r="F421" s="411"/>
      <c r="G421" s="415"/>
      <c r="H421" s="415"/>
      <c r="I421" s="416"/>
    </row>
    <row r="422" spans="3:9">
      <c r="C422" s="414"/>
      <c r="D422" s="429"/>
      <c r="E422" s="414" t="str">
        <f ca="1">E$81</f>
        <v>S3</v>
      </c>
      <c r="F422" s="411"/>
      <c r="G422" s="415"/>
      <c r="H422" s="415"/>
      <c r="I422" s="416"/>
    </row>
    <row r="423" spans="3:9">
      <c r="C423" s="414"/>
      <c r="D423" s="429"/>
      <c r="E423" s="414" t="str">
        <f ca="1">E$82</f>
        <v>S4</v>
      </c>
      <c r="F423" s="411"/>
      <c r="G423" s="415"/>
      <c r="H423" s="415"/>
      <c r="I423" s="416"/>
    </row>
    <row r="424" spans="3:9">
      <c r="C424" s="442"/>
      <c r="D424" s="443" t="s">
        <v>1666</v>
      </c>
      <c r="E424" s="442"/>
      <c r="F424" s="444" t="s">
        <v>1667</v>
      </c>
      <c r="G424" s="445"/>
      <c r="H424" s="445"/>
      <c r="I424" s="445"/>
    </row>
    <row r="425" spans="3:9" ht="25">
      <c r="C425" s="414"/>
      <c r="D425" s="429" t="s">
        <v>527</v>
      </c>
      <c r="E425" s="414"/>
      <c r="F425" s="411" t="s">
        <v>1668</v>
      </c>
      <c r="G425" s="415" t="s">
        <v>1669</v>
      </c>
      <c r="H425" s="415"/>
      <c r="I425" s="416"/>
    </row>
    <row r="426" spans="3:9">
      <c r="C426" s="414"/>
      <c r="D426" s="446" t="s">
        <v>527</v>
      </c>
      <c r="E426" s="414" t="s">
        <v>18</v>
      </c>
      <c r="F426" s="411"/>
      <c r="G426" s="415"/>
      <c r="H426" s="415"/>
      <c r="I426" s="416"/>
    </row>
    <row r="427" spans="3:9">
      <c r="C427" s="414"/>
      <c r="D427" s="446" t="s">
        <v>527</v>
      </c>
      <c r="E427" s="414" t="str">
        <f ca="1">E$78</f>
        <v>MA</v>
      </c>
      <c r="F427" s="411" t="s">
        <v>864</v>
      </c>
      <c r="G427" s="415"/>
      <c r="H427" s="415" t="s">
        <v>603</v>
      </c>
      <c r="I427" s="416" t="s">
        <v>603</v>
      </c>
    </row>
    <row r="428" spans="3:9">
      <c r="C428" s="414"/>
      <c r="D428" s="446" t="s">
        <v>527</v>
      </c>
      <c r="E428" s="414" t="str">
        <f ca="1">E$79</f>
        <v>S1</v>
      </c>
      <c r="F428" s="411"/>
      <c r="G428" s="415"/>
      <c r="H428" s="415"/>
      <c r="I428" s="416"/>
    </row>
    <row r="429" spans="3:9">
      <c r="C429" s="414"/>
      <c r="D429" s="446" t="s">
        <v>527</v>
      </c>
      <c r="E429" s="414" t="str">
        <f ca="1">E$80</f>
        <v>S2</v>
      </c>
      <c r="F429" s="411"/>
      <c r="G429" s="415"/>
      <c r="H429" s="415"/>
      <c r="I429" s="416"/>
    </row>
    <row r="430" spans="3:9">
      <c r="C430" s="414"/>
      <c r="D430" s="446" t="s">
        <v>527</v>
      </c>
      <c r="E430" s="414" t="str">
        <f ca="1">E$81</f>
        <v>S3</v>
      </c>
      <c r="F430" s="411"/>
      <c r="G430" s="415"/>
      <c r="H430" s="415"/>
      <c r="I430" s="416"/>
    </row>
    <row r="431" spans="3:9">
      <c r="C431" s="414"/>
      <c r="D431" s="446" t="s">
        <v>527</v>
      </c>
      <c r="E431" s="414" t="str">
        <f ca="1">E$82</f>
        <v>S4</v>
      </c>
      <c r="F431" s="411"/>
      <c r="G431" s="415"/>
      <c r="H431" s="415"/>
      <c r="I431" s="416"/>
    </row>
    <row r="432" spans="3:9">
      <c r="C432" s="409"/>
      <c r="D432" s="413"/>
      <c r="E432" s="409"/>
      <c r="F432" s="417"/>
      <c r="G432" s="418"/>
      <c r="H432" s="418"/>
      <c r="I432" s="419"/>
    </row>
    <row r="433" spans="3:9" ht="84">
      <c r="C433" s="414" t="s">
        <v>930</v>
      </c>
      <c r="D433" s="429"/>
      <c r="E433" s="414"/>
      <c r="F433" s="430" t="s">
        <v>931</v>
      </c>
      <c r="G433" s="415" t="s">
        <v>932</v>
      </c>
      <c r="H433" s="415"/>
      <c r="I433" s="416"/>
    </row>
    <row r="434" spans="3:9">
      <c r="C434" s="414"/>
      <c r="D434" s="429"/>
      <c r="E434" s="414" t="s">
        <v>18</v>
      </c>
      <c r="F434" s="430"/>
      <c r="G434" s="415"/>
      <c r="H434" s="415"/>
      <c r="I434" s="416"/>
    </row>
    <row r="435" spans="3:9">
      <c r="C435" s="414"/>
      <c r="D435" s="429"/>
      <c r="E435" s="414" t="str">
        <f ca="1">E$78</f>
        <v>MA</v>
      </c>
      <c r="F435" s="411"/>
      <c r="G435" s="415"/>
      <c r="H435" s="415"/>
      <c r="I435" s="416"/>
    </row>
    <row r="436" spans="3:9">
      <c r="C436" s="414"/>
      <c r="D436" s="429"/>
      <c r="E436" s="414" t="str">
        <f ca="1">E$79</f>
        <v>S1</v>
      </c>
      <c r="F436" s="411"/>
      <c r="G436" s="415"/>
      <c r="H436" s="415"/>
      <c r="I436" s="416"/>
    </row>
    <row r="437" spans="3:9">
      <c r="C437" s="414"/>
      <c r="D437" s="429"/>
      <c r="E437" s="414" t="str">
        <f ca="1">E$80</f>
        <v>S2</v>
      </c>
      <c r="F437" s="411"/>
      <c r="G437" s="415"/>
      <c r="H437" s="415"/>
      <c r="I437" s="416"/>
    </row>
    <row r="438" spans="3:9">
      <c r="C438" s="414"/>
      <c r="D438" s="429"/>
      <c r="E438" s="414" t="str">
        <f ca="1">E$81</f>
        <v>S3</v>
      </c>
      <c r="F438" s="411"/>
      <c r="G438" s="415"/>
      <c r="H438" s="415"/>
      <c r="I438" s="416"/>
    </row>
    <row r="439" spans="3:9">
      <c r="C439" s="414"/>
      <c r="D439" s="429"/>
      <c r="E439" s="414" t="str">
        <f ca="1">E$82</f>
        <v>S4</v>
      </c>
      <c r="F439" s="411"/>
      <c r="G439" s="415"/>
      <c r="H439" s="415"/>
      <c r="I439" s="416"/>
    </row>
    <row r="440" spans="3:9">
      <c r="C440" s="409"/>
      <c r="D440" s="413"/>
      <c r="E440" s="409"/>
      <c r="F440" s="417"/>
      <c r="G440" s="418"/>
      <c r="H440" s="418"/>
      <c r="I440" s="419"/>
    </row>
    <row r="441" spans="3:9" ht="105">
      <c r="C441" s="414" t="s">
        <v>933</v>
      </c>
      <c r="D441" s="429"/>
      <c r="E441" s="414"/>
      <c r="F441" s="430" t="s">
        <v>934</v>
      </c>
      <c r="G441" s="415" t="s">
        <v>935</v>
      </c>
      <c r="H441" s="415"/>
      <c r="I441" s="416"/>
    </row>
    <row r="442" spans="3:9">
      <c r="C442" s="414"/>
      <c r="D442" s="429"/>
      <c r="E442" s="414" t="s">
        <v>18</v>
      </c>
      <c r="F442" s="430"/>
      <c r="G442" s="415"/>
      <c r="H442" s="415"/>
      <c r="I442" s="416"/>
    </row>
    <row r="443" spans="3:9">
      <c r="C443" s="414"/>
      <c r="D443" s="429"/>
      <c r="E443" s="414" t="str">
        <f ca="1">E$78</f>
        <v>MA</v>
      </c>
      <c r="F443" s="411"/>
      <c r="G443" s="415"/>
      <c r="H443" s="415"/>
      <c r="I443" s="416"/>
    </row>
    <row r="444" spans="3:9">
      <c r="C444" s="414"/>
      <c r="D444" s="429"/>
      <c r="E444" s="414" t="str">
        <f ca="1">E$79</f>
        <v>S1</v>
      </c>
      <c r="F444" s="411"/>
      <c r="G444" s="415"/>
      <c r="H444" s="415"/>
      <c r="I444" s="416"/>
    </row>
    <row r="445" spans="3:9">
      <c r="C445" s="414"/>
      <c r="D445" s="429"/>
      <c r="E445" s="414" t="str">
        <f ca="1">E$80</f>
        <v>S2</v>
      </c>
      <c r="F445" s="411"/>
      <c r="G445" s="415"/>
      <c r="H445" s="415"/>
      <c r="I445" s="416"/>
    </row>
    <row r="446" spans="3:9">
      <c r="C446" s="414"/>
      <c r="D446" s="429"/>
      <c r="E446" s="414" t="str">
        <f ca="1">E$81</f>
        <v>S3</v>
      </c>
      <c r="F446" s="411"/>
      <c r="G446" s="415"/>
      <c r="H446" s="415"/>
      <c r="I446" s="416"/>
    </row>
    <row r="447" spans="3:9">
      <c r="C447" s="414"/>
      <c r="D447" s="429"/>
      <c r="E447" s="414" t="str">
        <f ca="1">E$82</f>
        <v>S4</v>
      </c>
      <c r="F447" s="411"/>
      <c r="G447" s="415"/>
      <c r="H447" s="415"/>
      <c r="I447" s="416"/>
    </row>
    <row r="448" spans="3:9">
      <c r="C448" s="409"/>
      <c r="D448" s="413"/>
      <c r="E448" s="409"/>
      <c r="F448" s="417"/>
      <c r="G448" s="418"/>
      <c r="H448" s="418"/>
      <c r="I448" s="419"/>
    </row>
    <row r="449" spans="3:9" ht="37.5">
      <c r="C449" s="423">
        <v>5</v>
      </c>
      <c r="D449" s="424"/>
      <c r="E449" s="423"/>
      <c r="F449" s="425" t="s">
        <v>936</v>
      </c>
      <c r="G449" s="461"/>
      <c r="H449" s="461"/>
      <c r="I449" s="426"/>
    </row>
    <row r="450" spans="3:9" ht="37.5">
      <c r="C450" s="423" t="s">
        <v>937</v>
      </c>
      <c r="D450" s="424"/>
      <c r="E450" s="423"/>
      <c r="F450" s="425" t="s">
        <v>938</v>
      </c>
      <c r="G450" s="461"/>
      <c r="H450" s="461"/>
      <c r="I450" s="426"/>
    </row>
    <row r="451" spans="3:9" ht="157.5">
      <c r="C451" s="414" t="s">
        <v>939</v>
      </c>
      <c r="D451" s="429"/>
      <c r="E451" s="414"/>
      <c r="F451" s="430" t="s">
        <v>940</v>
      </c>
      <c r="G451" s="415" t="s">
        <v>941</v>
      </c>
      <c r="H451" s="415"/>
      <c r="I451" s="416"/>
    </row>
    <row r="452" spans="3:9">
      <c r="C452" s="414"/>
      <c r="D452" s="429"/>
      <c r="E452" s="414" t="s">
        <v>18</v>
      </c>
      <c r="F452" s="430"/>
      <c r="G452" s="415"/>
      <c r="H452" s="415"/>
      <c r="I452" s="416"/>
    </row>
    <row r="453" spans="3:9">
      <c r="C453" s="414"/>
      <c r="D453" s="429"/>
      <c r="E453" s="414" t="str">
        <f ca="1">E$78</f>
        <v>MA</v>
      </c>
      <c r="F453" s="411"/>
      <c r="G453" s="415"/>
      <c r="H453" s="415"/>
      <c r="I453" s="416"/>
    </row>
    <row r="454" spans="3:9">
      <c r="C454" s="414"/>
      <c r="D454" s="429"/>
      <c r="E454" s="414" t="str">
        <f ca="1">E$79</f>
        <v>S1</v>
      </c>
      <c r="F454" s="411"/>
      <c r="G454" s="415"/>
      <c r="H454" s="415"/>
      <c r="I454" s="416"/>
    </row>
    <row r="455" spans="3:9" ht="62.5">
      <c r="C455" s="414"/>
      <c r="D455" s="429"/>
      <c r="E455" s="414" t="s">
        <v>27</v>
      </c>
      <c r="F455" s="411" t="s">
        <v>942</v>
      </c>
      <c r="G455" s="415"/>
      <c r="H455" s="415"/>
      <c r="I455" s="416" t="s">
        <v>603</v>
      </c>
    </row>
    <row r="456" spans="3:9">
      <c r="C456" s="414"/>
      <c r="D456" s="429"/>
      <c r="E456" s="414" t="str">
        <f ca="1">E$81</f>
        <v>S3</v>
      </c>
      <c r="F456" s="411"/>
      <c r="G456" s="415"/>
      <c r="H456" s="415"/>
      <c r="I456" s="416"/>
    </row>
    <row r="457" spans="3:9">
      <c r="C457" s="414"/>
      <c r="D457" s="429"/>
      <c r="E457" s="414" t="str">
        <f ca="1">E$82</f>
        <v>S4</v>
      </c>
      <c r="F457" s="411"/>
      <c r="G457" s="415"/>
      <c r="H457" s="415"/>
      <c r="I457" s="416"/>
    </row>
    <row r="458" spans="3:9">
      <c r="C458" s="442"/>
      <c r="D458" s="443" t="s">
        <v>759</v>
      </c>
      <c r="E458" s="442"/>
      <c r="F458" s="444" t="s">
        <v>760</v>
      </c>
      <c r="G458" s="445"/>
      <c r="H458" s="445"/>
      <c r="I458" s="445"/>
    </row>
    <row r="459" spans="3:9" ht="409.5">
      <c r="C459" s="414"/>
      <c r="D459" s="429" t="s">
        <v>761</v>
      </c>
      <c r="E459" s="414"/>
      <c r="F459" s="430" t="s">
        <v>762</v>
      </c>
      <c r="G459" s="415" t="s">
        <v>763</v>
      </c>
      <c r="H459" s="415" t="s">
        <v>764</v>
      </c>
      <c r="I459" s="416"/>
    </row>
    <row r="460" spans="3:9">
      <c r="C460" s="414"/>
      <c r="D460" s="446" t="s">
        <v>761</v>
      </c>
      <c r="E460" s="414" t="s">
        <v>18</v>
      </c>
      <c r="F460" s="430"/>
      <c r="G460" s="415"/>
      <c r="H460" s="415"/>
      <c r="I460" s="416"/>
    </row>
    <row r="461" spans="3:9" ht="25">
      <c r="C461" s="414"/>
      <c r="D461" s="446" t="s">
        <v>761</v>
      </c>
      <c r="E461" s="414" t="str">
        <f ca="1">E$78</f>
        <v>MA</v>
      </c>
      <c r="F461" s="411" t="s">
        <v>765</v>
      </c>
      <c r="G461" s="415"/>
      <c r="H461" s="415" t="s">
        <v>603</v>
      </c>
      <c r="I461" s="416" t="s">
        <v>603</v>
      </c>
    </row>
    <row r="462" spans="3:9">
      <c r="C462" s="414"/>
      <c r="D462" s="446" t="s">
        <v>761</v>
      </c>
      <c r="E462" s="414" t="str">
        <f ca="1">E$79</f>
        <v>S1</v>
      </c>
      <c r="F462" s="411"/>
      <c r="G462" s="415"/>
      <c r="H462" s="415"/>
      <c r="I462" s="416"/>
    </row>
    <row r="463" spans="3:9">
      <c r="C463" s="414"/>
      <c r="D463" s="446" t="s">
        <v>761</v>
      </c>
      <c r="E463" s="414" t="str">
        <f ca="1">E$80</f>
        <v>S2</v>
      </c>
      <c r="F463" s="411" t="s">
        <v>771</v>
      </c>
      <c r="G463" s="415"/>
      <c r="H463" s="415"/>
      <c r="I463" s="416" t="s">
        <v>721</v>
      </c>
    </row>
    <row r="464" spans="3:9">
      <c r="C464" s="414"/>
      <c r="D464" s="446" t="s">
        <v>761</v>
      </c>
      <c r="E464" s="414" t="str">
        <f ca="1">E$81</f>
        <v>S3</v>
      </c>
      <c r="F464" s="411"/>
      <c r="G464" s="415"/>
      <c r="H464" s="415"/>
      <c r="I464" s="416"/>
    </row>
    <row r="465" spans="3:9">
      <c r="C465" s="414"/>
      <c r="D465" s="446" t="s">
        <v>761</v>
      </c>
      <c r="E465" s="414" t="str">
        <f ca="1">E$82</f>
        <v>S4</v>
      </c>
      <c r="F465" s="411"/>
      <c r="G465" s="415"/>
      <c r="H465" s="415"/>
      <c r="I465" s="416"/>
    </row>
    <row r="466" spans="3:9">
      <c r="C466" s="409"/>
      <c r="D466" s="413"/>
      <c r="E466" s="409"/>
      <c r="F466" s="417"/>
      <c r="G466" s="418"/>
      <c r="H466" s="418"/>
      <c r="I466" s="419"/>
    </row>
    <row r="467" spans="3:9" ht="21">
      <c r="C467" s="414" t="s">
        <v>953</v>
      </c>
      <c r="D467" s="429"/>
      <c r="E467" s="414"/>
      <c r="F467" s="430" t="s">
        <v>954</v>
      </c>
      <c r="G467" s="415" t="s">
        <v>709</v>
      </c>
      <c r="H467" s="415"/>
      <c r="I467" s="416"/>
    </row>
    <row r="468" spans="3:9">
      <c r="C468" s="414"/>
      <c r="D468" s="429"/>
      <c r="E468" s="414" t="s">
        <v>18</v>
      </c>
      <c r="F468" s="430"/>
      <c r="G468" s="415"/>
      <c r="H468" s="415"/>
      <c r="I468" s="416"/>
    </row>
    <row r="469" spans="3:9">
      <c r="C469" s="414"/>
      <c r="D469" s="429"/>
      <c r="E469" s="414" t="str">
        <f ca="1">E$78</f>
        <v>MA</v>
      </c>
      <c r="F469" s="411"/>
      <c r="G469" s="415"/>
      <c r="H469" s="415"/>
      <c r="I469" s="416"/>
    </row>
    <row r="470" spans="3:9">
      <c r="C470" s="414"/>
      <c r="D470" s="429"/>
      <c r="E470" s="414" t="str">
        <f ca="1">E$79</f>
        <v>S1</v>
      </c>
      <c r="F470" s="411"/>
      <c r="G470" s="415"/>
      <c r="H470" s="415"/>
      <c r="I470" s="416"/>
    </row>
    <row r="471" spans="3:9" ht="25">
      <c r="C471" s="414"/>
      <c r="D471" s="429"/>
      <c r="E471" s="414" t="s">
        <v>27</v>
      </c>
      <c r="F471" s="411" t="s">
        <v>955</v>
      </c>
      <c r="G471" s="415"/>
      <c r="H471" s="415"/>
      <c r="I471" s="416" t="s">
        <v>603</v>
      </c>
    </row>
    <row r="472" spans="3:9">
      <c r="C472" s="414"/>
      <c r="D472" s="429"/>
      <c r="E472" s="414" t="str">
        <f ca="1">E$81</f>
        <v>S3</v>
      </c>
      <c r="F472" s="411"/>
      <c r="G472" s="415"/>
      <c r="H472" s="415"/>
      <c r="I472" s="416"/>
    </row>
    <row r="473" spans="3:9">
      <c r="C473" s="414"/>
      <c r="D473" s="429"/>
      <c r="E473" s="414" t="str">
        <f ca="1">E$82</f>
        <v>S4</v>
      </c>
      <c r="F473" s="411"/>
      <c r="G473" s="415"/>
      <c r="H473" s="415"/>
      <c r="I473" s="416"/>
    </row>
    <row r="474" spans="3:9">
      <c r="C474" s="409"/>
      <c r="D474" s="413"/>
      <c r="E474" s="409"/>
      <c r="F474" s="417"/>
      <c r="G474" s="418"/>
      <c r="H474" s="418"/>
      <c r="I474" s="419"/>
    </row>
    <row r="475" spans="3:9" ht="25">
      <c r="C475" s="423" t="s">
        <v>956</v>
      </c>
      <c r="D475" s="424"/>
      <c r="E475" s="423"/>
      <c r="F475" s="425" t="s">
        <v>957</v>
      </c>
      <c r="G475" s="427"/>
      <c r="H475" s="427"/>
      <c r="I475" s="428"/>
    </row>
    <row r="476" spans="3:9" ht="199.5">
      <c r="C476" s="414" t="s">
        <v>958</v>
      </c>
      <c r="D476" s="429"/>
      <c r="E476" s="414"/>
      <c r="F476" s="430" t="s">
        <v>959</v>
      </c>
      <c r="G476" s="415" t="s">
        <v>960</v>
      </c>
      <c r="H476" s="415"/>
      <c r="I476" s="416"/>
    </row>
    <row r="477" spans="3:9">
      <c r="C477" s="414"/>
      <c r="D477" s="429"/>
      <c r="E477" s="414" t="s">
        <v>18</v>
      </c>
      <c r="F477" s="430"/>
      <c r="G477" s="415"/>
      <c r="H477" s="415"/>
      <c r="I477" s="416"/>
    </row>
    <row r="478" spans="3:9">
      <c r="C478" s="414"/>
      <c r="D478" s="429"/>
      <c r="E478" s="414" t="str">
        <f ca="1">E$78</f>
        <v>MA</v>
      </c>
      <c r="F478" s="411"/>
      <c r="G478" s="415"/>
      <c r="H478" s="415"/>
      <c r="I478" s="416"/>
    </row>
    <row r="479" spans="3:9">
      <c r="C479" s="414"/>
      <c r="D479" s="429"/>
      <c r="E479" s="414" t="str">
        <f ca="1">E$79</f>
        <v>S1</v>
      </c>
      <c r="F479" s="411"/>
      <c r="G479" s="415"/>
      <c r="H479" s="415"/>
      <c r="I479" s="416"/>
    </row>
    <row r="480" spans="3:9" ht="50">
      <c r="C480" s="414"/>
      <c r="D480" s="429"/>
      <c r="E480" s="414" t="str">
        <f ca="1">E$80</f>
        <v>S2</v>
      </c>
      <c r="F480" s="411" t="s">
        <v>961</v>
      </c>
      <c r="G480" s="415"/>
      <c r="H480" s="415"/>
      <c r="I480" s="416" t="s">
        <v>603</v>
      </c>
    </row>
    <row r="481" spans="3:9">
      <c r="C481" s="414"/>
      <c r="D481" s="429"/>
      <c r="E481" s="414" t="str">
        <f ca="1">E$81</f>
        <v>S3</v>
      </c>
      <c r="F481" s="411"/>
      <c r="G481" s="415"/>
      <c r="H481" s="415"/>
      <c r="I481" s="416"/>
    </row>
    <row r="482" spans="3:9">
      <c r="C482" s="414"/>
      <c r="D482" s="429"/>
      <c r="E482" s="414" t="str">
        <f ca="1">E$82</f>
        <v>S4</v>
      </c>
      <c r="F482" s="411"/>
      <c r="G482" s="415"/>
      <c r="H482" s="415"/>
      <c r="I482" s="416"/>
    </row>
    <row r="483" spans="3:9">
      <c r="C483" s="409"/>
      <c r="D483" s="413"/>
      <c r="E483" s="409"/>
      <c r="F483" s="417"/>
      <c r="G483" s="418"/>
      <c r="H483" s="418"/>
      <c r="I483" s="419"/>
    </row>
    <row r="484" spans="3:9" ht="25">
      <c r="C484" s="423" t="s">
        <v>963</v>
      </c>
      <c r="D484" s="424"/>
      <c r="E484" s="423"/>
      <c r="F484" s="425" t="s">
        <v>964</v>
      </c>
      <c r="G484" s="427"/>
      <c r="H484" s="427"/>
      <c r="I484" s="428"/>
    </row>
    <row r="485" spans="3:9" ht="63">
      <c r="C485" s="414" t="s">
        <v>439</v>
      </c>
      <c r="D485" s="429"/>
      <c r="E485" s="414"/>
      <c r="F485" s="430" t="s">
        <v>965</v>
      </c>
      <c r="G485" s="415" t="s">
        <v>966</v>
      </c>
      <c r="H485" s="415"/>
      <c r="I485" s="416"/>
    </row>
    <row r="486" spans="3:9">
      <c r="C486" s="414"/>
      <c r="D486" s="429"/>
      <c r="E486" s="414" t="s">
        <v>18</v>
      </c>
      <c r="F486" s="430"/>
      <c r="G486" s="415"/>
      <c r="H486" s="415"/>
      <c r="I486" s="416"/>
    </row>
    <row r="487" spans="3:9">
      <c r="C487" s="414"/>
      <c r="D487" s="429"/>
      <c r="E487" s="414" t="str">
        <f ca="1">E$78</f>
        <v>MA</v>
      </c>
      <c r="F487" s="411"/>
      <c r="G487" s="415"/>
      <c r="H487" s="415"/>
      <c r="I487" s="416"/>
    </row>
    <row r="488" spans="3:9">
      <c r="C488" s="414"/>
      <c r="D488" s="429"/>
      <c r="E488" s="414" t="str">
        <f ca="1">E$79</f>
        <v>S1</v>
      </c>
      <c r="F488" s="411"/>
      <c r="G488" s="415"/>
      <c r="H488" s="415"/>
      <c r="I488" s="416"/>
    </row>
    <row r="489" spans="3:9" ht="50">
      <c r="C489" s="414"/>
      <c r="D489" s="429"/>
      <c r="E489" s="414" t="s">
        <v>27</v>
      </c>
      <c r="F489" s="411" t="s">
        <v>967</v>
      </c>
      <c r="G489" s="415"/>
      <c r="H489" s="415"/>
      <c r="I489" s="416" t="s">
        <v>603</v>
      </c>
    </row>
    <row r="490" spans="3:9">
      <c r="C490" s="414"/>
      <c r="D490" s="429"/>
      <c r="E490" s="414" t="str">
        <f ca="1">E$81</f>
        <v>S3</v>
      </c>
      <c r="F490" s="411"/>
      <c r="G490" s="415"/>
      <c r="H490" s="415"/>
      <c r="I490" s="416"/>
    </row>
    <row r="491" spans="3:9">
      <c r="C491" s="414"/>
      <c r="D491" s="429"/>
      <c r="E491" s="414" t="str">
        <f ca="1">E$82</f>
        <v>S4</v>
      </c>
      <c r="F491" s="411"/>
      <c r="G491" s="415"/>
      <c r="H491" s="415"/>
      <c r="I491" s="416"/>
    </row>
    <row r="492" spans="3:9" ht="283.5">
      <c r="C492" s="414"/>
      <c r="D492" s="429" t="s">
        <v>1073</v>
      </c>
      <c r="E492" s="414"/>
      <c r="F492" s="430" t="s">
        <v>1074</v>
      </c>
      <c r="G492" s="415" t="s">
        <v>1075</v>
      </c>
      <c r="H492" s="415" t="s">
        <v>1076</v>
      </c>
      <c r="I492" s="416"/>
    </row>
    <row r="493" spans="3:9">
      <c r="C493" s="414"/>
      <c r="D493" s="446" t="s">
        <v>1073</v>
      </c>
      <c r="E493" s="414" t="s">
        <v>18</v>
      </c>
      <c r="F493" s="430"/>
      <c r="G493" s="415"/>
      <c r="H493" s="415"/>
      <c r="I493" s="416"/>
    </row>
    <row r="494" spans="3:9" ht="75">
      <c r="C494" s="414"/>
      <c r="D494" s="446" t="s">
        <v>1073</v>
      </c>
      <c r="E494" s="414" t="str">
        <f ca="1">E$78</f>
        <v>MA</v>
      </c>
      <c r="F494" s="460" t="s">
        <v>1077</v>
      </c>
      <c r="G494" s="415"/>
      <c r="H494" s="415" t="s">
        <v>603</v>
      </c>
      <c r="I494" s="416" t="s">
        <v>603</v>
      </c>
    </row>
    <row r="495" spans="3:9">
      <c r="C495" s="414"/>
      <c r="D495" s="446" t="s">
        <v>1073</v>
      </c>
      <c r="E495" s="414" t="str">
        <f ca="1">E$79</f>
        <v>S1</v>
      </c>
      <c r="F495" s="411"/>
      <c r="G495" s="415"/>
      <c r="H495" s="415"/>
      <c r="I495" s="416"/>
    </row>
    <row r="496" spans="3:9" ht="50">
      <c r="C496" s="414"/>
      <c r="D496" s="446" t="s">
        <v>1073</v>
      </c>
      <c r="E496" s="414" t="str">
        <f ca="1">E$80</f>
        <v>S2</v>
      </c>
      <c r="F496" s="411" t="s">
        <v>1078</v>
      </c>
      <c r="G496" s="415"/>
      <c r="H496" s="415"/>
      <c r="I496" s="416" t="s">
        <v>721</v>
      </c>
    </row>
    <row r="497" spans="3:9">
      <c r="C497" s="414"/>
      <c r="D497" s="446" t="s">
        <v>1073</v>
      </c>
      <c r="E497" s="414" t="str">
        <f ca="1">E$81</f>
        <v>S3</v>
      </c>
      <c r="F497" s="411"/>
      <c r="G497" s="415"/>
      <c r="H497" s="415"/>
      <c r="I497" s="416"/>
    </row>
    <row r="498" spans="3:9">
      <c r="C498" s="414"/>
      <c r="D498" s="446" t="s">
        <v>1073</v>
      </c>
      <c r="E498" s="414" t="str">
        <f ca="1">E$82</f>
        <v>S4</v>
      </c>
      <c r="F498" s="411"/>
      <c r="G498" s="415"/>
      <c r="H498" s="415"/>
      <c r="I498" s="416"/>
    </row>
    <row r="499" spans="3:9">
      <c r="C499" s="409"/>
      <c r="D499" s="413"/>
      <c r="E499" s="409"/>
      <c r="F499" s="417"/>
      <c r="G499" s="418"/>
      <c r="H499" s="418"/>
      <c r="I499" s="419"/>
    </row>
    <row r="500" spans="3:9" ht="52.5">
      <c r="C500" s="414" t="s">
        <v>444</v>
      </c>
      <c r="D500" s="429"/>
      <c r="E500" s="414"/>
      <c r="F500" s="430" t="s">
        <v>975</v>
      </c>
      <c r="G500" s="415" t="s">
        <v>976</v>
      </c>
      <c r="H500" s="415"/>
      <c r="I500" s="416"/>
    </row>
    <row r="501" spans="3:9">
      <c r="C501" s="414"/>
      <c r="D501" s="429"/>
      <c r="E501" s="414" t="s">
        <v>18</v>
      </c>
      <c r="F501" s="430"/>
      <c r="G501" s="415"/>
      <c r="H501" s="415"/>
      <c r="I501" s="416"/>
    </row>
    <row r="502" spans="3:9">
      <c r="C502" s="414"/>
      <c r="D502" s="429"/>
      <c r="E502" s="414" t="str">
        <f ca="1">E$78</f>
        <v>MA</v>
      </c>
      <c r="F502" s="411"/>
      <c r="G502" s="415"/>
      <c r="H502" s="415"/>
      <c r="I502" s="416"/>
    </row>
    <row r="503" spans="3:9">
      <c r="C503" s="414"/>
      <c r="D503" s="429"/>
      <c r="E503" s="414" t="str">
        <f ca="1">E$79</f>
        <v>S1</v>
      </c>
      <c r="F503" s="411"/>
      <c r="G503" s="415"/>
      <c r="H503" s="415"/>
      <c r="I503" s="416"/>
    </row>
    <row r="504" spans="3:9">
      <c r="C504" s="414"/>
      <c r="D504" s="429"/>
      <c r="E504" s="414" t="str">
        <f ca="1">E$80</f>
        <v>S2</v>
      </c>
      <c r="F504" s="411"/>
      <c r="G504" s="415"/>
      <c r="H504" s="415"/>
      <c r="I504" s="416"/>
    </row>
    <row r="505" spans="3:9" ht="37.5">
      <c r="C505" s="414"/>
      <c r="D505" s="429"/>
      <c r="E505" s="414" t="s">
        <v>27</v>
      </c>
      <c r="F505" s="488" t="s">
        <v>977</v>
      </c>
      <c r="G505" s="415"/>
      <c r="H505" s="415"/>
      <c r="I505" s="416" t="s">
        <v>721</v>
      </c>
    </row>
    <row r="506" spans="3:9">
      <c r="C506" s="414"/>
      <c r="D506" s="429"/>
      <c r="E506" s="414" t="str">
        <f ca="1">E$82</f>
        <v>S4</v>
      </c>
      <c r="F506" s="411"/>
      <c r="G506" s="415"/>
      <c r="H506" s="415"/>
      <c r="I506" s="416"/>
    </row>
    <row r="507" spans="3:9" ht="42">
      <c r="C507" s="414"/>
      <c r="D507" s="429" t="s">
        <v>1086</v>
      </c>
      <c r="E507" s="414"/>
      <c r="F507" s="430" t="s">
        <v>1087</v>
      </c>
      <c r="G507" s="415" t="s">
        <v>1088</v>
      </c>
      <c r="H507" s="415"/>
      <c r="I507" s="416"/>
    </row>
    <row r="508" spans="3:9">
      <c r="C508" s="414"/>
      <c r="D508" s="446" t="s">
        <v>1086</v>
      </c>
      <c r="E508" s="414" t="s">
        <v>18</v>
      </c>
      <c r="F508" s="430"/>
      <c r="G508" s="415"/>
      <c r="H508" s="415"/>
      <c r="I508" s="416"/>
    </row>
    <row r="509" spans="3:9">
      <c r="C509" s="414"/>
      <c r="D509" s="446" t="s">
        <v>1086</v>
      </c>
      <c r="E509" s="414" t="str">
        <f ca="1">E$78</f>
        <v>MA</v>
      </c>
      <c r="F509" s="411" t="s">
        <v>1089</v>
      </c>
      <c r="G509" s="415"/>
      <c r="H509" s="415" t="s">
        <v>603</v>
      </c>
      <c r="I509" s="416" t="s">
        <v>603</v>
      </c>
    </row>
    <row r="510" spans="3:9">
      <c r="C510" s="414"/>
      <c r="D510" s="446" t="s">
        <v>1086</v>
      </c>
      <c r="E510" s="414" t="str">
        <f ca="1">E$79</f>
        <v>S1</v>
      </c>
      <c r="F510" s="411"/>
      <c r="G510" s="415"/>
      <c r="H510" s="415"/>
      <c r="I510" s="416"/>
    </row>
    <row r="511" spans="3:9">
      <c r="C511" s="414"/>
      <c r="D511" s="446" t="s">
        <v>1086</v>
      </c>
      <c r="E511" s="414" t="str">
        <f ca="1">E$80</f>
        <v>S2</v>
      </c>
      <c r="F511" s="411" t="s">
        <v>1089</v>
      </c>
      <c r="G511" s="415"/>
      <c r="H511" s="415"/>
      <c r="I511" s="416" t="s">
        <v>721</v>
      </c>
    </row>
    <row r="512" spans="3:9">
      <c r="C512" s="414"/>
      <c r="D512" s="446" t="s">
        <v>1086</v>
      </c>
      <c r="E512" s="414" t="str">
        <f ca="1">E$81</f>
        <v>S3</v>
      </c>
      <c r="F512" s="411"/>
      <c r="G512" s="415"/>
      <c r="H512" s="415"/>
      <c r="I512" s="416"/>
    </row>
    <row r="513" spans="3:9">
      <c r="C513" s="414"/>
      <c r="D513" s="446" t="s">
        <v>1086</v>
      </c>
      <c r="E513" s="414" t="str">
        <f ca="1">E$82</f>
        <v>S4</v>
      </c>
      <c r="F513" s="411"/>
      <c r="G513" s="415"/>
      <c r="H513" s="415"/>
      <c r="I513" s="416"/>
    </row>
    <row r="514" spans="3:9">
      <c r="C514" s="409"/>
      <c r="D514" s="413"/>
      <c r="E514" s="409"/>
      <c r="F514" s="417"/>
      <c r="G514" s="418"/>
      <c r="H514" s="418"/>
      <c r="I514" s="419"/>
    </row>
    <row r="515" spans="3:9" ht="31.5">
      <c r="C515" s="414" t="s">
        <v>983</v>
      </c>
      <c r="D515" s="429"/>
      <c r="E515" s="414"/>
      <c r="F515" s="430" t="s">
        <v>984</v>
      </c>
      <c r="G515" s="415" t="s">
        <v>985</v>
      </c>
      <c r="H515" s="415"/>
      <c r="I515" s="416"/>
    </row>
    <row r="516" spans="3:9">
      <c r="C516" s="414"/>
      <c r="D516" s="429"/>
      <c r="E516" s="414"/>
      <c r="F516" s="430"/>
      <c r="G516" s="415"/>
      <c r="H516" s="415"/>
      <c r="I516" s="416"/>
    </row>
    <row r="517" spans="3:9">
      <c r="C517" s="414"/>
      <c r="D517" s="429"/>
      <c r="E517" s="414" t="str">
        <f ca="1">E$78</f>
        <v>MA</v>
      </c>
      <c r="F517" s="411"/>
      <c r="G517" s="415"/>
      <c r="H517" s="415"/>
      <c r="I517" s="416"/>
    </row>
    <row r="518" spans="3:9">
      <c r="C518" s="414"/>
      <c r="D518" s="429"/>
      <c r="E518" s="414" t="str">
        <f ca="1">E$79</f>
        <v>S1</v>
      </c>
      <c r="F518" s="411"/>
      <c r="G518" s="415"/>
      <c r="H518" s="415"/>
      <c r="I518" s="416"/>
    </row>
    <row r="519" spans="3:9" ht="75">
      <c r="C519" s="414"/>
      <c r="D519" s="429"/>
      <c r="E519" s="414" t="s">
        <v>27</v>
      </c>
      <c r="F519" s="411" t="s">
        <v>986</v>
      </c>
      <c r="G519" s="415"/>
      <c r="H519" s="415"/>
      <c r="I519" s="416" t="s">
        <v>603</v>
      </c>
    </row>
    <row r="520" spans="3:9">
      <c r="C520" s="414"/>
      <c r="D520" s="429"/>
      <c r="E520" s="414" t="str">
        <f ca="1">E$81</f>
        <v>S3</v>
      </c>
      <c r="F520" s="411"/>
      <c r="G520" s="415"/>
      <c r="H520" s="415"/>
      <c r="I520" s="416"/>
    </row>
    <row r="521" spans="3:9">
      <c r="C521" s="414"/>
      <c r="D521" s="429"/>
      <c r="E521" s="414" t="str">
        <f ca="1">E$82</f>
        <v>S4</v>
      </c>
      <c r="F521" s="411"/>
      <c r="G521" s="415"/>
      <c r="H521" s="415"/>
      <c r="I521" s="416"/>
    </row>
    <row r="522" spans="3:9" ht="336">
      <c r="C522" s="414"/>
      <c r="D522" s="429" t="s">
        <v>850</v>
      </c>
      <c r="E522" s="414"/>
      <c r="F522" s="430" t="s">
        <v>1095</v>
      </c>
      <c r="G522" s="415" t="s">
        <v>1096</v>
      </c>
      <c r="H522" s="415" t="s">
        <v>1097</v>
      </c>
      <c r="I522" s="416"/>
    </row>
    <row r="523" spans="3:9">
      <c r="C523" s="414"/>
      <c r="D523" s="446" t="s">
        <v>850</v>
      </c>
      <c r="E523" s="414" t="s">
        <v>18</v>
      </c>
      <c r="F523" s="430"/>
      <c r="G523" s="415"/>
      <c r="H523" s="415"/>
      <c r="I523" s="416"/>
    </row>
    <row r="524" spans="3:9" ht="25">
      <c r="C524" s="414"/>
      <c r="D524" s="446" t="s">
        <v>850</v>
      </c>
      <c r="E524" s="414" t="str">
        <f ca="1">E$78</f>
        <v>MA</v>
      </c>
      <c r="F524" s="460" t="s">
        <v>1107</v>
      </c>
      <c r="G524" s="415"/>
      <c r="H524" s="415" t="s">
        <v>603</v>
      </c>
      <c r="I524" s="416" t="s">
        <v>603</v>
      </c>
    </row>
    <row r="525" spans="3:9">
      <c r="C525" s="414"/>
      <c r="D525" s="446" t="s">
        <v>850</v>
      </c>
      <c r="E525" s="414" t="str">
        <f ca="1">E$79</f>
        <v>S1</v>
      </c>
      <c r="F525" s="411"/>
      <c r="G525" s="415"/>
      <c r="H525" s="415"/>
      <c r="I525" s="416"/>
    </row>
    <row r="526" spans="3:9">
      <c r="C526" s="414"/>
      <c r="D526" s="446" t="s">
        <v>850</v>
      </c>
      <c r="E526" s="414" t="str">
        <f ca="1">E$80</f>
        <v>S2</v>
      </c>
      <c r="F526" s="411" t="s">
        <v>1108</v>
      </c>
      <c r="G526" s="415"/>
      <c r="H526" s="415"/>
      <c r="I526" s="416" t="s">
        <v>721</v>
      </c>
    </row>
    <row r="527" spans="3:9">
      <c r="C527" s="414"/>
      <c r="D527" s="446" t="s">
        <v>850</v>
      </c>
      <c r="E527" s="414" t="str">
        <f ca="1">E$81</f>
        <v>S3</v>
      </c>
      <c r="F527" s="411"/>
      <c r="G527" s="415"/>
      <c r="H527" s="415"/>
      <c r="I527" s="416"/>
    </row>
    <row r="528" spans="3:9">
      <c r="C528" s="414"/>
      <c r="D528" s="446" t="s">
        <v>850</v>
      </c>
      <c r="E528" s="414" t="str">
        <f ca="1">E$82</f>
        <v>S4</v>
      </c>
      <c r="F528" s="411"/>
      <c r="G528" s="415"/>
      <c r="H528" s="415"/>
      <c r="I528" s="416"/>
    </row>
    <row r="529" spans="3:9">
      <c r="C529" s="409"/>
      <c r="D529" s="413"/>
      <c r="E529" s="409"/>
      <c r="F529" s="417"/>
      <c r="G529" s="418"/>
      <c r="H529" s="418"/>
      <c r="I529" s="419"/>
    </row>
    <row r="530" spans="3:9" ht="126">
      <c r="C530" s="414" t="s">
        <v>996</v>
      </c>
      <c r="D530" s="429"/>
      <c r="E530" s="414"/>
      <c r="F530" s="430" t="s">
        <v>997</v>
      </c>
      <c r="G530" s="415" t="s">
        <v>998</v>
      </c>
      <c r="H530" s="415"/>
      <c r="I530" s="416"/>
    </row>
    <row r="531" spans="3:9">
      <c r="C531" s="414"/>
      <c r="D531" s="429"/>
      <c r="E531" s="414"/>
      <c r="F531" s="430"/>
      <c r="G531" s="415"/>
      <c r="H531" s="415"/>
      <c r="I531" s="416"/>
    </row>
    <row r="532" spans="3:9">
      <c r="C532" s="414"/>
      <c r="D532" s="429"/>
      <c r="E532" s="414" t="str">
        <f ca="1">E$78</f>
        <v>MA</v>
      </c>
      <c r="F532" s="411"/>
      <c r="G532" s="415"/>
      <c r="H532" s="415"/>
      <c r="I532" s="416"/>
    </row>
    <row r="533" spans="3:9">
      <c r="C533" s="414"/>
      <c r="D533" s="429"/>
      <c r="E533" s="414" t="str">
        <f ca="1">E$79</f>
        <v>S1</v>
      </c>
      <c r="F533" s="411"/>
      <c r="G533" s="415"/>
      <c r="H533" s="415"/>
      <c r="I533" s="416"/>
    </row>
    <row r="534" spans="3:9" ht="62.5">
      <c r="C534" s="414"/>
      <c r="D534" s="429"/>
      <c r="E534" s="414" t="str">
        <f ca="1">E$80</f>
        <v>S2</v>
      </c>
      <c r="F534" s="411" t="s">
        <v>999</v>
      </c>
      <c r="G534" s="415"/>
      <c r="H534" s="415"/>
      <c r="I534" s="416" t="s">
        <v>603</v>
      </c>
    </row>
    <row r="535" spans="3:9">
      <c r="C535" s="414"/>
      <c r="D535" s="429"/>
      <c r="E535" s="414" t="str">
        <f ca="1">E$81</f>
        <v>S3</v>
      </c>
      <c r="F535" s="411"/>
      <c r="G535" s="415"/>
      <c r="H535" s="415"/>
      <c r="I535" s="416"/>
    </row>
    <row r="536" spans="3:9">
      <c r="C536" s="414"/>
      <c r="D536" s="429"/>
      <c r="E536" s="414" t="str">
        <f ca="1">E$82</f>
        <v>S4</v>
      </c>
      <c r="F536" s="411"/>
      <c r="G536" s="415"/>
      <c r="H536" s="415"/>
      <c r="I536" s="416"/>
    </row>
    <row r="537" spans="3:9">
      <c r="C537" s="409"/>
      <c r="D537" s="413"/>
      <c r="E537" s="409"/>
      <c r="F537" s="417"/>
      <c r="G537" s="418"/>
      <c r="H537" s="418"/>
      <c r="I537" s="419"/>
    </row>
    <row r="538" spans="3:9" ht="42">
      <c r="C538" s="414" t="s">
        <v>1002</v>
      </c>
      <c r="D538" s="429"/>
      <c r="E538" s="414"/>
      <c r="F538" s="430" t="s">
        <v>1003</v>
      </c>
      <c r="G538" s="415" t="s">
        <v>1004</v>
      </c>
      <c r="H538" s="415"/>
      <c r="I538" s="416"/>
    </row>
    <row r="539" spans="3:9">
      <c r="C539" s="414"/>
      <c r="D539" s="429"/>
      <c r="E539" s="414"/>
      <c r="F539" s="430"/>
      <c r="G539" s="415"/>
      <c r="H539" s="415"/>
      <c r="I539" s="416"/>
    </row>
    <row r="540" spans="3:9">
      <c r="C540" s="414"/>
      <c r="D540" s="429"/>
      <c r="E540" s="414" t="str">
        <f ca="1">E$78</f>
        <v>MA</v>
      </c>
      <c r="F540" s="411"/>
      <c r="G540" s="415"/>
      <c r="H540" s="415"/>
      <c r="I540" s="416"/>
    </row>
    <row r="541" spans="3:9">
      <c r="C541" s="414"/>
      <c r="D541" s="429"/>
      <c r="E541" s="414" t="str">
        <f ca="1">E$79</f>
        <v>S1</v>
      </c>
      <c r="F541" s="411"/>
      <c r="G541" s="415"/>
      <c r="H541" s="415"/>
      <c r="I541" s="416"/>
    </row>
    <row r="542" spans="3:9" ht="37.5">
      <c r="C542" s="414"/>
      <c r="D542" s="429"/>
      <c r="E542" s="414" t="s">
        <v>27</v>
      </c>
      <c r="F542" s="411" t="s">
        <v>1005</v>
      </c>
      <c r="G542" s="415"/>
      <c r="H542" s="415"/>
      <c r="I542" s="416" t="s">
        <v>603</v>
      </c>
    </row>
    <row r="543" spans="3:9">
      <c r="C543" s="414"/>
      <c r="D543" s="429"/>
      <c r="E543" s="414" t="str">
        <f ca="1">E$81</f>
        <v>S3</v>
      </c>
      <c r="F543" s="411"/>
      <c r="G543" s="415"/>
      <c r="H543" s="415"/>
      <c r="I543" s="416"/>
    </row>
    <row r="544" spans="3:9">
      <c r="C544" s="414"/>
      <c r="D544" s="429"/>
      <c r="E544" s="414" t="str">
        <f ca="1">E$82</f>
        <v>S4</v>
      </c>
      <c r="F544" s="411"/>
      <c r="G544" s="415"/>
      <c r="H544" s="415"/>
      <c r="I544" s="416"/>
    </row>
    <row r="545" spans="3:9">
      <c r="C545" s="409"/>
      <c r="D545" s="413"/>
      <c r="E545" s="409"/>
      <c r="F545" s="417"/>
      <c r="G545" s="418"/>
      <c r="H545" s="418"/>
      <c r="I545" s="419"/>
    </row>
    <row r="546" spans="3:9" ht="25">
      <c r="C546" s="423" t="s">
        <v>1006</v>
      </c>
      <c r="D546" s="424"/>
      <c r="E546" s="423"/>
      <c r="F546" s="425" t="s">
        <v>1007</v>
      </c>
      <c r="G546" s="461"/>
      <c r="H546" s="461"/>
      <c r="I546" s="426"/>
    </row>
    <row r="547" spans="3:9" ht="50">
      <c r="C547" s="414" t="s">
        <v>448</v>
      </c>
      <c r="D547" s="429"/>
      <c r="E547" s="414"/>
      <c r="F547" s="430" t="s">
        <v>1008</v>
      </c>
      <c r="G547" s="415" t="s">
        <v>924</v>
      </c>
      <c r="H547" s="415"/>
      <c r="I547" s="416"/>
    </row>
    <row r="548" spans="3:9">
      <c r="C548" s="414"/>
      <c r="D548" s="429"/>
      <c r="E548" s="414" t="s">
        <v>18</v>
      </c>
      <c r="F548" s="430"/>
      <c r="G548" s="415"/>
      <c r="H548" s="415"/>
      <c r="I548" s="416"/>
    </row>
    <row r="549" spans="3:9">
      <c r="C549" s="414"/>
      <c r="D549" s="429"/>
      <c r="E549" s="414" t="str">
        <f ca="1">E$78</f>
        <v>MA</v>
      </c>
      <c r="F549" s="411"/>
      <c r="G549" s="415"/>
      <c r="H549" s="415"/>
      <c r="I549" s="416"/>
    </row>
    <row r="550" spans="3:9">
      <c r="C550" s="414"/>
      <c r="D550" s="429"/>
      <c r="E550" s="414" t="str">
        <f ca="1">E$79</f>
        <v>S1</v>
      </c>
      <c r="F550" s="411"/>
      <c r="G550" s="415"/>
      <c r="H550" s="415"/>
      <c r="I550" s="416"/>
    </row>
    <row r="551" spans="3:9" ht="62.5">
      <c r="C551" s="414"/>
      <c r="D551" s="429"/>
      <c r="E551" s="414" t="s">
        <v>27</v>
      </c>
      <c r="F551" s="411" t="s">
        <v>1009</v>
      </c>
      <c r="G551" s="415"/>
      <c r="H551" s="415"/>
      <c r="I551" s="416" t="s">
        <v>603</v>
      </c>
    </row>
    <row r="552" spans="3:9">
      <c r="C552" s="414"/>
      <c r="D552" s="429"/>
      <c r="E552" s="414" t="str">
        <f ca="1">E$81</f>
        <v>S3</v>
      </c>
      <c r="F552" s="411"/>
      <c r="G552" s="415"/>
      <c r="H552" s="415"/>
      <c r="I552" s="416"/>
    </row>
    <row r="553" spans="3:9">
      <c r="C553" s="414"/>
      <c r="D553" s="429"/>
      <c r="E553" s="414" t="str">
        <f ca="1">E$82</f>
        <v>S4</v>
      </c>
      <c r="F553" s="411"/>
      <c r="G553" s="415"/>
      <c r="H553" s="415"/>
      <c r="I553" s="416"/>
    </row>
    <row r="554" spans="3:9">
      <c r="C554" s="442"/>
      <c r="D554" s="443" t="s">
        <v>1565</v>
      </c>
      <c r="E554" s="442"/>
      <c r="F554" s="444" t="s">
        <v>1566</v>
      </c>
      <c r="G554" s="445"/>
      <c r="H554" s="445"/>
      <c r="I554" s="476"/>
    </row>
    <row r="555" spans="3:9" ht="409.5">
      <c r="C555" s="414"/>
      <c r="D555" s="429" t="s">
        <v>501</v>
      </c>
      <c r="E555" s="414"/>
      <c r="F555" s="430" t="s">
        <v>1567</v>
      </c>
      <c r="G555" s="415" t="s">
        <v>1568</v>
      </c>
      <c r="H555" s="415" t="s">
        <v>1569</v>
      </c>
      <c r="I555" s="416"/>
    </row>
    <row r="556" spans="3:9">
      <c r="C556" s="414"/>
      <c r="D556" s="446" t="s">
        <v>501</v>
      </c>
      <c r="E556" s="414" t="s">
        <v>18</v>
      </c>
      <c r="F556" s="430"/>
      <c r="G556" s="415"/>
      <c r="H556" s="415"/>
      <c r="I556" s="416"/>
    </row>
    <row r="557" spans="3:9" ht="25">
      <c r="C557" s="414"/>
      <c r="D557" s="446" t="s">
        <v>501</v>
      </c>
      <c r="E557" s="414" t="str">
        <f ca="1">E$78</f>
        <v>MA</v>
      </c>
      <c r="F557" s="411" t="s">
        <v>1570</v>
      </c>
      <c r="G557" s="415"/>
      <c r="H557" s="415" t="s">
        <v>603</v>
      </c>
      <c r="I557" s="416" t="s">
        <v>603</v>
      </c>
    </row>
    <row r="558" spans="3:9">
      <c r="C558" s="414"/>
      <c r="D558" s="446" t="s">
        <v>501</v>
      </c>
      <c r="E558" s="414" t="str">
        <f ca="1">E$79</f>
        <v>S1</v>
      </c>
      <c r="F558" s="411"/>
      <c r="G558" s="415"/>
      <c r="H558" s="415"/>
      <c r="I558" s="416"/>
    </row>
    <row r="559" spans="3:9">
      <c r="C559" s="414"/>
      <c r="D559" s="446" t="s">
        <v>501</v>
      </c>
      <c r="E559" s="414" t="str">
        <f ca="1">E$80</f>
        <v>S2</v>
      </c>
      <c r="F559" s="411"/>
      <c r="G559" s="415"/>
      <c r="H559" s="415"/>
      <c r="I559" s="416"/>
    </row>
    <row r="560" spans="3:9">
      <c r="C560" s="414"/>
      <c r="D560" s="446" t="s">
        <v>501</v>
      </c>
      <c r="E560" s="414" t="str">
        <f ca="1">E$81</f>
        <v>S3</v>
      </c>
      <c r="F560" s="411"/>
      <c r="G560" s="415"/>
      <c r="H560" s="415"/>
      <c r="I560" s="416"/>
    </row>
    <row r="561" spans="3:9">
      <c r="C561" s="414"/>
      <c r="D561" s="446" t="s">
        <v>501</v>
      </c>
      <c r="E561" s="414" t="str">
        <f ca="1">E$82</f>
        <v>S4</v>
      </c>
      <c r="F561" s="411"/>
      <c r="G561" s="415"/>
      <c r="H561" s="415"/>
      <c r="I561" s="416"/>
    </row>
    <row r="562" spans="3:9">
      <c r="C562" s="409"/>
      <c r="D562" s="413"/>
      <c r="E562" s="409"/>
      <c r="F562" s="417"/>
      <c r="G562" s="418"/>
      <c r="H562" s="418"/>
      <c r="I562" s="419"/>
    </row>
    <row r="563" spans="3:9" ht="25">
      <c r="C563" s="423" t="s">
        <v>452</v>
      </c>
      <c r="D563" s="424"/>
      <c r="E563" s="423"/>
      <c r="F563" s="425" t="s">
        <v>1022</v>
      </c>
      <c r="G563" s="461"/>
      <c r="H563" s="461"/>
      <c r="I563" s="426"/>
    </row>
    <row r="564" spans="3:9" ht="52.5">
      <c r="C564" s="414" t="s">
        <v>1023</v>
      </c>
      <c r="D564" s="429"/>
      <c r="E564" s="414"/>
      <c r="F564" s="430" t="s">
        <v>1022</v>
      </c>
      <c r="G564" s="415" t="s">
        <v>1024</v>
      </c>
      <c r="H564" s="415"/>
      <c r="I564" s="416"/>
    </row>
    <row r="565" spans="3:9">
      <c r="C565" s="414"/>
      <c r="D565" s="429"/>
      <c r="E565" s="414"/>
      <c r="F565" s="430"/>
      <c r="G565" s="415"/>
      <c r="H565" s="415"/>
      <c r="I565" s="416"/>
    </row>
    <row r="566" spans="3:9">
      <c r="C566" s="414"/>
      <c r="D566" s="429"/>
      <c r="E566" s="414" t="str">
        <f ca="1">E$78</f>
        <v>MA</v>
      </c>
      <c r="F566" s="411"/>
      <c r="G566" s="415"/>
      <c r="H566" s="415"/>
      <c r="I566" s="416"/>
    </row>
    <row r="567" spans="3:9">
      <c r="C567" s="414"/>
      <c r="D567" s="429"/>
      <c r="E567" s="414" t="str">
        <f ca="1">E$79</f>
        <v>S1</v>
      </c>
      <c r="F567" s="411"/>
      <c r="G567" s="415"/>
      <c r="H567" s="415"/>
      <c r="I567" s="416"/>
    </row>
    <row r="568" spans="3:9" ht="112.5">
      <c r="C568" s="414"/>
      <c r="D568" s="429"/>
      <c r="E568" s="414" t="s">
        <v>27</v>
      </c>
      <c r="F568" s="411" t="s">
        <v>1025</v>
      </c>
      <c r="G568" s="415"/>
      <c r="H568" s="415"/>
      <c r="I568" s="416" t="s">
        <v>721</v>
      </c>
    </row>
    <row r="569" spans="3:9">
      <c r="C569" s="414"/>
      <c r="D569" s="429"/>
      <c r="E569" s="414" t="str">
        <f ca="1">E$81</f>
        <v>S3</v>
      </c>
      <c r="F569" s="411"/>
      <c r="G569" s="415"/>
      <c r="H569" s="415"/>
      <c r="I569" s="416"/>
    </row>
    <row r="570" spans="3:9">
      <c r="C570" s="414"/>
      <c r="D570" s="429"/>
      <c r="E570" s="414" t="str">
        <f ca="1">E$82</f>
        <v>S4</v>
      </c>
      <c r="F570" s="411"/>
      <c r="G570" s="415"/>
      <c r="H570" s="415"/>
      <c r="I570" s="416"/>
    </row>
    <row r="571" spans="3:9">
      <c r="C571" s="438"/>
      <c r="D571" s="439" t="s">
        <v>1029</v>
      </c>
      <c r="E571" s="438"/>
      <c r="F571" s="473" t="s">
        <v>1030</v>
      </c>
      <c r="G571" s="441"/>
      <c r="H571" s="441"/>
      <c r="I571" s="441"/>
    </row>
    <row r="572" spans="3:9">
      <c r="C572" s="442"/>
      <c r="D572" s="443" t="s">
        <v>1031</v>
      </c>
      <c r="E572" s="442"/>
      <c r="F572" s="475" t="s">
        <v>1032</v>
      </c>
      <c r="G572" s="445"/>
      <c r="H572" s="445"/>
      <c r="I572" s="445"/>
    </row>
    <row r="573" spans="3:9" ht="409.5">
      <c r="C573" s="414"/>
      <c r="D573" s="429" t="s">
        <v>1033</v>
      </c>
      <c r="E573" s="414"/>
      <c r="F573" s="430" t="s">
        <v>1034</v>
      </c>
      <c r="G573" s="415" t="s">
        <v>1035</v>
      </c>
      <c r="H573" s="415" t="s">
        <v>1036</v>
      </c>
      <c r="I573" s="416"/>
    </row>
    <row r="574" spans="3:9">
      <c r="C574" s="414"/>
      <c r="D574" s="446" t="s">
        <v>1033</v>
      </c>
      <c r="E574" s="414" t="s">
        <v>18</v>
      </c>
      <c r="F574" s="430"/>
      <c r="G574" s="415"/>
      <c r="H574" s="415"/>
      <c r="I574" s="416"/>
    </row>
    <row r="575" spans="3:9" ht="150">
      <c r="C575" s="414"/>
      <c r="D575" s="446" t="s">
        <v>1033</v>
      </c>
      <c r="E575" s="414" t="str">
        <f ca="1">E$78</f>
        <v>MA</v>
      </c>
      <c r="F575" s="411" t="s">
        <v>1890</v>
      </c>
      <c r="G575" s="415"/>
      <c r="H575" s="415" t="s">
        <v>603</v>
      </c>
      <c r="I575" s="416" t="s">
        <v>603</v>
      </c>
    </row>
    <row r="576" spans="3:9">
      <c r="C576" s="414"/>
      <c r="D576" s="446" t="s">
        <v>1033</v>
      </c>
      <c r="E576" s="414" t="str">
        <f ca="1">E$79</f>
        <v>S1</v>
      </c>
      <c r="F576" s="411"/>
      <c r="G576" s="415"/>
      <c r="H576" s="415"/>
      <c r="I576" s="416"/>
    </row>
    <row r="577" spans="3:9" ht="112.5">
      <c r="C577" s="414"/>
      <c r="D577" s="446" t="s">
        <v>1033</v>
      </c>
      <c r="E577" s="414" t="str">
        <f ca="1">E$80</f>
        <v>S2</v>
      </c>
      <c r="F577" s="411" t="s">
        <v>1025</v>
      </c>
      <c r="G577" s="415"/>
      <c r="H577" s="415"/>
      <c r="I577" s="416" t="s">
        <v>721</v>
      </c>
    </row>
    <row r="578" spans="3:9">
      <c r="C578" s="414"/>
      <c r="D578" s="446" t="s">
        <v>1033</v>
      </c>
      <c r="E578" s="414" t="str">
        <f ca="1">E$81</f>
        <v>S3</v>
      </c>
      <c r="F578" s="411"/>
      <c r="G578" s="415"/>
      <c r="H578" s="415"/>
      <c r="I578" s="416"/>
    </row>
    <row r="579" spans="3:9">
      <c r="C579" s="414"/>
      <c r="D579" s="446" t="s">
        <v>1033</v>
      </c>
      <c r="E579" s="414" t="str">
        <f ca="1">E$82</f>
        <v>S4</v>
      </c>
      <c r="F579" s="411"/>
      <c r="G579" s="415"/>
      <c r="H579" s="415"/>
      <c r="I579" s="416"/>
    </row>
    <row r="580" spans="3:9">
      <c r="C580" s="409"/>
      <c r="D580" s="413"/>
      <c r="E580" s="471"/>
      <c r="F580" s="417"/>
      <c r="G580" s="418"/>
      <c r="H580" s="418"/>
      <c r="I580" s="419"/>
    </row>
    <row r="581" spans="3:9">
      <c r="C581" s="423" t="s">
        <v>1037</v>
      </c>
      <c r="D581" s="424"/>
      <c r="E581" s="423"/>
      <c r="F581" s="425" t="s">
        <v>1038</v>
      </c>
      <c r="G581" s="461"/>
      <c r="H581" s="461"/>
      <c r="I581" s="426"/>
    </row>
    <row r="582" spans="3:9" ht="52.5">
      <c r="C582" s="414" t="s">
        <v>1039</v>
      </c>
      <c r="D582" s="429"/>
      <c r="E582" s="414"/>
      <c r="F582" s="430" t="s">
        <v>1040</v>
      </c>
      <c r="G582" s="415" t="s">
        <v>1041</v>
      </c>
      <c r="H582" s="415"/>
      <c r="I582" s="416"/>
    </row>
    <row r="583" spans="3:9">
      <c r="C583" s="414"/>
      <c r="D583" s="429"/>
      <c r="E583" s="414" t="s">
        <v>18</v>
      </c>
      <c r="F583" s="430"/>
      <c r="G583" s="415"/>
      <c r="H583" s="415"/>
      <c r="I583" s="416"/>
    </row>
    <row r="584" spans="3:9">
      <c r="C584" s="414"/>
      <c r="D584" s="429"/>
      <c r="E584" s="414" t="str">
        <f ca="1">E$78</f>
        <v>MA</v>
      </c>
      <c r="F584" s="411"/>
      <c r="G584" s="415"/>
      <c r="H584" s="415"/>
      <c r="I584" s="416"/>
    </row>
    <row r="585" spans="3:9">
      <c r="C585" s="414"/>
      <c r="D585" s="429"/>
      <c r="E585" s="414" t="str">
        <f ca="1">E$79</f>
        <v>S1</v>
      </c>
      <c r="F585" s="411"/>
      <c r="G585" s="415"/>
      <c r="H585" s="415"/>
      <c r="I585" s="416"/>
    </row>
    <row r="586" spans="3:9" ht="62.5">
      <c r="C586" s="414"/>
      <c r="D586" s="429"/>
      <c r="E586" s="414" t="s">
        <v>27</v>
      </c>
      <c r="F586" s="411" t="s">
        <v>776</v>
      </c>
      <c r="G586" s="415"/>
      <c r="H586" s="415"/>
      <c r="I586" s="416" t="s">
        <v>721</v>
      </c>
    </row>
    <row r="587" spans="3:9">
      <c r="C587" s="414"/>
      <c r="D587" s="429"/>
      <c r="E587" s="414" t="str">
        <f ca="1">E$81</f>
        <v>S3</v>
      </c>
      <c r="F587" s="411"/>
      <c r="G587" s="415"/>
      <c r="H587" s="415"/>
      <c r="I587" s="416"/>
    </row>
    <row r="588" spans="3:9">
      <c r="C588" s="414"/>
      <c r="D588" s="429"/>
      <c r="E588" s="414" t="str">
        <f ca="1">E$82</f>
        <v>S4</v>
      </c>
      <c r="F588" s="411"/>
      <c r="G588" s="415"/>
      <c r="H588" s="415"/>
      <c r="I588" s="416"/>
    </row>
    <row r="589" spans="3:9" ht="409.5">
      <c r="C589" s="414"/>
      <c r="D589" s="429" t="s">
        <v>766</v>
      </c>
      <c r="E589" s="414"/>
      <c r="F589" s="411" t="s">
        <v>772</v>
      </c>
      <c r="G589" s="415" t="s">
        <v>773</v>
      </c>
      <c r="H589" s="415" t="s">
        <v>774</v>
      </c>
      <c r="I589" s="416"/>
    </row>
    <row r="590" spans="3:9">
      <c r="C590" s="414"/>
      <c r="D590" s="489" t="s">
        <v>766</v>
      </c>
      <c r="E590" s="414" t="s">
        <v>18</v>
      </c>
      <c r="F590" s="411"/>
      <c r="G590" s="415"/>
      <c r="H590" s="415"/>
      <c r="I590" s="416"/>
    </row>
    <row r="591" spans="3:9" ht="212.5">
      <c r="C591" s="414"/>
      <c r="D591" s="489" t="s">
        <v>766</v>
      </c>
      <c r="E591" s="414" t="s">
        <v>19</v>
      </c>
      <c r="F591" s="411" t="s">
        <v>775</v>
      </c>
      <c r="G591" s="415"/>
      <c r="H591" s="415" t="s">
        <v>603</v>
      </c>
      <c r="I591" s="416" t="s">
        <v>603</v>
      </c>
    </row>
    <row r="592" spans="3:9">
      <c r="C592" s="414"/>
      <c r="D592" s="489" t="s">
        <v>766</v>
      </c>
      <c r="E592" s="414" t="s">
        <v>25</v>
      </c>
      <c r="F592" s="411"/>
      <c r="G592" s="415"/>
      <c r="H592" s="415"/>
      <c r="I592" s="416"/>
    </row>
    <row r="593" spans="3:9" ht="62.5">
      <c r="C593" s="414"/>
      <c r="D593" s="489" t="s">
        <v>766</v>
      </c>
      <c r="E593" s="414" t="s">
        <v>27</v>
      </c>
      <c r="F593" s="411" t="s">
        <v>776</v>
      </c>
      <c r="G593" s="415"/>
      <c r="H593" s="415"/>
      <c r="I593" s="416" t="s">
        <v>721</v>
      </c>
    </row>
    <row r="594" spans="3:9">
      <c r="C594" s="414"/>
      <c r="D594" s="489" t="s">
        <v>766</v>
      </c>
      <c r="E594" s="414" t="s">
        <v>32</v>
      </c>
      <c r="F594" s="411"/>
      <c r="G594" s="415"/>
      <c r="H594" s="415"/>
      <c r="I594" s="416"/>
    </row>
    <row r="595" spans="3:9">
      <c r="C595" s="414"/>
      <c r="D595" s="489" t="s">
        <v>766</v>
      </c>
      <c r="E595" s="414" t="s">
        <v>35</v>
      </c>
      <c r="F595" s="411"/>
      <c r="G595" s="415"/>
      <c r="H595" s="415"/>
      <c r="I595" s="416"/>
    </row>
    <row r="596" spans="3:9">
      <c r="C596" s="409"/>
      <c r="D596" s="413"/>
      <c r="E596" s="409"/>
      <c r="F596" s="490"/>
      <c r="G596" s="418"/>
      <c r="H596" s="418"/>
      <c r="I596" s="419"/>
    </row>
    <row r="597" spans="3:9" ht="37.5">
      <c r="C597" s="414" t="s">
        <v>1049</v>
      </c>
      <c r="D597" s="429"/>
      <c r="E597" s="414"/>
      <c r="F597" s="430" t="s">
        <v>1050</v>
      </c>
      <c r="G597" s="415" t="s">
        <v>709</v>
      </c>
      <c r="H597" s="415"/>
      <c r="I597" s="416"/>
    </row>
    <row r="598" spans="3:9">
      <c r="C598" s="414"/>
      <c r="D598" s="429"/>
      <c r="E598" s="414" t="s">
        <v>18</v>
      </c>
      <c r="F598" s="430"/>
      <c r="G598" s="415"/>
      <c r="H598" s="415"/>
      <c r="I598" s="416"/>
    </row>
    <row r="599" spans="3:9">
      <c r="C599" s="414"/>
      <c r="D599" s="429"/>
      <c r="E599" s="414" t="str">
        <f ca="1">E$78</f>
        <v>MA</v>
      </c>
      <c r="F599" s="411"/>
      <c r="G599" s="415"/>
      <c r="H599" s="415"/>
      <c r="I599" s="416"/>
    </row>
    <row r="600" spans="3:9">
      <c r="C600" s="414"/>
      <c r="D600" s="429"/>
      <c r="E600" s="414" t="str">
        <f ca="1">E$79</f>
        <v>S1</v>
      </c>
      <c r="F600" s="411"/>
      <c r="G600" s="415"/>
      <c r="H600" s="415"/>
      <c r="I600" s="416"/>
    </row>
    <row r="601" spans="3:9" ht="87.5">
      <c r="C601" s="414"/>
      <c r="D601" s="429"/>
      <c r="E601" s="414" t="s">
        <v>27</v>
      </c>
      <c r="F601" s="411" t="s">
        <v>1051</v>
      </c>
      <c r="G601" s="415"/>
      <c r="H601" s="415"/>
      <c r="I601" s="416" t="s">
        <v>603</v>
      </c>
    </row>
    <row r="602" spans="3:9">
      <c r="C602" s="414"/>
      <c r="D602" s="429"/>
      <c r="E602" s="414" t="str">
        <f ca="1">E$81</f>
        <v>S3</v>
      </c>
      <c r="F602" s="411"/>
      <c r="G602" s="415"/>
      <c r="H602" s="415"/>
      <c r="I602" s="416"/>
    </row>
    <row r="603" spans="3:9">
      <c r="C603" s="414"/>
      <c r="D603" s="429"/>
      <c r="E603" s="414" t="str">
        <f ca="1">E$82</f>
        <v>S4</v>
      </c>
      <c r="F603" s="411"/>
      <c r="G603" s="415"/>
      <c r="H603" s="415"/>
      <c r="I603" s="416"/>
    </row>
    <row r="604" spans="3:9" ht="252">
      <c r="C604" s="491"/>
      <c r="D604" s="429" t="s">
        <v>789</v>
      </c>
      <c r="E604" s="414"/>
      <c r="F604" s="430" t="s">
        <v>790</v>
      </c>
      <c r="G604" s="415" t="s">
        <v>791</v>
      </c>
      <c r="H604" s="415" t="s">
        <v>792</v>
      </c>
      <c r="I604" s="416"/>
    </row>
    <row r="605" spans="3:9">
      <c r="C605" s="414"/>
      <c r="D605" s="446" t="s">
        <v>789</v>
      </c>
      <c r="E605" s="414" t="s">
        <v>18</v>
      </c>
      <c r="F605" s="430"/>
      <c r="G605" s="415"/>
      <c r="H605" s="415"/>
      <c r="I605" s="416"/>
    </row>
    <row r="606" spans="3:9">
      <c r="C606" s="414"/>
      <c r="D606" s="446" t="s">
        <v>789</v>
      </c>
      <c r="E606" s="414" t="str">
        <f ca="1">E$78</f>
        <v>MA</v>
      </c>
      <c r="F606" s="411" t="s">
        <v>798</v>
      </c>
      <c r="G606" s="415"/>
      <c r="H606" s="415" t="s">
        <v>603</v>
      </c>
      <c r="I606" s="416" t="s">
        <v>603</v>
      </c>
    </row>
    <row r="607" spans="3:9">
      <c r="C607" s="414"/>
      <c r="D607" s="446" t="s">
        <v>789</v>
      </c>
      <c r="E607" s="414" t="str">
        <f ca="1">E$79</f>
        <v>S1</v>
      </c>
      <c r="F607" s="417"/>
      <c r="G607" s="415"/>
      <c r="H607" s="415"/>
      <c r="I607" s="416"/>
    </row>
    <row r="608" spans="3:9">
      <c r="C608" s="414"/>
      <c r="D608" s="446" t="s">
        <v>789</v>
      </c>
      <c r="E608" s="414" t="str">
        <f ca="1">E$80</f>
        <v>S2</v>
      </c>
      <c r="F608" s="411" t="s">
        <v>798</v>
      </c>
      <c r="G608" s="415"/>
      <c r="H608" s="415"/>
      <c r="I608" s="416" t="s">
        <v>721</v>
      </c>
    </row>
    <row r="609" spans="3:9">
      <c r="C609" s="414"/>
      <c r="D609" s="446" t="s">
        <v>789</v>
      </c>
      <c r="E609" s="414" t="str">
        <f ca="1">E$81</f>
        <v>S3</v>
      </c>
      <c r="F609" s="411"/>
      <c r="G609" s="415"/>
      <c r="H609" s="415"/>
      <c r="I609" s="416"/>
    </row>
    <row r="610" spans="3:9">
      <c r="C610" s="414"/>
      <c r="D610" s="446" t="s">
        <v>789</v>
      </c>
      <c r="E610" s="414" t="str">
        <f ca="1">E$82</f>
        <v>S4</v>
      </c>
      <c r="F610" s="411"/>
      <c r="G610" s="415"/>
      <c r="H610" s="415"/>
      <c r="I610" s="416"/>
    </row>
    <row r="611" spans="3:9">
      <c r="C611" s="409"/>
      <c r="D611" s="413"/>
      <c r="E611" s="409"/>
      <c r="F611" s="470"/>
      <c r="G611" s="418"/>
      <c r="H611" s="418"/>
      <c r="I611" s="419"/>
    </row>
    <row r="612" spans="3:9" ht="50">
      <c r="C612" s="423">
        <v>6</v>
      </c>
      <c r="D612" s="424"/>
      <c r="E612" s="423"/>
      <c r="F612" s="425" t="s">
        <v>1058</v>
      </c>
      <c r="G612" s="461"/>
      <c r="H612" s="461"/>
      <c r="I612" s="426"/>
    </row>
    <row r="613" spans="3:9" ht="220.5">
      <c r="C613" s="423" t="s">
        <v>1059</v>
      </c>
      <c r="D613" s="424"/>
      <c r="E613" s="423"/>
      <c r="F613" s="425" t="s">
        <v>1060</v>
      </c>
      <c r="G613" s="461"/>
      <c r="H613" s="461" t="s">
        <v>1061</v>
      </c>
      <c r="I613" s="426"/>
    </row>
    <row r="614" spans="3:9" ht="126">
      <c r="C614" s="414" t="s">
        <v>1062</v>
      </c>
      <c r="D614" s="429"/>
      <c r="E614" s="414"/>
      <c r="F614" s="430" t="s">
        <v>1063</v>
      </c>
      <c r="G614" s="415" t="s">
        <v>1064</v>
      </c>
      <c r="H614" s="415" t="s">
        <v>1065</v>
      </c>
      <c r="I614" s="416"/>
    </row>
    <row r="615" spans="3:9">
      <c r="C615" s="414"/>
      <c r="D615" s="429"/>
      <c r="E615" s="414" t="s">
        <v>18</v>
      </c>
      <c r="F615" s="430"/>
      <c r="G615" s="415"/>
      <c r="H615" s="415"/>
      <c r="I615" s="416"/>
    </row>
    <row r="616" spans="3:9">
      <c r="C616" s="414"/>
      <c r="D616" s="429"/>
      <c r="E616" s="414" t="str">
        <f ca="1">E$78</f>
        <v>MA</v>
      </c>
      <c r="F616" s="411"/>
      <c r="G616" s="415"/>
      <c r="H616" s="415"/>
      <c r="I616" s="416"/>
    </row>
    <row r="617" spans="3:9" ht="62.5">
      <c r="C617" s="414"/>
      <c r="D617" s="429"/>
      <c r="E617" s="414" t="str">
        <f ca="1">E$79</f>
        <v>S1</v>
      </c>
      <c r="F617" s="411" t="s">
        <v>1066</v>
      </c>
      <c r="G617" s="415"/>
      <c r="H617" s="415" t="s">
        <v>603</v>
      </c>
      <c r="I617" s="416" t="s">
        <v>603</v>
      </c>
    </row>
    <row r="618" spans="3:9" ht="62.5">
      <c r="C618" s="414"/>
      <c r="D618" s="429"/>
      <c r="E618" s="414" t="s">
        <v>27</v>
      </c>
      <c r="F618" s="411" t="s">
        <v>1067</v>
      </c>
      <c r="G618" s="415"/>
      <c r="H618" s="415"/>
      <c r="I618" s="416" t="s">
        <v>603</v>
      </c>
    </row>
    <row r="619" spans="3:9">
      <c r="C619" s="414"/>
      <c r="D619" s="429"/>
      <c r="E619" s="414" t="str">
        <f ca="1">E$81</f>
        <v>S3</v>
      </c>
      <c r="F619" s="411"/>
      <c r="G619" s="415"/>
      <c r="H619" s="415"/>
      <c r="I619" s="416"/>
    </row>
    <row r="620" spans="3:9">
      <c r="C620" s="414"/>
      <c r="D620" s="429"/>
      <c r="E620" s="414" t="str">
        <f ca="1">E$82</f>
        <v>S4</v>
      </c>
      <c r="F620" s="411"/>
      <c r="G620" s="415"/>
      <c r="H620" s="415"/>
      <c r="I620" s="416"/>
    </row>
    <row r="621" spans="3:9">
      <c r="C621" s="438"/>
      <c r="D621" s="439" t="s">
        <v>873</v>
      </c>
      <c r="E621" s="438"/>
      <c r="F621" s="440" t="s">
        <v>874</v>
      </c>
      <c r="G621" s="441"/>
      <c r="H621" s="441"/>
      <c r="I621" s="441"/>
    </row>
    <row r="622" spans="3:9">
      <c r="C622" s="442"/>
      <c r="D622" s="443" t="s">
        <v>875</v>
      </c>
      <c r="E622" s="442"/>
      <c r="F622" s="444" t="s">
        <v>876</v>
      </c>
      <c r="G622" s="445"/>
      <c r="H622" s="445"/>
      <c r="I622" s="445"/>
    </row>
    <row r="623" spans="3:9" ht="409.5">
      <c r="C623" s="414"/>
      <c r="D623" s="429" t="s">
        <v>877</v>
      </c>
      <c r="E623" s="414"/>
      <c r="F623" s="430" t="s">
        <v>878</v>
      </c>
      <c r="G623" s="415" t="s">
        <v>879</v>
      </c>
      <c r="H623" s="415" t="s">
        <v>880</v>
      </c>
      <c r="I623" s="416"/>
    </row>
    <row r="624" spans="3:9">
      <c r="C624" s="414"/>
      <c r="D624" s="446" t="s">
        <v>877</v>
      </c>
      <c r="E624" s="414" t="s">
        <v>18</v>
      </c>
      <c r="F624" s="430"/>
      <c r="G624" s="415"/>
      <c r="H624" s="415"/>
      <c r="I624" s="416"/>
    </row>
    <row r="625" spans="3:9" ht="150">
      <c r="C625" s="414"/>
      <c r="D625" s="446" t="s">
        <v>877</v>
      </c>
      <c r="E625" s="414" t="str">
        <f ca="1">E$78</f>
        <v>MA</v>
      </c>
      <c r="F625" s="411" t="s">
        <v>881</v>
      </c>
      <c r="G625" s="415"/>
      <c r="H625" s="415" t="s">
        <v>603</v>
      </c>
      <c r="I625" s="416" t="s">
        <v>603</v>
      </c>
    </row>
    <row r="626" spans="3:9">
      <c r="C626" s="414"/>
      <c r="D626" s="446" t="s">
        <v>877</v>
      </c>
      <c r="E626" s="414" t="str">
        <f ca="1">E$79</f>
        <v>S1</v>
      </c>
      <c r="F626" s="417"/>
      <c r="G626" s="415"/>
      <c r="H626" s="415"/>
      <c r="I626" s="416"/>
    </row>
    <row r="627" spans="3:9">
      <c r="C627" s="414"/>
      <c r="D627" s="446" t="s">
        <v>877</v>
      </c>
      <c r="E627" s="414" t="str">
        <f ca="1">E$80</f>
        <v>S2</v>
      </c>
      <c r="F627" s="411"/>
      <c r="G627" s="415"/>
      <c r="H627" s="415"/>
      <c r="I627" s="416"/>
    </row>
    <row r="628" spans="3:9">
      <c r="C628" s="414"/>
      <c r="D628" s="446" t="s">
        <v>877</v>
      </c>
      <c r="E628" s="414" t="str">
        <f ca="1">E$81</f>
        <v>S3</v>
      </c>
      <c r="F628" s="411"/>
      <c r="G628" s="415"/>
      <c r="H628" s="415"/>
      <c r="I628" s="416"/>
    </row>
    <row r="629" spans="3:9">
      <c r="C629" s="414"/>
      <c r="D629" s="446" t="s">
        <v>877</v>
      </c>
      <c r="E629" s="414" t="str">
        <f ca="1">E$82</f>
        <v>S4</v>
      </c>
      <c r="F629" s="411"/>
      <c r="G629" s="415"/>
      <c r="H629" s="415"/>
      <c r="I629" s="416"/>
    </row>
    <row r="630" spans="3:9">
      <c r="C630" s="409"/>
      <c r="D630" s="413"/>
      <c r="E630" s="409"/>
      <c r="F630" s="417"/>
      <c r="G630" s="418"/>
      <c r="H630" s="418"/>
      <c r="I630" s="419"/>
    </row>
    <row r="631" spans="3:9" ht="105">
      <c r="C631" s="414" t="s">
        <v>1081</v>
      </c>
      <c r="D631" s="429"/>
      <c r="E631" s="414"/>
      <c r="F631" s="430" t="s">
        <v>1082</v>
      </c>
      <c r="G631" s="415" t="s">
        <v>1083</v>
      </c>
      <c r="H631" s="415"/>
      <c r="I631" s="416"/>
    </row>
    <row r="632" spans="3:9">
      <c r="C632" s="414"/>
      <c r="D632" s="429"/>
      <c r="E632" s="414" t="s">
        <v>18</v>
      </c>
      <c r="F632" s="430"/>
      <c r="G632" s="415"/>
      <c r="H632" s="415"/>
      <c r="I632" s="416"/>
    </row>
    <row r="633" spans="3:9">
      <c r="C633" s="414"/>
      <c r="D633" s="429"/>
      <c r="E633" s="414" t="str">
        <f ca="1">E$78</f>
        <v>MA</v>
      </c>
      <c r="F633" s="411"/>
      <c r="G633" s="415"/>
      <c r="H633" s="415"/>
      <c r="I633" s="416"/>
    </row>
    <row r="634" spans="3:9">
      <c r="C634" s="414"/>
      <c r="D634" s="429"/>
      <c r="E634" s="414" t="str">
        <f ca="1">E$79</f>
        <v>S1</v>
      </c>
      <c r="F634" s="411" t="s">
        <v>1084</v>
      </c>
      <c r="G634" s="415"/>
      <c r="H634" s="415" t="s">
        <v>603</v>
      </c>
      <c r="I634" s="416" t="s">
        <v>603</v>
      </c>
    </row>
    <row r="635" spans="3:9">
      <c r="C635" s="414"/>
      <c r="D635" s="429"/>
      <c r="E635" s="414" t="str">
        <f ca="1">E$80</f>
        <v>S2</v>
      </c>
      <c r="F635" s="411" t="s">
        <v>1085</v>
      </c>
      <c r="G635" s="415"/>
      <c r="H635" s="415"/>
      <c r="I635" s="416" t="s">
        <v>721</v>
      </c>
    </row>
    <row r="636" spans="3:9">
      <c r="C636" s="414"/>
      <c r="D636" s="429"/>
      <c r="E636" s="414" t="str">
        <f ca="1">E$81</f>
        <v>S3</v>
      </c>
      <c r="F636" s="411"/>
      <c r="G636" s="415"/>
      <c r="H636" s="415"/>
      <c r="I636" s="416"/>
    </row>
    <row r="637" spans="3:9">
      <c r="C637" s="414"/>
      <c r="D637" s="429"/>
      <c r="E637" s="414" t="str">
        <f ca="1">E$82</f>
        <v>S4</v>
      </c>
      <c r="F637" s="411"/>
      <c r="G637" s="415"/>
      <c r="H637" s="415"/>
      <c r="I637" s="416"/>
    </row>
    <row r="638" spans="3:9" ht="409.5">
      <c r="C638" s="414"/>
      <c r="D638" s="429" t="s">
        <v>1201</v>
      </c>
      <c r="E638" s="414"/>
      <c r="F638" s="492" t="s">
        <v>1202</v>
      </c>
      <c r="G638" s="493" t="s">
        <v>1203</v>
      </c>
      <c r="H638" s="493" t="s">
        <v>1204</v>
      </c>
      <c r="I638" s="416"/>
    </row>
    <row r="639" spans="3:9">
      <c r="C639" s="414"/>
      <c r="D639" s="446" t="s">
        <v>1201</v>
      </c>
      <c r="E639" s="414" t="s">
        <v>18</v>
      </c>
      <c r="F639" s="430"/>
      <c r="G639" s="415"/>
      <c r="H639" s="415"/>
      <c r="I639" s="416"/>
    </row>
    <row r="640" spans="3:9" ht="150">
      <c r="C640" s="414"/>
      <c r="D640" s="446" t="s">
        <v>1201</v>
      </c>
      <c r="E640" s="414" t="str">
        <f ca="1">E$78</f>
        <v>MA</v>
      </c>
      <c r="F640" s="411" t="s">
        <v>1210</v>
      </c>
      <c r="G640" s="415"/>
      <c r="H640" s="415" t="s">
        <v>603</v>
      </c>
      <c r="I640" s="416" t="s">
        <v>603</v>
      </c>
    </row>
    <row r="641" spans="3:9">
      <c r="C641" s="414"/>
      <c r="D641" s="446" t="s">
        <v>1201</v>
      </c>
      <c r="E641" s="414" t="str">
        <f ca="1">E$79</f>
        <v>S1</v>
      </c>
      <c r="F641" s="411"/>
      <c r="G641" s="415"/>
      <c r="H641" s="415"/>
      <c r="I641" s="416"/>
    </row>
    <row r="642" spans="3:9">
      <c r="C642" s="414"/>
      <c r="D642" s="446" t="s">
        <v>1201</v>
      </c>
      <c r="E642" s="414" t="str">
        <f ca="1">E$80</f>
        <v>S2</v>
      </c>
      <c r="F642" s="411"/>
      <c r="G642" s="415"/>
      <c r="H642" s="415"/>
      <c r="I642" s="416"/>
    </row>
    <row r="643" spans="3:9">
      <c r="C643" s="414"/>
      <c r="D643" s="446" t="s">
        <v>1201</v>
      </c>
      <c r="E643" s="414" t="str">
        <f ca="1">E$81</f>
        <v>S3</v>
      </c>
      <c r="F643" s="411"/>
      <c r="G643" s="415"/>
      <c r="H643" s="415"/>
      <c r="I643" s="416"/>
    </row>
    <row r="644" spans="3:9">
      <c r="C644" s="414"/>
      <c r="D644" s="446" t="s">
        <v>1201</v>
      </c>
      <c r="E644" s="414" t="str">
        <f ca="1">E$82</f>
        <v>S4</v>
      </c>
      <c r="F644" s="411"/>
      <c r="G644" s="415"/>
      <c r="H644" s="415"/>
      <c r="I644" s="416"/>
    </row>
    <row r="645" spans="3:9">
      <c r="C645" s="409"/>
      <c r="D645" s="413"/>
      <c r="E645" s="409"/>
      <c r="F645" s="417"/>
      <c r="G645" s="418"/>
      <c r="H645" s="418"/>
      <c r="I645" s="419"/>
    </row>
    <row r="646" spans="3:9" ht="75">
      <c r="C646" s="414" t="s">
        <v>1090</v>
      </c>
      <c r="D646" s="429"/>
      <c r="E646" s="414"/>
      <c r="F646" s="430" t="s">
        <v>1091</v>
      </c>
      <c r="G646" s="415" t="s">
        <v>1092</v>
      </c>
      <c r="H646" s="415"/>
      <c r="I646" s="416"/>
    </row>
    <row r="647" spans="3:9">
      <c r="C647" s="414"/>
      <c r="D647" s="429"/>
      <c r="E647" s="414" t="s">
        <v>18</v>
      </c>
      <c r="F647" s="430"/>
      <c r="G647" s="415"/>
      <c r="H647" s="415"/>
      <c r="I647" s="416"/>
    </row>
    <row r="648" spans="3:9">
      <c r="C648" s="414"/>
      <c r="D648" s="429"/>
      <c r="E648" s="414" t="str">
        <f ca="1">E$78</f>
        <v>MA</v>
      </c>
      <c r="F648" s="411"/>
      <c r="G648" s="415"/>
      <c r="H648" s="415"/>
      <c r="I648" s="416"/>
    </row>
    <row r="649" spans="3:9" ht="162.5">
      <c r="C649" s="414"/>
      <c r="D649" s="429"/>
      <c r="E649" s="414" t="str">
        <f ca="1">E$79</f>
        <v>S1</v>
      </c>
      <c r="F649" s="411" t="s">
        <v>1093</v>
      </c>
      <c r="G649" s="415"/>
      <c r="H649" s="415" t="s">
        <v>603</v>
      </c>
      <c r="I649" s="416" t="s">
        <v>603</v>
      </c>
    </row>
    <row r="650" spans="3:9" ht="25">
      <c r="C650" s="414"/>
      <c r="D650" s="429"/>
      <c r="E650" s="414" t="str">
        <f ca="1">E$80</f>
        <v>S2</v>
      </c>
      <c r="F650" s="411" t="s">
        <v>1094</v>
      </c>
      <c r="G650" s="415"/>
      <c r="H650" s="415"/>
      <c r="I650" s="416" t="s">
        <v>721</v>
      </c>
    </row>
    <row r="651" spans="3:9">
      <c r="C651" s="414"/>
      <c r="D651" s="429"/>
      <c r="E651" s="414" t="str">
        <f ca="1">E$81</f>
        <v>S3</v>
      </c>
      <c r="F651" s="411"/>
      <c r="G651" s="415"/>
      <c r="H651" s="415"/>
      <c r="I651" s="416"/>
    </row>
    <row r="652" spans="3:9">
      <c r="C652" s="414"/>
      <c r="D652" s="429"/>
      <c r="E652" s="414" t="str">
        <f ca="1">E$82</f>
        <v>S4</v>
      </c>
      <c r="F652" s="411"/>
      <c r="G652" s="415"/>
      <c r="H652" s="415"/>
      <c r="I652" s="416"/>
    </row>
    <row r="653" spans="3:9">
      <c r="C653" s="409"/>
      <c r="D653" s="413"/>
      <c r="E653" s="409"/>
      <c r="F653" s="417"/>
      <c r="G653" s="418"/>
      <c r="H653" s="418"/>
      <c r="I653" s="419"/>
    </row>
    <row r="654" spans="3:9" ht="25">
      <c r="C654" s="414" t="s">
        <v>1098</v>
      </c>
      <c r="D654" s="429"/>
      <c r="E654" s="414"/>
      <c r="F654" s="430" t="s">
        <v>1099</v>
      </c>
      <c r="G654" s="466" t="s">
        <v>1100</v>
      </c>
      <c r="H654" s="415"/>
      <c r="I654" s="416"/>
    </row>
    <row r="655" spans="3:9">
      <c r="C655" s="414"/>
      <c r="D655" s="429"/>
      <c r="E655" s="414" t="s">
        <v>18</v>
      </c>
      <c r="F655" s="430"/>
      <c r="G655" s="415"/>
      <c r="H655" s="415"/>
      <c r="I655" s="416"/>
    </row>
    <row r="656" spans="3:9">
      <c r="C656" s="414"/>
      <c r="D656" s="429"/>
      <c r="E656" s="414" t="str">
        <f ca="1">E$78</f>
        <v>MA</v>
      </c>
      <c r="F656" s="411"/>
      <c r="G656" s="415"/>
      <c r="H656" s="415"/>
      <c r="I656" s="416"/>
    </row>
    <row r="657" spans="3:9" ht="37.5">
      <c r="C657" s="414"/>
      <c r="D657" s="429"/>
      <c r="E657" s="414" t="str">
        <f ca="1">E$79</f>
        <v>S1</v>
      </c>
      <c r="F657" s="411" t="s">
        <v>1101</v>
      </c>
      <c r="G657" s="415"/>
      <c r="H657" s="415" t="s">
        <v>603</v>
      </c>
      <c r="I657" s="416" t="s">
        <v>603</v>
      </c>
    </row>
    <row r="658" spans="3:9" ht="25">
      <c r="C658" s="414"/>
      <c r="D658" s="429"/>
      <c r="E658" s="414" t="str">
        <f ca="1">E$80</f>
        <v>S2</v>
      </c>
      <c r="F658" s="411" t="s">
        <v>1094</v>
      </c>
      <c r="G658" s="415"/>
      <c r="H658" s="415"/>
      <c r="I658" s="416" t="s">
        <v>721</v>
      </c>
    </row>
    <row r="659" spans="3:9">
      <c r="C659" s="414"/>
      <c r="D659" s="429"/>
      <c r="E659" s="414" t="str">
        <f ca="1">E$81</f>
        <v>S3</v>
      </c>
      <c r="F659" s="411"/>
      <c r="G659" s="415"/>
      <c r="H659" s="415"/>
      <c r="I659" s="416"/>
    </row>
    <row r="660" spans="3:9">
      <c r="C660" s="414"/>
      <c r="D660" s="429"/>
      <c r="E660" s="414" t="str">
        <f ca="1">E$82</f>
        <v>S4</v>
      </c>
      <c r="F660" s="411"/>
      <c r="G660" s="415"/>
      <c r="H660" s="415"/>
      <c r="I660" s="416"/>
    </row>
    <row r="661" spans="3:9">
      <c r="C661" s="409"/>
      <c r="D661" s="413"/>
      <c r="E661" s="409"/>
      <c r="F661" s="417"/>
      <c r="G661" s="418"/>
      <c r="H661" s="418"/>
      <c r="I661" s="419"/>
    </row>
    <row r="662" spans="3:9" ht="50">
      <c r="C662" s="423">
        <v>6.2</v>
      </c>
      <c r="D662" s="424"/>
      <c r="E662" s="423"/>
      <c r="F662" s="425" t="s">
        <v>1102</v>
      </c>
      <c r="G662" s="461"/>
      <c r="H662" s="461"/>
      <c r="I662" s="426"/>
    </row>
    <row r="663" spans="3:9" ht="178.5">
      <c r="C663" s="414" t="s">
        <v>887</v>
      </c>
      <c r="D663" s="429"/>
      <c r="E663" s="414"/>
      <c r="F663" s="430" t="s">
        <v>1103</v>
      </c>
      <c r="G663" s="415" t="s">
        <v>1104</v>
      </c>
      <c r="H663" s="415"/>
      <c r="I663" s="416"/>
    </row>
    <row r="664" spans="3:9">
      <c r="C664" s="414"/>
      <c r="D664" s="429"/>
      <c r="E664" s="414" t="s">
        <v>18</v>
      </c>
      <c r="F664" s="430"/>
      <c r="G664" s="415"/>
      <c r="H664" s="415"/>
      <c r="I664" s="416"/>
    </row>
    <row r="665" spans="3:9">
      <c r="C665" s="414"/>
      <c r="D665" s="429"/>
      <c r="E665" s="414" t="str">
        <f ca="1">E$78</f>
        <v>MA</v>
      </c>
      <c r="F665" s="411"/>
      <c r="G665" s="415"/>
      <c r="H665" s="415"/>
      <c r="I665" s="416"/>
    </row>
    <row r="666" spans="3:9" ht="87.5">
      <c r="C666" s="414"/>
      <c r="D666" s="429"/>
      <c r="E666" s="414" t="str">
        <f ca="1">E$79</f>
        <v>S1</v>
      </c>
      <c r="F666" s="411" t="s">
        <v>1105</v>
      </c>
      <c r="G666" s="415"/>
      <c r="H666" s="415" t="s">
        <v>603</v>
      </c>
      <c r="I666" s="416" t="s">
        <v>603</v>
      </c>
    </row>
    <row r="667" spans="3:9" ht="112.5">
      <c r="C667" s="414"/>
      <c r="D667" s="429"/>
      <c r="E667" s="414" t="s">
        <v>27</v>
      </c>
      <c r="F667" s="411" t="s">
        <v>1106</v>
      </c>
      <c r="G667" s="415"/>
      <c r="H667" s="415"/>
      <c r="I667" s="416" t="s">
        <v>603</v>
      </c>
    </row>
    <row r="668" spans="3:9">
      <c r="C668" s="414"/>
      <c r="D668" s="429"/>
      <c r="E668" s="414" t="str">
        <f ca="1">E$81</f>
        <v>S3</v>
      </c>
      <c r="F668" s="411"/>
      <c r="G668" s="415"/>
      <c r="H668" s="415"/>
      <c r="I668" s="416"/>
    </row>
    <row r="669" spans="3:9">
      <c r="C669" s="414"/>
      <c r="D669" s="429"/>
      <c r="E669" s="414" t="str">
        <f ca="1">E$82</f>
        <v>S4</v>
      </c>
      <c r="F669" s="411"/>
      <c r="G669" s="415"/>
      <c r="H669" s="415"/>
      <c r="I669" s="416"/>
    </row>
    <row r="670" spans="3:9" ht="357">
      <c r="C670" s="414"/>
      <c r="D670" s="429" t="s">
        <v>1090</v>
      </c>
      <c r="E670" s="414"/>
      <c r="F670" s="430" t="s">
        <v>1362</v>
      </c>
      <c r="G670" s="415" t="s">
        <v>1363</v>
      </c>
      <c r="H670" s="415" t="s">
        <v>1364</v>
      </c>
      <c r="I670" s="416"/>
    </row>
    <row r="671" spans="3:9">
      <c r="C671" s="414"/>
      <c r="D671" s="446" t="s">
        <v>1090</v>
      </c>
      <c r="E671" s="414" t="s">
        <v>18</v>
      </c>
      <c r="F671" s="430"/>
      <c r="G671" s="415"/>
      <c r="H671" s="415"/>
      <c r="I671" s="416"/>
    </row>
    <row r="672" spans="3:9" ht="125">
      <c r="C672" s="414"/>
      <c r="D672" s="446" t="s">
        <v>1369</v>
      </c>
      <c r="E672" s="414" t="str">
        <f ca="1">E$78</f>
        <v>MA</v>
      </c>
      <c r="F672" s="411" t="s">
        <v>1370</v>
      </c>
      <c r="G672" s="415"/>
      <c r="H672" s="415" t="s">
        <v>603</v>
      </c>
      <c r="I672" s="416" t="s">
        <v>603</v>
      </c>
    </row>
    <row r="673" spans="3:9">
      <c r="C673" s="414"/>
      <c r="D673" s="446" t="s">
        <v>1371</v>
      </c>
      <c r="E673" s="414" t="str">
        <f ca="1">E$79</f>
        <v>S1</v>
      </c>
      <c r="F673" s="411"/>
      <c r="G673" s="415"/>
      <c r="H673" s="415"/>
      <c r="I673" s="416"/>
    </row>
    <row r="674" spans="3:9" ht="112.5">
      <c r="C674" s="414"/>
      <c r="D674" s="446" t="s">
        <v>1372</v>
      </c>
      <c r="E674" s="414" t="str">
        <f ca="1">E$80</f>
        <v>S2</v>
      </c>
      <c r="F674" s="411" t="s">
        <v>1106</v>
      </c>
      <c r="G674" s="415"/>
      <c r="H674" s="415"/>
      <c r="I674" s="416" t="s">
        <v>721</v>
      </c>
    </row>
    <row r="675" spans="3:9">
      <c r="C675" s="414"/>
      <c r="D675" s="446" t="s">
        <v>1373</v>
      </c>
      <c r="E675" s="414" t="str">
        <f ca="1">E$81</f>
        <v>S3</v>
      </c>
      <c r="F675" s="411"/>
      <c r="G675" s="415"/>
      <c r="H675" s="415"/>
      <c r="I675" s="416"/>
    </row>
    <row r="676" spans="3:9">
      <c r="C676" s="414"/>
      <c r="D676" s="446" t="s">
        <v>1375</v>
      </c>
      <c r="E676" s="414" t="str">
        <f ca="1">E$82</f>
        <v>S4</v>
      </c>
      <c r="F676" s="411"/>
      <c r="G676" s="415"/>
      <c r="H676" s="415"/>
      <c r="I676" s="416"/>
    </row>
    <row r="677" spans="3:9">
      <c r="C677" s="409"/>
      <c r="D677" s="413"/>
      <c r="E677" s="409"/>
      <c r="F677" s="417"/>
      <c r="G677" s="418"/>
      <c r="H677" s="418"/>
      <c r="I677" s="419"/>
    </row>
    <row r="678" spans="3:9" ht="37.5">
      <c r="C678" s="414" t="s">
        <v>1117</v>
      </c>
      <c r="D678" s="429"/>
      <c r="E678" s="414"/>
      <c r="F678" s="430" t="s">
        <v>1118</v>
      </c>
      <c r="G678" s="415" t="s">
        <v>924</v>
      </c>
      <c r="H678" s="415"/>
      <c r="I678" s="416"/>
    </row>
    <row r="679" spans="3:9">
      <c r="C679" s="414"/>
      <c r="D679" s="429"/>
      <c r="E679" s="414" t="s">
        <v>18</v>
      </c>
      <c r="F679" s="430"/>
      <c r="G679" s="415"/>
      <c r="H679" s="415"/>
      <c r="I679" s="416"/>
    </row>
    <row r="680" spans="3:9">
      <c r="C680" s="414"/>
      <c r="D680" s="429"/>
      <c r="E680" s="414" t="str">
        <f ca="1">E$78</f>
        <v>MA</v>
      </c>
      <c r="F680" s="411"/>
      <c r="G680" s="415"/>
      <c r="H680" s="415"/>
      <c r="I680" s="416"/>
    </row>
    <row r="681" spans="3:9" ht="100">
      <c r="C681" s="414"/>
      <c r="D681" s="429"/>
      <c r="E681" s="414" t="str">
        <f ca="1">E$79</f>
        <v>S1</v>
      </c>
      <c r="F681" s="411" t="s">
        <v>1119</v>
      </c>
      <c r="G681" s="415"/>
      <c r="H681" s="415"/>
      <c r="I681" s="416" t="s">
        <v>603</v>
      </c>
    </row>
    <row r="682" spans="3:9" ht="50">
      <c r="C682" s="414"/>
      <c r="D682" s="429"/>
      <c r="E682" s="414" t="str">
        <f ca="1">E$80</f>
        <v>S2</v>
      </c>
      <c r="F682" s="411" t="s">
        <v>1120</v>
      </c>
      <c r="G682" s="415"/>
      <c r="H682" s="415"/>
      <c r="I682" s="416" t="s">
        <v>721</v>
      </c>
    </row>
    <row r="683" spans="3:9">
      <c r="C683" s="414"/>
      <c r="D683" s="429"/>
      <c r="E683" s="414" t="str">
        <f ca="1">E$81</f>
        <v>S3</v>
      </c>
      <c r="F683" s="411"/>
      <c r="G683" s="415"/>
      <c r="H683" s="415"/>
      <c r="I683" s="416"/>
    </row>
    <row r="684" spans="3:9">
      <c r="C684" s="414"/>
      <c r="D684" s="429"/>
      <c r="E684" s="414" t="str">
        <f ca="1">E$82</f>
        <v>S4</v>
      </c>
      <c r="F684" s="411"/>
      <c r="G684" s="415"/>
      <c r="H684" s="415"/>
      <c r="I684" s="416"/>
    </row>
    <row r="685" spans="3:9">
      <c r="C685" s="409"/>
      <c r="D685" s="413"/>
      <c r="E685" s="409"/>
      <c r="F685" s="417"/>
      <c r="G685" s="418"/>
      <c r="H685" s="418"/>
      <c r="I685" s="419"/>
    </row>
    <row r="686" spans="3:9" ht="37.5">
      <c r="C686" s="414" t="s">
        <v>1122</v>
      </c>
      <c r="D686" s="429"/>
      <c r="E686" s="414"/>
      <c r="F686" s="430" t="s">
        <v>1123</v>
      </c>
      <c r="G686" s="415" t="s">
        <v>1124</v>
      </c>
      <c r="H686" s="415"/>
      <c r="I686" s="416"/>
    </row>
    <row r="687" spans="3:9">
      <c r="C687" s="414"/>
      <c r="D687" s="429"/>
      <c r="E687" s="414" t="s">
        <v>18</v>
      </c>
      <c r="F687" s="430"/>
      <c r="G687" s="415"/>
      <c r="H687" s="415"/>
      <c r="I687" s="416"/>
    </row>
    <row r="688" spans="3:9">
      <c r="C688" s="414"/>
      <c r="D688" s="429"/>
      <c r="E688" s="414" t="str">
        <f ca="1">E$78</f>
        <v>MA</v>
      </c>
      <c r="F688" s="411"/>
      <c r="G688" s="415"/>
      <c r="H688" s="415"/>
      <c r="I688" s="416"/>
    </row>
    <row r="689" spans="3:9" ht="62.5">
      <c r="C689" s="414"/>
      <c r="D689" s="429"/>
      <c r="E689" s="414" t="str">
        <f ca="1">E$79</f>
        <v>S1</v>
      </c>
      <c r="F689" s="411" t="s">
        <v>1125</v>
      </c>
      <c r="G689" s="415"/>
      <c r="H689" s="415" t="s">
        <v>603</v>
      </c>
      <c r="I689" s="416" t="s">
        <v>603</v>
      </c>
    </row>
    <row r="690" spans="3:9" ht="275">
      <c r="C690" s="414"/>
      <c r="D690" s="429"/>
      <c r="E690" s="414" t="s">
        <v>27</v>
      </c>
      <c r="F690" s="411" t="s">
        <v>1126</v>
      </c>
      <c r="G690" s="415"/>
      <c r="H690" s="415"/>
      <c r="I690" s="416" t="s">
        <v>603</v>
      </c>
    </row>
    <row r="691" spans="3:9">
      <c r="C691" s="414"/>
      <c r="D691" s="429"/>
      <c r="E691" s="414" t="str">
        <f ca="1">E$81</f>
        <v>S3</v>
      </c>
      <c r="F691" s="411"/>
      <c r="G691" s="415"/>
      <c r="H691" s="415"/>
      <c r="I691" s="416"/>
    </row>
    <row r="692" spans="3:9">
      <c r="C692" s="414"/>
      <c r="D692" s="429"/>
      <c r="E692" s="414" t="str">
        <f ca="1">E$82</f>
        <v>S4</v>
      </c>
      <c r="F692" s="411"/>
      <c r="G692" s="415"/>
      <c r="H692" s="415"/>
      <c r="I692" s="416"/>
    </row>
    <row r="693" spans="3:9" ht="157.5">
      <c r="C693" s="414"/>
      <c r="D693" s="429" t="s">
        <v>904</v>
      </c>
      <c r="E693" s="409"/>
      <c r="F693" s="430" t="s">
        <v>1388</v>
      </c>
      <c r="G693" s="415" t="s">
        <v>1389</v>
      </c>
      <c r="H693" s="415" t="s">
        <v>1390</v>
      </c>
      <c r="I693" s="416"/>
    </row>
    <row r="694" spans="3:9">
      <c r="C694" s="414"/>
      <c r="D694" s="446" t="s">
        <v>904</v>
      </c>
      <c r="E694" s="414" t="s">
        <v>18</v>
      </c>
      <c r="F694" s="430"/>
      <c r="G694" s="415"/>
      <c r="H694" s="415"/>
      <c r="I694" s="416"/>
    </row>
    <row r="695" spans="3:9" ht="62.5">
      <c r="C695" s="414"/>
      <c r="D695" s="446" t="s">
        <v>904</v>
      </c>
      <c r="E695" s="414" t="str">
        <f ca="1">E$78</f>
        <v>MA</v>
      </c>
      <c r="F695" s="411" t="s">
        <v>1125</v>
      </c>
      <c r="G695" s="415"/>
      <c r="H695" s="415" t="s">
        <v>603</v>
      </c>
      <c r="I695" s="416" t="s">
        <v>603</v>
      </c>
    </row>
    <row r="696" spans="3:9">
      <c r="C696" s="414"/>
      <c r="D696" s="446" t="s">
        <v>904</v>
      </c>
      <c r="E696" s="414" t="str">
        <f ca="1">E$79</f>
        <v>S1</v>
      </c>
      <c r="F696" s="411"/>
      <c r="G696" s="415"/>
      <c r="H696" s="415"/>
      <c r="I696" s="416"/>
    </row>
    <row r="697" spans="3:9" ht="275">
      <c r="C697" s="414"/>
      <c r="D697" s="446" t="s">
        <v>904</v>
      </c>
      <c r="E697" s="414" t="str">
        <f ca="1">E$80</f>
        <v>S2</v>
      </c>
      <c r="F697" s="411" t="s">
        <v>1126</v>
      </c>
      <c r="G697" s="415"/>
      <c r="H697" s="415"/>
      <c r="I697" s="416" t="s">
        <v>721</v>
      </c>
    </row>
    <row r="698" spans="3:9">
      <c r="C698" s="414"/>
      <c r="D698" s="446" t="s">
        <v>904</v>
      </c>
      <c r="E698" s="414" t="str">
        <f ca="1">E$81</f>
        <v>S3</v>
      </c>
      <c r="F698" s="411"/>
      <c r="G698" s="415"/>
      <c r="H698" s="415"/>
      <c r="I698" s="416"/>
    </row>
    <row r="699" spans="3:9">
      <c r="C699" s="414"/>
      <c r="D699" s="446" t="s">
        <v>904</v>
      </c>
      <c r="E699" s="414" t="str">
        <f ca="1">E$82</f>
        <v>S4</v>
      </c>
      <c r="F699" s="411"/>
      <c r="G699" s="415"/>
      <c r="H699" s="415"/>
      <c r="I699" s="416"/>
    </row>
    <row r="700" spans="3:9">
      <c r="C700" s="409"/>
      <c r="D700" s="413"/>
      <c r="E700" s="409"/>
      <c r="F700" s="417"/>
      <c r="G700" s="418"/>
      <c r="H700" s="418"/>
      <c r="I700" s="419"/>
    </row>
    <row r="701" spans="3:9" ht="73.5">
      <c r="C701" s="414" t="s">
        <v>1134</v>
      </c>
      <c r="D701" s="429"/>
      <c r="E701" s="414"/>
      <c r="F701" s="430" t="s">
        <v>1135</v>
      </c>
      <c r="G701" s="415" t="s">
        <v>1136</v>
      </c>
      <c r="H701" s="415"/>
      <c r="I701" s="416"/>
    </row>
    <row r="702" spans="3:9">
      <c r="C702" s="414"/>
      <c r="D702" s="429"/>
      <c r="E702" s="414" t="s">
        <v>18</v>
      </c>
      <c r="F702" s="430"/>
      <c r="G702" s="415"/>
      <c r="H702" s="415"/>
      <c r="I702" s="416"/>
    </row>
    <row r="703" spans="3:9">
      <c r="C703" s="414"/>
      <c r="D703" s="429"/>
      <c r="E703" s="414" t="str">
        <f ca="1">E$78</f>
        <v>MA</v>
      </c>
      <c r="F703" s="411"/>
      <c r="G703" s="415"/>
      <c r="H703" s="415"/>
      <c r="I703" s="416"/>
    </row>
    <row r="704" spans="3:9" ht="150">
      <c r="C704" s="414"/>
      <c r="D704" s="429"/>
      <c r="E704" s="414" t="str">
        <f ca="1">E$79</f>
        <v>S1</v>
      </c>
      <c r="F704" s="411" t="s">
        <v>1137</v>
      </c>
      <c r="G704" s="415"/>
      <c r="H704" s="415" t="s">
        <v>603</v>
      </c>
      <c r="I704" s="416" t="s">
        <v>603</v>
      </c>
    </row>
    <row r="705" spans="3:9" ht="150">
      <c r="C705" s="414"/>
      <c r="D705" s="429"/>
      <c r="E705" s="414" t="s">
        <v>27</v>
      </c>
      <c r="F705" s="411" t="s">
        <v>1138</v>
      </c>
      <c r="G705" s="415"/>
      <c r="H705" s="415"/>
      <c r="I705" s="416" t="s">
        <v>603</v>
      </c>
    </row>
    <row r="706" spans="3:9">
      <c r="C706" s="414"/>
      <c r="D706" s="429"/>
      <c r="E706" s="414" t="str">
        <f ca="1">E$81</f>
        <v>S3</v>
      </c>
      <c r="F706" s="411"/>
      <c r="G706" s="415"/>
      <c r="H706" s="415"/>
      <c r="I706" s="416"/>
    </row>
    <row r="707" spans="3:9">
      <c r="C707" s="414"/>
      <c r="D707" s="429"/>
      <c r="E707" s="414" t="str">
        <f ca="1">E$82</f>
        <v>S4</v>
      </c>
      <c r="F707" s="411"/>
      <c r="G707" s="415"/>
      <c r="H707" s="415"/>
      <c r="I707" s="416"/>
    </row>
    <row r="708" spans="3:9" ht="189">
      <c r="C708" s="414"/>
      <c r="D708" s="429" t="s">
        <v>1174</v>
      </c>
      <c r="E708" s="414"/>
      <c r="F708" s="430" t="s">
        <v>1175</v>
      </c>
      <c r="G708" s="415" t="s">
        <v>1176</v>
      </c>
      <c r="H708" s="415" t="s">
        <v>1177</v>
      </c>
      <c r="I708" s="416"/>
    </row>
    <row r="709" spans="3:9">
      <c r="C709" s="414"/>
      <c r="D709" s="446" t="s">
        <v>1174</v>
      </c>
      <c r="E709" s="414" t="s">
        <v>18</v>
      </c>
      <c r="F709" s="430"/>
      <c r="G709" s="415"/>
      <c r="H709" s="415"/>
      <c r="I709" s="416"/>
    </row>
    <row r="710" spans="3:9" ht="62.5">
      <c r="C710" s="414"/>
      <c r="D710" s="446" t="s">
        <v>1174</v>
      </c>
      <c r="E710" s="414" t="str">
        <f ca="1">E$78</f>
        <v>MA</v>
      </c>
      <c r="F710" s="411" t="s">
        <v>1178</v>
      </c>
      <c r="G710" s="415"/>
      <c r="H710" s="415" t="s">
        <v>603</v>
      </c>
      <c r="I710" s="416" t="s">
        <v>603</v>
      </c>
    </row>
    <row r="711" spans="3:9">
      <c r="C711" s="414"/>
      <c r="D711" s="446" t="s">
        <v>1174</v>
      </c>
      <c r="E711" s="414" t="str">
        <f ca="1">E$79</f>
        <v>S1</v>
      </c>
      <c r="F711" s="411"/>
      <c r="G711" s="415"/>
      <c r="H711" s="415"/>
      <c r="I711" s="416"/>
    </row>
    <row r="712" spans="3:9">
      <c r="C712" s="414"/>
      <c r="D712" s="446" t="s">
        <v>1174</v>
      </c>
      <c r="E712" s="414" t="str">
        <f ca="1">E$80</f>
        <v>S2</v>
      </c>
      <c r="F712" s="411"/>
      <c r="G712" s="415"/>
      <c r="H712" s="415"/>
      <c r="I712" s="416"/>
    </row>
    <row r="713" spans="3:9">
      <c r="C713" s="414"/>
      <c r="D713" s="446" t="s">
        <v>1174</v>
      </c>
      <c r="E713" s="414" t="str">
        <f ca="1">E$81</f>
        <v>S3</v>
      </c>
      <c r="F713" s="411"/>
      <c r="G713" s="415"/>
      <c r="H713" s="415"/>
      <c r="I713" s="416"/>
    </row>
    <row r="714" spans="3:9">
      <c r="C714" s="414"/>
      <c r="D714" s="446" t="s">
        <v>1174</v>
      </c>
      <c r="E714" s="414" t="str">
        <f ca="1">E$82</f>
        <v>S4</v>
      </c>
      <c r="F714" s="411"/>
      <c r="G714" s="415"/>
      <c r="H714" s="415"/>
      <c r="I714" s="416"/>
    </row>
    <row r="715" spans="3:9">
      <c r="C715" s="409"/>
      <c r="D715" s="413"/>
      <c r="E715" s="409"/>
      <c r="F715" s="417"/>
      <c r="G715" s="418"/>
      <c r="H715" s="418"/>
      <c r="I715" s="419"/>
    </row>
    <row r="716" spans="3:9" ht="84">
      <c r="C716" s="414" t="s">
        <v>1151</v>
      </c>
      <c r="D716" s="429"/>
      <c r="E716" s="414"/>
      <c r="F716" s="430" t="s">
        <v>1152</v>
      </c>
      <c r="G716" s="415" t="s">
        <v>1153</v>
      </c>
      <c r="H716" s="415"/>
      <c r="I716" s="416"/>
    </row>
    <row r="717" spans="3:9">
      <c r="C717" s="414"/>
      <c r="D717" s="429"/>
      <c r="E717" s="414" t="s">
        <v>18</v>
      </c>
      <c r="F717" s="430"/>
      <c r="G717" s="415"/>
      <c r="H717" s="415"/>
      <c r="I717" s="416"/>
    </row>
    <row r="718" spans="3:9">
      <c r="C718" s="414"/>
      <c r="D718" s="429"/>
      <c r="E718" s="414" t="str">
        <f ca="1">E$78</f>
        <v>MA</v>
      </c>
      <c r="F718" s="411"/>
      <c r="G718" s="415"/>
      <c r="H718" s="415"/>
      <c r="I718" s="416"/>
    </row>
    <row r="719" spans="3:9" ht="25">
      <c r="C719" s="414"/>
      <c r="D719" s="429"/>
      <c r="E719" s="414" t="str">
        <f ca="1">E$79</f>
        <v>S1</v>
      </c>
      <c r="F719" s="411" t="s">
        <v>1154</v>
      </c>
      <c r="G719" s="415"/>
      <c r="H719" s="415" t="s">
        <v>603</v>
      </c>
      <c r="I719" s="416" t="s">
        <v>603</v>
      </c>
    </row>
    <row r="720" spans="3:9" ht="25">
      <c r="C720" s="414"/>
      <c r="D720" s="429"/>
      <c r="E720" s="414" t="s">
        <v>27</v>
      </c>
      <c r="F720" s="411" t="s">
        <v>1155</v>
      </c>
      <c r="G720" s="415"/>
      <c r="H720" s="415"/>
      <c r="I720" s="416" t="s">
        <v>603</v>
      </c>
    </row>
    <row r="721" spans="3:9">
      <c r="C721" s="414"/>
      <c r="D721" s="429"/>
      <c r="E721" s="414" t="str">
        <f ca="1">E$81</f>
        <v>S3</v>
      </c>
      <c r="F721" s="411"/>
      <c r="G721" s="415"/>
      <c r="H721" s="415"/>
      <c r="I721" s="416"/>
    </row>
    <row r="722" spans="3:9">
      <c r="C722" s="414"/>
      <c r="D722" s="429"/>
      <c r="E722" s="414" t="str">
        <f ca="1">E$82</f>
        <v>S4</v>
      </c>
      <c r="F722" s="411"/>
      <c r="G722" s="415"/>
      <c r="H722" s="415"/>
      <c r="I722" s="416"/>
    </row>
    <row r="723" spans="3:9">
      <c r="C723" s="442"/>
      <c r="D723" s="443" t="s">
        <v>1436</v>
      </c>
      <c r="E723" s="442"/>
      <c r="F723" s="444" t="s">
        <v>1437</v>
      </c>
      <c r="G723" s="445"/>
      <c r="H723" s="445"/>
      <c r="I723" s="445"/>
    </row>
    <row r="724" spans="3:9" ht="325.5">
      <c r="C724" s="414"/>
      <c r="D724" s="429" t="s">
        <v>471</v>
      </c>
      <c r="E724" s="414"/>
      <c r="F724" s="430" t="s">
        <v>1442</v>
      </c>
      <c r="G724" s="415" t="s">
        <v>1443</v>
      </c>
      <c r="H724" s="415" t="s">
        <v>1444</v>
      </c>
      <c r="I724" s="416"/>
    </row>
    <row r="725" spans="3:9">
      <c r="C725" s="414"/>
      <c r="D725" s="446" t="s">
        <v>471</v>
      </c>
      <c r="E725" s="414" t="s">
        <v>18</v>
      </c>
      <c r="F725" s="430"/>
      <c r="G725" s="415"/>
      <c r="H725" s="415"/>
      <c r="I725" s="416"/>
    </row>
    <row r="726" spans="3:9" ht="37.5">
      <c r="C726" s="414"/>
      <c r="D726" s="446" t="s">
        <v>471</v>
      </c>
      <c r="E726" s="414" t="str">
        <f ca="1">E$78</f>
        <v>MA</v>
      </c>
      <c r="F726" s="411" t="s">
        <v>1454</v>
      </c>
      <c r="G726" s="415"/>
      <c r="H726" s="415" t="s">
        <v>603</v>
      </c>
      <c r="I726" s="416" t="s">
        <v>603</v>
      </c>
    </row>
    <row r="727" spans="3:9" ht="25">
      <c r="C727" s="414"/>
      <c r="D727" s="446" t="s">
        <v>471</v>
      </c>
      <c r="E727" s="414" t="str">
        <f ca="1">E$79</f>
        <v>S1</v>
      </c>
      <c r="F727" s="411" t="s">
        <v>1460</v>
      </c>
      <c r="G727" s="415"/>
      <c r="H727" s="415"/>
      <c r="I727" s="416" t="s">
        <v>721</v>
      </c>
    </row>
    <row r="728" spans="3:9">
      <c r="C728" s="414"/>
      <c r="D728" s="446" t="s">
        <v>471</v>
      </c>
      <c r="E728" s="414" t="str">
        <f ca="1">E$80</f>
        <v>S2</v>
      </c>
      <c r="F728" s="411"/>
      <c r="G728" s="415"/>
      <c r="H728" s="415"/>
      <c r="I728" s="416"/>
    </row>
    <row r="729" spans="3:9">
      <c r="C729" s="414"/>
      <c r="D729" s="446" t="s">
        <v>471</v>
      </c>
      <c r="E729" s="414" t="str">
        <f ca="1">E$81</f>
        <v>S3</v>
      </c>
      <c r="F729" s="411"/>
      <c r="G729" s="415"/>
      <c r="H729" s="415"/>
      <c r="I729" s="416"/>
    </row>
    <row r="730" spans="3:9">
      <c r="C730" s="414"/>
      <c r="D730" s="446" t="s">
        <v>471</v>
      </c>
      <c r="E730" s="414" t="str">
        <f ca="1">E$82</f>
        <v>S4</v>
      </c>
      <c r="F730" s="411"/>
      <c r="G730" s="415"/>
      <c r="H730" s="415"/>
      <c r="I730" s="416"/>
    </row>
    <row r="731" spans="3:9">
      <c r="C731" s="409"/>
      <c r="D731" s="413"/>
      <c r="E731" s="409"/>
      <c r="F731" s="417"/>
      <c r="G731" s="418"/>
      <c r="H731" s="418"/>
      <c r="I731" s="419"/>
    </row>
    <row r="732" spans="3:9" ht="50">
      <c r="C732" s="414" t="s">
        <v>1162</v>
      </c>
      <c r="D732" s="429"/>
      <c r="E732" s="414"/>
      <c r="F732" s="430" t="s">
        <v>1163</v>
      </c>
      <c r="G732" s="415" t="s">
        <v>1164</v>
      </c>
      <c r="H732" s="415"/>
      <c r="I732" s="416"/>
    </row>
    <row r="733" spans="3:9">
      <c r="C733" s="414"/>
      <c r="D733" s="429"/>
      <c r="E733" s="414" t="s">
        <v>18</v>
      </c>
      <c r="F733" s="430"/>
      <c r="G733" s="415"/>
      <c r="H733" s="415"/>
      <c r="I733" s="416"/>
    </row>
    <row r="734" spans="3:9">
      <c r="C734" s="414"/>
      <c r="D734" s="429"/>
      <c r="E734" s="414" t="str">
        <f ca="1">E$78</f>
        <v>MA</v>
      </c>
      <c r="F734" s="411"/>
      <c r="G734" s="415"/>
      <c r="H734" s="415"/>
      <c r="I734" s="416"/>
    </row>
    <row r="735" spans="3:9" ht="25">
      <c r="C735" s="414"/>
      <c r="D735" s="429"/>
      <c r="E735" s="414" t="str">
        <f ca="1">E$79</f>
        <v>S1</v>
      </c>
      <c r="F735" s="411" t="s">
        <v>1165</v>
      </c>
      <c r="G735" s="415"/>
      <c r="H735" s="415" t="s">
        <v>603</v>
      </c>
      <c r="I735" s="416" t="s">
        <v>603</v>
      </c>
    </row>
    <row r="736" spans="3:9" ht="25">
      <c r="C736" s="414"/>
      <c r="D736" s="429"/>
      <c r="E736" s="414" t="s">
        <v>27</v>
      </c>
      <c r="F736" s="411" t="s">
        <v>1166</v>
      </c>
      <c r="G736" s="415"/>
      <c r="H736" s="415"/>
      <c r="I736" s="416" t="s">
        <v>603</v>
      </c>
    </row>
    <row r="737" spans="3:9">
      <c r="C737" s="414"/>
      <c r="D737" s="429"/>
      <c r="E737" s="414" t="str">
        <f ca="1">E$81</f>
        <v>S3</v>
      </c>
      <c r="F737" s="411"/>
      <c r="G737" s="415"/>
      <c r="H737" s="415"/>
      <c r="I737" s="416"/>
    </row>
    <row r="738" spans="3:9">
      <c r="C738" s="414"/>
      <c r="D738" s="429"/>
      <c r="E738" s="414" t="str">
        <f ca="1">E$82</f>
        <v>S4</v>
      </c>
      <c r="F738" s="411"/>
      <c r="G738" s="415"/>
      <c r="H738" s="415"/>
      <c r="I738" s="416"/>
    </row>
    <row r="739" spans="3:9" ht="409.5">
      <c r="C739" s="414"/>
      <c r="D739" s="429" t="s">
        <v>1167</v>
      </c>
      <c r="E739" s="414"/>
      <c r="F739" s="430" t="s">
        <v>1168</v>
      </c>
      <c r="G739" s="415" t="s">
        <v>1169</v>
      </c>
      <c r="H739" s="415" t="s">
        <v>1170</v>
      </c>
      <c r="I739" s="416"/>
    </row>
    <row r="740" spans="3:9">
      <c r="C740" s="414"/>
      <c r="D740" s="446" t="s">
        <v>1167</v>
      </c>
      <c r="E740" s="414" t="s">
        <v>18</v>
      </c>
      <c r="F740" s="430"/>
      <c r="G740" s="415"/>
      <c r="H740" s="415"/>
      <c r="I740" s="416"/>
    </row>
    <row r="741" spans="3:9" ht="112.5">
      <c r="C741" s="414"/>
      <c r="D741" s="446" t="s">
        <v>1167</v>
      </c>
      <c r="E741" s="414" t="str">
        <f ca="1">E$78</f>
        <v>MA</v>
      </c>
      <c r="F741" s="411" t="s">
        <v>1171</v>
      </c>
      <c r="G741" s="415"/>
      <c r="H741" s="415" t="s">
        <v>603</v>
      </c>
      <c r="I741" s="416" t="s">
        <v>603</v>
      </c>
    </row>
    <row r="742" spans="3:9">
      <c r="C742" s="414"/>
      <c r="D742" s="446" t="s">
        <v>1167</v>
      </c>
      <c r="E742" s="414" t="str">
        <f ca="1">E$79</f>
        <v>S1</v>
      </c>
      <c r="F742" s="411"/>
      <c r="G742" s="415"/>
      <c r="H742" s="415"/>
      <c r="I742" s="416"/>
    </row>
    <row r="743" spans="3:9">
      <c r="C743" s="414"/>
      <c r="D743" s="446" t="s">
        <v>1167</v>
      </c>
      <c r="E743" s="414" t="str">
        <f ca="1">E$80</f>
        <v>S2</v>
      </c>
      <c r="F743" s="411"/>
      <c r="G743" s="415"/>
      <c r="H743" s="415"/>
      <c r="I743" s="416"/>
    </row>
    <row r="744" spans="3:9">
      <c r="C744" s="414"/>
      <c r="D744" s="446" t="s">
        <v>1167</v>
      </c>
      <c r="E744" s="414" t="str">
        <f ca="1">E$81</f>
        <v>S3</v>
      </c>
      <c r="F744" s="411"/>
      <c r="G744" s="415"/>
      <c r="H744" s="415"/>
      <c r="I744" s="416"/>
    </row>
    <row r="745" spans="3:9">
      <c r="C745" s="414"/>
      <c r="D745" s="446" t="s">
        <v>1167</v>
      </c>
      <c r="E745" s="414" t="str">
        <f ca="1">E$82</f>
        <v>S4</v>
      </c>
      <c r="F745" s="411"/>
      <c r="G745" s="415"/>
      <c r="H745" s="415"/>
      <c r="I745" s="416"/>
    </row>
    <row r="746" spans="3:9" ht="378">
      <c r="C746" s="414"/>
      <c r="D746" s="429" t="s">
        <v>472</v>
      </c>
      <c r="E746" s="414"/>
      <c r="F746" s="411" t="s">
        <v>1473</v>
      </c>
      <c r="G746" s="415" t="s">
        <v>1474</v>
      </c>
      <c r="H746" s="415" t="s">
        <v>1475</v>
      </c>
      <c r="I746" s="416"/>
    </row>
    <row r="747" spans="3:9">
      <c r="C747" s="414"/>
      <c r="D747" s="446" t="s">
        <v>472</v>
      </c>
      <c r="E747" s="414" t="s">
        <v>18</v>
      </c>
      <c r="F747" s="411"/>
      <c r="G747" s="415"/>
      <c r="H747" s="415"/>
      <c r="I747" s="416"/>
    </row>
    <row r="748" spans="3:9">
      <c r="C748" s="414"/>
      <c r="D748" s="446" t="s">
        <v>472</v>
      </c>
      <c r="E748" s="414" t="str">
        <f ca="1">E$78</f>
        <v>MA</v>
      </c>
      <c r="F748" s="411" t="s">
        <v>1476</v>
      </c>
      <c r="G748" s="415"/>
      <c r="H748" s="415" t="s">
        <v>603</v>
      </c>
      <c r="I748" s="416" t="s">
        <v>603</v>
      </c>
    </row>
    <row r="749" spans="3:9">
      <c r="C749" s="414"/>
      <c r="D749" s="446" t="s">
        <v>472</v>
      </c>
      <c r="E749" s="414" t="str">
        <f ca="1">E$79</f>
        <v>S1</v>
      </c>
      <c r="F749" s="411" t="s">
        <v>1476</v>
      </c>
      <c r="G749" s="415"/>
      <c r="H749" s="415"/>
      <c r="I749" s="416" t="s">
        <v>721</v>
      </c>
    </row>
    <row r="750" spans="3:9">
      <c r="C750" s="414"/>
      <c r="D750" s="446" t="s">
        <v>472</v>
      </c>
      <c r="E750" s="414" t="str">
        <f ca="1">E$80</f>
        <v>S2</v>
      </c>
      <c r="F750" s="411"/>
      <c r="G750" s="415"/>
      <c r="H750" s="415"/>
      <c r="I750" s="416"/>
    </row>
    <row r="751" spans="3:9">
      <c r="C751" s="414"/>
      <c r="D751" s="446" t="s">
        <v>472</v>
      </c>
      <c r="E751" s="414" t="str">
        <f ca="1">E$81</f>
        <v>S3</v>
      </c>
      <c r="F751" s="411"/>
      <c r="G751" s="415"/>
      <c r="H751" s="415"/>
      <c r="I751" s="416"/>
    </row>
    <row r="752" spans="3:9">
      <c r="C752" s="414"/>
      <c r="D752" s="446" t="s">
        <v>472</v>
      </c>
      <c r="E752" s="414" t="str">
        <f ca="1">E$82</f>
        <v>S4</v>
      </c>
      <c r="F752" s="411"/>
      <c r="G752" s="415"/>
      <c r="H752" s="415"/>
      <c r="I752" s="416"/>
    </row>
    <row r="753" spans="3:9">
      <c r="C753" s="409"/>
      <c r="D753" s="413"/>
      <c r="E753" s="409"/>
      <c r="F753" s="417"/>
      <c r="G753" s="418"/>
      <c r="H753" s="418"/>
      <c r="I753" s="419"/>
    </row>
    <row r="754" spans="3:9" ht="50">
      <c r="C754" s="423" t="s">
        <v>1180</v>
      </c>
      <c r="D754" s="424"/>
      <c r="E754" s="423"/>
      <c r="F754" s="425" t="s">
        <v>1181</v>
      </c>
      <c r="G754" s="461"/>
      <c r="H754" s="461"/>
      <c r="I754" s="426"/>
    </row>
    <row r="755" spans="3:9" ht="52.5">
      <c r="C755" s="414" t="s">
        <v>469</v>
      </c>
      <c r="D755" s="429"/>
      <c r="E755" s="414"/>
      <c r="F755" s="430" t="s">
        <v>1182</v>
      </c>
      <c r="G755" s="415" t="s">
        <v>1183</v>
      </c>
      <c r="H755" s="415"/>
      <c r="I755" s="416"/>
    </row>
    <row r="756" spans="3:9">
      <c r="C756" s="414"/>
      <c r="D756" s="429"/>
      <c r="E756" s="414" t="s">
        <v>18</v>
      </c>
      <c r="F756" s="430"/>
      <c r="G756" s="415"/>
      <c r="H756" s="415"/>
      <c r="I756" s="416"/>
    </row>
    <row r="757" spans="3:9">
      <c r="C757" s="414"/>
      <c r="D757" s="429"/>
      <c r="E757" s="414" t="str">
        <f ca="1">E$78</f>
        <v>MA</v>
      </c>
      <c r="F757" s="411"/>
      <c r="G757" s="415"/>
      <c r="H757" s="415"/>
      <c r="I757" s="416"/>
    </row>
    <row r="758" spans="3:9" ht="137.5">
      <c r="C758" s="414"/>
      <c r="D758" s="429"/>
      <c r="E758" s="414" t="str">
        <f ca="1">E$79</f>
        <v>S1</v>
      </c>
      <c r="F758" s="411" t="s">
        <v>1184</v>
      </c>
      <c r="G758" s="415"/>
      <c r="H758" s="415" t="s">
        <v>603</v>
      </c>
      <c r="I758" s="416" t="s">
        <v>603</v>
      </c>
    </row>
    <row r="759" spans="3:9" ht="62.5">
      <c r="C759" s="414"/>
      <c r="D759" s="429"/>
      <c r="E759" s="414" t="s">
        <v>27</v>
      </c>
      <c r="F759" s="411" t="s">
        <v>1185</v>
      </c>
      <c r="G759" s="415"/>
      <c r="H759" s="415"/>
      <c r="I759" s="416" t="s">
        <v>603</v>
      </c>
    </row>
    <row r="760" spans="3:9">
      <c r="C760" s="414"/>
      <c r="D760" s="429"/>
      <c r="E760" s="414" t="str">
        <f ca="1">E$81</f>
        <v>S3</v>
      </c>
      <c r="F760" s="411"/>
      <c r="G760" s="415"/>
      <c r="H760" s="415"/>
      <c r="I760" s="416"/>
    </row>
    <row r="761" spans="3:9">
      <c r="C761" s="414"/>
      <c r="D761" s="429"/>
      <c r="E761" s="414" t="str">
        <f ca="1">E$82</f>
        <v>S4</v>
      </c>
      <c r="F761" s="411"/>
      <c r="G761" s="415"/>
      <c r="H761" s="415"/>
      <c r="I761" s="416"/>
    </row>
    <row r="762" spans="3:9">
      <c r="C762" s="442"/>
      <c r="D762" s="443" t="s">
        <v>947</v>
      </c>
      <c r="E762" s="442"/>
      <c r="F762" s="444" t="s">
        <v>948</v>
      </c>
      <c r="G762" s="445"/>
      <c r="H762" s="445"/>
      <c r="I762" s="445"/>
    </row>
    <row r="763" spans="3:9" ht="409.5">
      <c r="C763" s="414"/>
      <c r="D763" s="429" t="s">
        <v>949</v>
      </c>
      <c r="E763" s="414"/>
      <c r="F763" s="430" t="s">
        <v>950</v>
      </c>
      <c r="G763" s="415" t="s">
        <v>951</v>
      </c>
      <c r="H763" s="415" t="s">
        <v>952</v>
      </c>
      <c r="I763" s="416"/>
    </row>
    <row r="764" spans="3:9">
      <c r="C764" s="414"/>
      <c r="D764" s="446" t="s">
        <v>949</v>
      </c>
      <c r="E764" s="414" t="s">
        <v>18</v>
      </c>
      <c r="F764" s="430"/>
      <c r="G764" s="415"/>
      <c r="H764" s="415"/>
      <c r="I764" s="416"/>
    </row>
    <row r="765" spans="3:9" ht="187.5">
      <c r="C765" s="414"/>
      <c r="D765" s="446" t="s">
        <v>949</v>
      </c>
      <c r="E765" s="414" t="str">
        <f ca="1">E$78</f>
        <v>MA</v>
      </c>
      <c r="F765" s="411" t="s">
        <v>962</v>
      </c>
      <c r="G765" s="415"/>
      <c r="H765" s="415" t="s">
        <v>603</v>
      </c>
      <c r="I765" s="416" t="s">
        <v>603</v>
      </c>
    </row>
    <row r="766" spans="3:9">
      <c r="C766" s="414"/>
      <c r="D766" s="446" t="s">
        <v>949</v>
      </c>
      <c r="E766" s="414" t="str">
        <f ca="1">E$79</f>
        <v>S1</v>
      </c>
      <c r="F766" s="411"/>
      <c r="G766" s="415"/>
      <c r="H766" s="415"/>
      <c r="I766" s="416"/>
    </row>
    <row r="767" spans="3:9">
      <c r="C767" s="414"/>
      <c r="D767" s="446" t="s">
        <v>949</v>
      </c>
      <c r="E767" s="414" t="str">
        <f ca="1">E$80</f>
        <v>S2</v>
      </c>
      <c r="F767" s="411"/>
      <c r="G767" s="415"/>
      <c r="H767" s="415"/>
      <c r="I767" s="416"/>
    </row>
    <row r="768" spans="3:9">
      <c r="C768" s="414"/>
      <c r="D768" s="446" t="s">
        <v>949</v>
      </c>
      <c r="E768" s="414" t="str">
        <f ca="1">E$81</f>
        <v>S3</v>
      </c>
      <c r="F768" s="411"/>
      <c r="G768" s="415"/>
      <c r="H768" s="415"/>
      <c r="I768" s="416"/>
    </row>
    <row r="769" spans="3:9">
      <c r="C769" s="414"/>
      <c r="D769" s="446" t="s">
        <v>949</v>
      </c>
      <c r="E769" s="414" t="str">
        <f ca="1">E$82</f>
        <v>S4</v>
      </c>
      <c r="F769" s="411"/>
      <c r="G769" s="415"/>
      <c r="H769" s="415"/>
      <c r="I769" s="416"/>
    </row>
    <row r="770" spans="3:9">
      <c r="C770" s="409"/>
      <c r="D770" s="413"/>
      <c r="E770" s="409"/>
      <c r="F770" s="417"/>
      <c r="G770" s="418"/>
      <c r="H770" s="418"/>
      <c r="I770" s="419"/>
    </row>
    <row r="771" spans="3:9" ht="50">
      <c r="C771" s="414" t="s">
        <v>1195</v>
      </c>
      <c r="D771" s="429"/>
      <c r="E771" s="414"/>
      <c r="F771" s="430" t="s">
        <v>1196</v>
      </c>
      <c r="G771" s="415" t="s">
        <v>1197</v>
      </c>
      <c r="H771" s="415"/>
      <c r="I771" s="416"/>
    </row>
    <row r="772" spans="3:9">
      <c r="C772" s="414"/>
      <c r="D772" s="429"/>
      <c r="E772" s="414" t="s">
        <v>18</v>
      </c>
      <c r="F772" s="430"/>
      <c r="G772" s="415"/>
      <c r="H772" s="415"/>
      <c r="I772" s="416"/>
    </row>
    <row r="773" spans="3:9">
      <c r="C773" s="414"/>
      <c r="D773" s="429"/>
      <c r="E773" s="414" t="str">
        <f ca="1">E$78</f>
        <v>MA</v>
      </c>
      <c r="F773" s="411"/>
      <c r="G773" s="415"/>
      <c r="H773" s="415"/>
      <c r="I773" s="416"/>
    </row>
    <row r="774" spans="3:9" ht="50">
      <c r="C774" s="414"/>
      <c r="D774" s="429"/>
      <c r="E774" s="414" t="str">
        <f ca="1">E$79</f>
        <v>S1</v>
      </c>
      <c r="F774" s="411" t="s">
        <v>1198</v>
      </c>
      <c r="G774" s="415"/>
      <c r="H774" s="415" t="s">
        <v>603</v>
      </c>
      <c r="I774" s="416" t="s">
        <v>603</v>
      </c>
    </row>
    <row r="775" spans="3:9" ht="37.5">
      <c r="C775" s="414"/>
      <c r="D775" s="429"/>
      <c r="E775" s="414" t="s">
        <v>27</v>
      </c>
      <c r="F775" s="411" t="s">
        <v>1199</v>
      </c>
      <c r="G775" s="415"/>
      <c r="H775" s="415"/>
      <c r="I775" s="416" t="s">
        <v>603</v>
      </c>
    </row>
    <row r="776" spans="3:9">
      <c r="C776" s="414"/>
      <c r="D776" s="429"/>
      <c r="E776" s="414" t="str">
        <f ca="1">E$81</f>
        <v>S3</v>
      </c>
      <c r="F776" s="411"/>
      <c r="G776" s="415"/>
      <c r="H776" s="415"/>
      <c r="I776" s="416"/>
    </row>
    <row r="777" spans="3:9">
      <c r="C777" s="414"/>
      <c r="D777" s="429"/>
      <c r="E777" s="414" t="str">
        <f ca="1">E$82</f>
        <v>S4</v>
      </c>
      <c r="F777" s="411"/>
      <c r="G777" s="415"/>
      <c r="H777" s="415"/>
      <c r="I777" s="416"/>
    </row>
    <row r="778" spans="3:9" ht="409.5">
      <c r="C778" s="414"/>
      <c r="D778" s="429" t="s">
        <v>1413</v>
      </c>
      <c r="E778" s="414"/>
      <c r="F778" s="430" t="s">
        <v>1414</v>
      </c>
      <c r="G778" s="415" t="s">
        <v>1415</v>
      </c>
      <c r="H778" s="415" t="s">
        <v>1416</v>
      </c>
      <c r="I778" s="416"/>
    </row>
    <row r="779" spans="3:9">
      <c r="C779" s="414"/>
      <c r="D779" s="446" t="s">
        <v>1413</v>
      </c>
      <c r="E779" s="414" t="s">
        <v>18</v>
      </c>
      <c r="F779" s="430"/>
      <c r="G779" s="415"/>
      <c r="H779" s="415"/>
      <c r="I779" s="416"/>
    </row>
    <row r="780" spans="3:9" ht="87.5">
      <c r="C780" s="414"/>
      <c r="D780" s="446" t="s">
        <v>1413</v>
      </c>
      <c r="E780" s="414" t="str">
        <f ca="1">E$78</f>
        <v>MA</v>
      </c>
      <c r="F780" s="411" t="s">
        <v>1417</v>
      </c>
      <c r="G780" s="415"/>
      <c r="H780" s="415" t="s">
        <v>603</v>
      </c>
      <c r="I780" s="416" t="s">
        <v>603</v>
      </c>
    </row>
    <row r="781" spans="3:9" ht="37.5">
      <c r="C781" s="414"/>
      <c r="D781" s="446" t="s">
        <v>1413</v>
      </c>
      <c r="E781" s="414" t="s">
        <v>27</v>
      </c>
      <c r="F781" s="411" t="s">
        <v>1199</v>
      </c>
      <c r="G781" s="415"/>
      <c r="H781" s="415"/>
      <c r="I781" s="416" t="s">
        <v>721</v>
      </c>
    </row>
    <row r="782" spans="3:9">
      <c r="C782" s="414"/>
      <c r="D782" s="446" t="s">
        <v>1413</v>
      </c>
      <c r="E782" s="414" t="str">
        <f ca="1">E$80</f>
        <v>S2</v>
      </c>
      <c r="F782" s="411"/>
      <c r="G782" s="415"/>
      <c r="H782" s="415"/>
      <c r="I782" s="416"/>
    </row>
    <row r="783" spans="3:9">
      <c r="C783" s="414"/>
      <c r="D783" s="446" t="s">
        <v>1413</v>
      </c>
      <c r="E783" s="414" t="str">
        <f ca="1">E$81</f>
        <v>S3</v>
      </c>
      <c r="F783" s="411"/>
      <c r="G783" s="415"/>
      <c r="H783" s="415"/>
      <c r="I783" s="416"/>
    </row>
    <row r="784" spans="3:9">
      <c r="C784" s="414"/>
      <c r="D784" s="446" t="s">
        <v>1413</v>
      </c>
      <c r="E784" s="414" t="str">
        <f ca="1">E$82</f>
        <v>S4</v>
      </c>
      <c r="F784" s="411"/>
      <c r="G784" s="415"/>
      <c r="H784" s="415"/>
      <c r="I784" s="416"/>
    </row>
    <row r="785" spans="3:9">
      <c r="C785" s="409"/>
      <c r="D785" s="413"/>
      <c r="E785" s="409"/>
      <c r="F785" s="417"/>
      <c r="G785" s="418"/>
      <c r="H785" s="418"/>
      <c r="I785" s="419"/>
    </row>
    <row r="786" spans="3:9" ht="84">
      <c r="C786" s="414" t="s">
        <v>1205</v>
      </c>
      <c r="D786" s="429"/>
      <c r="E786" s="414"/>
      <c r="F786" s="430" t="s">
        <v>1206</v>
      </c>
      <c r="G786" s="415" t="s">
        <v>1207</v>
      </c>
      <c r="H786" s="415"/>
      <c r="I786" s="416"/>
    </row>
    <row r="787" spans="3:9">
      <c r="C787" s="414"/>
      <c r="D787" s="429"/>
      <c r="E787" s="414" t="s">
        <v>18</v>
      </c>
      <c r="F787" s="430"/>
      <c r="G787" s="415"/>
      <c r="H787" s="415"/>
      <c r="I787" s="416"/>
    </row>
    <row r="788" spans="3:9">
      <c r="C788" s="414"/>
      <c r="D788" s="429"/>
      <c r="E788" s="414" t="str">
        <f ca="1">E$78</f>
        <v>MA</v>
      </c>
      <c r="F788" s="411"/>
      <c r="G788" s="415"/>
      <c r="H788" s="415"/>
      <c r="I788" s="416"/>
    </row>
    <row r="789" spans="3:9" ht="137.5">
      <c r="C789" s="414"/>
      <c r="D789" s="429"/>
      <c r="E789" s="414" t="str">
        <f ca="1">E$79</f>
        <v>S1</v>
      </c>
      <c r="F789" s="411" t="s">
        <v>1208</v>
      </c>
      <c r="G789" s="415"/>
      <c r="H789" s="415" t="s">
        <v>603</v>
      </c>
      <c r="I789" s="416" t="s">
        <v>603</v>
      </c>
    </row>
    <row r="790" spans="3:9" ht="37.5">
      <c r="C790" s="414"/>
      <c r="D790" s="429"/>
      <c r="E790" s="414" t="str">
        <f ca="1">E$80</f>
        <v>S2</v>
      </c>
      <c r="F790" s="411" t="s">
        <v>1209</v>
      </c>
      <c r="G790" s="415"/>
      <c r="H790" s="415"/>
      <c r="I790" s="416" t="s">
        <v>603</v>
      </c>
    </row>
    <row r="791" spans="3:9">
      <c r="C791" s="414"/>
      <c r="D791" s="429"/>
      <c r="E791" s="414" t="str">
        <f ca="1">E$81</f>
        <v>S3</v>
      </c>
      <c r="F791" s="411"/>
      <c r="G791" s="415"/>
      <c r="H791" s="415"/>
      <c r="I791" s="416"/>
    </row>
    <row r="792" spans="3:9">
      <c r="C792" s="414"/>
      <c r="D792" s="429"/>
      <c r="E792" s="414" t="str">
        <f ca="1">E$82</f>
        <v>S4</v>
      </c>
      <c r="F792" s="411"/>
      <c r="G792" s="415"/>
      <c r="H792" s="415"/>
      <c r="I792" s="416"/>
    </row>
    <row r="793" spans="3:9">
      <c r="C793" s="409"/>
      <c r="D793" s="413"/>
      <c r="E793" s="409"/>
      <c r="F793" s="417"/>
      <c r="G793" s="418"/>
      <c r="H793" s="418"/>
      <c r="I793" s="419"/>
    </row>
    <row r="794" spans="3:9" ht="50">
      <c r="C794" s="414" t="s">
        <v>1211</v>
      </c>
      <c r="D794" s="429"/>
      <c r="E794" s="414"/>
      <c r="F794" s="430" t="s">
        <v>1212</v>
      </c>
      <c r="G794" s="415" t="s">
        <v>1213</v>
      </c>
      <c r="H794" s="415"/>
      <c r="I794" s="416"/>
    </row>
    <row r="795" spans="3:9">
      <c r="C795" s="414"/>
      <c r="D795" s="429"/>
      <c r="E795" s="414" t="s">
        <v>18</v>
      </c>
      <c r="F795" s="430"/>
      <c r="G795" s="415"/>
      <c r="H795" s="415"/>
      <c r="I795" s="416"/>
    </row>
    <row r="796" spans="3:9">
      <c r="C796" s="414"/>
      <c r="D796" s="429"/>
      <c r="E796" s="414" t="str">
        <f ca="1">E$78</f>
        <v>MA</v>
      </c>
      <c r="F796" s="411"/>
      <c r="G796" s="415"/>
      <c r="H796" s="415"/>
      <c r="I796" s="416"/>
    </row>
    <row r="797" spans="3:9" ht="75">
      <c r="C797" s="414"/>
      <c r="D797" s="429"/>
      <c r="E797" s="414" t="str">
        <f ca="1">E$79</f>
        <v>S1</v>
      </c>
      <c r="F797" s="411" t="s">
        <v>1214</v>
      </c>
      <c r="G797" s="415"/>
      <c r="H797" s="415"/>
      <c r="I797" s="416"/>
    </row>
    <row r="798" spans="3:9" ht="37.5">
      <c r="C798" s="414"/>
      <c r="D798" s="429"/>
      <c r="E798" s="414" t="str">
        <f ca="1">E$80</f>
        <v>S2</v>
      </c>
      <c r="F798" s="411" t="s">
        <v>1215</v>
      </c>
      <c r="G798" s="415"/>
      <c r="H798" s="415"/>
      <c r="I798" s="416" t="s">
        <v>603</v>
      </c>
    </row>
    <row r="799" spans="3:9">
      <c r="C799" s="414"/>
      <c r="D799" s="429"/>
      <c r="E799" s="414" t="str">
        <f ca="1">E$81</f>
        <v>S3</v>
      </c>
      <c r="F799" s="411"/>
      <c r="G799" s="415"/>
      <c r="H799" s="415"/>
      <c r="I799" s="416"/>
    </row>
    <row r="800" spans="3:9">
      <c r="C800" s="414"/>
      <c r="D800" s="429"/>
      <c r="E800" s="414" t="str">
        <f ca="1">E$82</f>
        <v>S4</v>
      </c>
      <c r="F800" s="411"/>
      <c r="G800" s="415"/>
      <c r="H800" s="415"/>
      <c r="I800" s="416"/>
    </row>
    <row r="801" spans="3:9">
      <c r="C801" s="409"/>
      <c r="D801" s="413"/>
      <c r="E801" s="409"/>
      <c r="F801" s="417"/>
      <c r="G801" s="418"/>
      <c r="H801" s="418"/>
      <c r="I801" s="419"/>
    </row>
    <row r="802" spans="3:9" ht="37.5">
      <c r="C802" s="414" t="s">
        <v>1216</v>
      </c>
      <c r="D802" s="429"/>
      <c r="E802" s="414"/>
      <c r="F802" s="430" t="s">
        <v>1217</v>
      </c>
      <c r="G802" s="415" t="s">
        <v>1218</v>
      </c>
      <c r="H802" s="415"/>
      <c r="I802" s="416"/>
    </row>
    <row r="803" spans="3:9">
      <c r="C803" s="414"/>
      <c r="D803" s="429"/>
      <c r="E803" s="414" t="s">
        <v>18</v>
      </c>
      <c r="F803" s="430"/>
      <c r="G803" s="415"/>
      <c r="H803" s="415"/>
      <c r="I803" s="416"/>
    </row>
    <row r="804" spans="3:9">
      <c r="C804" s="414"/>
      <c r="D804" s="429"/>
      <c r="E804" s="414" t="str">
        <f ca="1">E$78</f>
        <v>MA</v>
      </c>
      <c r="F804" s="411"/>
      <c r="G804" s="415"/>
      <c r="H804" s="415"/>
      <c r="I804" s="416"/>
    </row>
    <row r="805" spans="3:9" ht="112">
      <c r="C805" s="447"/>
      <c r="D805" s="481"/>
      <c r="E805" s="447" t="str">
        <f ca="1">E$79</f>
        <v>S1</v>
      </c>
      <c r="F805" s="494" t="s">
        <v>1219</v>
      </c>
      <c r="G805" s="451"/>
      <c r="H805" s="451"/>
      <c r="I805" s="452" t="s">
        <v>1220</v>
      </c>
    </row>
    <row r="806" spans="3:9" ht="25">
      <c r="C806" s="414"/>
      <c r="D806" s="429"/>
      <c r="E806" s="414" t="s">
        <v>27</v>
      </c>
      <c r="F806" s="411" t="s">
        <v>1221</v>
      </c>
      <c r="G806" s="415"/>
      <c r="H806" s="415"/>
      <c r="I806" s="416" t="s">
        <v>603</v>
      </c>
    </row>
    <row r="807" spans="3:9">
      <c r="C807" s="414"/>
      <c r="D807" s="429"/>
      <c r="E807" s="414" t="str">
        <f ca="1">E$81</f>
        <v>S3</v>
      </c>
      <c r="F807" s="411"/>
      <c r="G807" s="415"/>
      <c r="H807" s="415"/>
      <c r="I807" s="416"/>
    </row>
    <row r="808" spans="3:9">
      <c r="C808" s="414"/>
      <c r="D808" s="429"/>
      <c r="E808" s="414" t="str">
        <f ca="1">E$82</f>
        <v>S4</v>
      </c>
      <c r="F808" s="411"/>
      <c r="G808" s="415"/>
      <c r="H808" s="415"/>
      <c r="I808" s="416"/>
    </row>
    <row r="809" spans="3:9">
      <c r="C809" s="409"/>
      <c r="D809" s="413"/>
      <c r="E809" s="409"/>
      <c r="F809" s="417"/>
      <c r="G809" s="418"/>
      <c r="H809" s="418"/>
      <c r="I809" s="419"/>
    </row>
    <row r="810" spans="3:9" ht="31.5">
      <c r="C810" s="414" t="s">
        <v>1222</v>
      </c>
      <c r="D810" s="429"/>
      <c r="E810" s="414"/>
      <c r="F810" s="430" t="s">
        <v>1223</v>
      </c>
      <c r="G810" s="415" t="s">
        <v>1218</v>
      </c>
      <c r="H810" s="415"/>
      <c r="I810" s="416"/>
    </row>
    <row r="811" spans="3:9">
      <c r="C811" s="414"/>
      <c r="D811" s="429"/>
      <c r="E811" s="414" t="s">
        <v>18</v>
      </c>
      <c r="F811" s="430"/>
      <c r="G811" s="415"/>
      <c r="H811" s="415"/>
      <c r="I811" s="416"/>
    </row>
    <row r="812" spans="3:9">
      <c r="C812" s="414"/>
      <c r="D812" s="429"/>
      <c r="E812" s="414" t="str">
        <f ca="1">E$78</f>
        <v>MA</v>
      </c>
      <c r="F812" s="411"/>
      <c r="G812" s="415"/>
      <c r="H812" s="415"/>
      <c r="I812" s="416"/>
    </row>
    <row r="813" spans="3:9" ht="112.5">
      <c r="C813" s="414"/>
      <c r="D813" s="429"/>
      <c r="E813" s="414" t="str">
        <f ca="1">E$79</f>
        <v>S1</v>
      </c>
      <c r="F813" s="411" t="s">
        <v>1224</v>
      </c>
      <c r="G813" s="415"/>
      <c r="H813" s="415" t="s">
        <v>603</v>
      </c>
      <c r="I813" s="416" t="s">
        <v>603</v>
      </c>
    </row>
    <row r="814" spans="3:9" ht="25">
      <c r="C814" s="414"/>
      <c r="D814" s="429"/>
      <c r="E814" s="414" t="str">
        <f ca="1">E$80</f>
        <v>S2</v>
      </c>
      <c r="F814" s="411" t="s">
        <v>1225</v>
      </c>
      <c r="G814" s="415"/>
      <c r="H814" s="415"/>
      <c r="I814" s="416" t="s">
        <v>603</v>
      </c>
    </row>
    <row r="815" spans="3:9">
      <c r="C815" s="414"/>
      <c r="D815" s="429"/>
      <c r="E815" s="414" t="str">
        <f ca="1">E$81</f>
        <v>S3</v>
      </c>
      <c r="F815" s="411"/>
      <c r="G815" s="415"/>
      <c r="H815" s="415"/>
      <c r="I815" s="416"/>
    </row>
    <row r="816" spans="3:9">
      <c r="C816" s="414"/>
      <c r="D816" s="429"/>
      <c r="E816" s="414" t="str">
        <f ca="1">E$82</f>
        <v>S4</v>
      </c>
      <c r="F816" s="411"/>
      <c r="G816" s="415"/>
      <c r="H816" s="415"/>
      <c r="I816" s="416"/>
    </row>
    <row r="817" spans="3:9">
      <c r="C817" s="409"/>
      <c r="D817" s="413"/>
      <c r="E817" s="409"/>
      <c r="F817" s="417"/>
      <c r="G817" s="418"/>
      <c r="H817" s="418"/>
      <c r="I817" s="419"/>
    </row>
    <row r="818" spans="3:9" ht="52.5">
      <c r="C818" s="414" t="s">
        <v>1226</v>
      </c>
      <c r="D818" s="429"/>
      <c r="E818" s="414"/>
      <c r="F818" s="430" t="s">
        <v>1227</v>
      </c>
      <c r="G818" s="415" t="s">
        <v>1228</v>
      </c>
      <c r="H818" s="415"/>
      <c r="I818" s="416"/>
    </row>
    <row r="819" spans="3:9">
      <c r="C819" s="414"/>
      <c r="D819" s="429"/>
      <c r="E819" s="414" t="s">
        <v>18</v>
      </c>
      <c r="F819" s="430"/>
      <c r="G819" s="415"/>
      <c r="H819" s="415"/>
      <c r="I819" s="416"/>
    </row>
    <row r="820" spans="3:9">
      <c r="C820" s="414"/>
      <c r="D820" s="429"/>
      <c r="E820" s="414" t="str">
        <f ca="1">E$78</f>
        <v>MA</v>
      </c>
      <c r="F820" s="411"/>
      <c r="G820" s="415"/>
      <c r="H820" s="415"/>
      <c r="I820" s="416"/>
    </row>
    <row r="821" spans="3:9" ht="125">
      <c r="C821" s="414"/>
      <c r="D821" s="429"/>
      <c r="E821" s="414" t="str">
        <f ca="1">E$79</f>
        <v>S1</v>
      </c>
      <c r="F821" s="495" t="s">
        <v>319</v>
      </c>
      <c r="G821" s="415"/>
      <c r="H821" s="415"/>
      <c r="I821" s="416" t="s">
        <v>1229</v>
      </c>
    </row>
    <row r="822" spans="3:9" ht="50">
      <c r="C822" s="414"/>
      <c r="D822" s="429"/>
      <c r="E822" s="414" t="s">
        <v>27</v>
      </c>
      <c r="F822" s="411" t="s">
        <v>1230</v>
      </c>
      <c r="G822" s="415"/>
      <c r="H822" s="415"/>
      <c r="I822" s="416" t="s">
        <v>603</v>
      </c>
    </row>
    <row r="823" spans="3:9">
      <c r="C823" s="414"/>
      <c r="D823" s="429"/>
      <c r="E823" s="414" t="str">
        <f ca="1">E$81</f>
        <v>S3</v>
      </c>
      <c r="F823" s="411"/>
      <c r="G823" s="415"/>
      <c r="H823" s="415"/>
      <c r="I823" s="416"/>
    </row>
    <row r="824" spans="3:9">
      <c r="C824" s="414"/>
      <c r="D824" s="429"/>
      <c r="E824" s="414" t="str">
        <f ca="1">E$82</f>
        <v>S4</v>
      </c>
      <c r="F824" s="411"/>
      <c r="G824" s="415"/>
      <c r="H824" s="415"/>
      <c r="I824" s="416"/>
    </row>
    <row r="825" spans="3:9">
      <c r="C825" s="409"/>
      <c r="D825" s="413"/>
      <c r="E825" s="409"/>
      <c r="F825" s="417"/>
      <c r="G825" s="418"/>
      <c r="H825" s="418"/>
      <c r="I825" s="419"/>
    </row>
    <row r="826" spans="3:9" ht="100">
      <c r="C826" s="414" t="s">
        <v>1231</v>
      </c>
      <c r="D826" s="429"/>
      <c r="E826" s="414"/>
      <c r="F826" s="430" t="s">
        <v>1232</v>
      </c>
      <c r="G826" s="415" t="s">
        <v>1233</v>
      </c>
      <c r="H826" s="415"/>
      <c r="I826" s="416"/>
    </row>
    <row r="827" spans="3:9">
      <c r="C827" s="414"/>
      <c r="D827" s="429"/>
      <c r="E827" s="414" t="s">
        <v>18</v>
      </c>
      <c r="F827" s="430"/>
      <c r="G827" s="415"/>
      <c r="H827" s="415"/>
      <c r="I827" s="416"/>
    </row>
    <row r="828" spans="3:9">
      <c r="C828" s="414"/>
      <c r="D828" s="429"/>
      <c r="E828" s="414" t="str">
        <f ca="1">E$78</f>
        <v>MA</v>
      </c>
      <c r="F828" s="411"/>
      <c r="G828" s="415"/>
      <c r="H828" s="415"/>
      <c r="I828" s="416"/>
    </row>
    <row r="829" spans="3:9" ht="87.5">
      <c r="C829" s="414"/>
      <c r="D829" s="429"/>
      <c r="E829" s="414" t="str">
        <f ca="1">E$79</f>
        <v>S1</v>
      </c>
      <c r="F829" s="411" t="s">
        <v>1234</v>
      </c>
      <c r="G829" s="415"/>
      <c r="H829" s="415" t="s">
        <v>603</v>
      </c>
      <c r="I829" s="416" t="s">
        <v>603</v>
      </c>
    </row>
    <row r="830" spans="3:9" ht="37.5">
      <c r="C830" s="414"/>
      <c r="D830" s="429"/>
      <c r="E830" s="414" t="str">
        <f ca="1">E$80</f>
        <v>S2</v>
      </c>
      <c r="F830" s="411" t="s">
        <v>1235</v>
      </c>
      <c r="G830" s="415"/>
      <c r="H830" s="415"/>
      <c r="I830" s="416" t="s">
        <v>721</v>
      </c>
    </row>
    <row r="831" spans="3:9">
      <c r="C831" s="414"/>
      <c r="D831" s="429"/>
      <c r="E831" s="414" t="str">
        <f ca="1">E$81</f>
        <v>S3</v>
      </c>
      <c r="F831" s="411"/>
      <c r="G831" s="415"/>
      <c r="H831" s="415"/>
      <c r="I831" s="416"/>
    </row>
    <row r="832" spans="3:9">
      <c r="C832" s="414"/>
      <c r="D832" s="429"/>
      <c r="E832" s="414" t="str">
        <f ca="1">E$82</f>
        <v>S4</v>
      </c>
      <c r="F832" s="411"/>
      <c r="G832" s="415"/>
      <c r="H832" s="415"/>
      <c r="I832" s="416"/>
    </row>
    <row r="833" spans="3:9">
      <c r="C833" s="409"/>
      <c r="D833" s="413"/>
      <c r="E833" s="409"/>
      <c r="F833" s="417"/>
      <c r="G833" s="418"/>
      <c r="H833" s="418"/>
      <c r="I833" s="419"/>
    </row>
    <row r="834" spans="3:9" ht="94.5">
      <c r="C834" s="414" t="s">
        <v>1238</v>
      </c>
      <c r="D834" s="429"/>
      <c r="E834" s="414"/>
      <c r="F834" s="430" t="s">
        <v>1239</v>
      </c>
      <c r="G834" s="415" t="s">
        <v>1240</v>
      </c>
      <c r="H834" s="415"/>
      <c r="I834" s="416"/>
    </row>
    <row r="835" spans="3:9">
      <c r="C835" s="414"/>
      <c r="D835" s="429"/>
      <c r="E835" s="414" t="s">
        <v>18</v>
      </c>
      <c r="F835" s="430"/>
      <c r="G835" s="415"/>
      <c r="H835" s="415"/>
      <c r="I835" s="416"/>
    </row>
    <row r="836" spans="3:9">
      <c r="C836" s="414"/>
      <c r="D836" s="429"/>
      <c r="E836" s="414" t="str">
        <f ca="1">E$78</f>
        <v>MA</v>
      </c>
      <c r="F836" s="411"/>
      <c r="G836" s="415"/>
      <c r="H836" s="415"/>
      <c r="I836" s="416"/>
    </row>
    <row r="837" spans="3:9">
      <c r="C837" s="414"/>
      <c r="D837" s="429"/>
      <c r="E837" s="414" t="str">
        <f ca="1">E$79</f>
        <v>S1</v>
      </c>
      <c r="F837" s="411" t="s">
        <v>1241</v>
      </c>
      <c r="G837" s="415"/>
      <c r="H837" s="415" t="s">
        <v>603</v>
      </c>
      <c r="I837" s="416" t="s">
        <v>603</v>
      </c>
    </row>
    <row r="838" spans="3:9">
      <c r="C838" s="414"/>
      <c r="D838" s="429"/>
      <c r="E838" s="414" t="s">
        <v>27</v>
      </c>
      <c r="F838" s="411" t="s">
        <v>1242</v>
      </c>
      <c r="G838" s="415"/>
      <c r="H838" s="415"/>
      <c r="I838" s="416" t="s">
        <v>721</v>
      </c>
    </row>
    <row r="839" spans="3:9">
      <c r="C839" s="414"/>
      <c r="D839" s="429"/>
      <c r="E839" s="414" t="str">
        <f ca="1">E$81</f>
        <v>S3</v>
      </c>
      <c r="F839" s="411"/>
      <c r="G839" s="415"/>
      <c r="H839" s="415"/>
      <c r="I839" s="416"/>
    </row>
    <row r="840" spans="3:9">
      <c r="C840" s="414"/>
      <c r="D840" s="429"/>
      <c r="E840" s="414" t="str">
        <f ca="1">E$82</f>
        <v>S4</v>
      </c>
      <c r="F840" s="411"/>
      <c r="G840" s="415"/>
      <c r="H840" s="415"/>
      <c r="I840" s="416"/>
    </row>
    <row r="841" spans="3:9">
      <c r="C841" s="409"/>
      <c r="D841" s="413"/>
      <c r="E841" s="409"/>
      <c r="F841" s="417"/>
      <c r="G841" s="418"/>
      <c r="H841" s="418"/>
      <c r="I841" s="419"/>
    </row>
    <row r="842" spans="3:9" ht="62.5">
      <c r="C842" s="414" t="s">
        <v>1246</v>
      </c>
      <c r="D842" s="429"/>
      <c r="E842" s="414"/>
      <c r="F842" s="430" t="s">
        <v>1247</v>
      </c>
      <c r="G842" s="415" t="s">
        <v>1248</v>
      </c>
      <c r="H842" s="415"/>
      <c r="I842" s="416"/>
    </row>
    <row r="843" spans="3:9">
      <c r="C843" s="414"/>
      <c r="D843" s="429"/>
      <c r="E843" s="414" t="s">
        <v>18</v>
      </c>
      <c r="F843" s="430"/>
      <c r="G843" s="415"/>
      <c r="H843" s="415"/>
      <c r="I843" s="416"/>
    </row>
    <row r="844" spans="3:9">
      <c r="C844" s="414"/>
      <c r="D844" s="429"/>
      <c r="E844" s="414" t="str">
        <f ca="1">E$78</f>
        <v>MA</v>
      </c>
      <c r="F844" s="411"/>
      <c r="G844" s="415"/>
      <c r="H844" s="415"/>
      <c r="I844" s="416"/>
    </row>
    <row r="845" spans="3:9" ht="50">
      <c r="C845" s="414"/>
      <c r="D845" s="429"/>
      <c r="E845" s="414" t="str">
        <f ca="1">E$79</f>
        <v>S1</v>
      </c>
      <c r="F845" s="411" t="s">
        <v>1249</v>
      </c>
      <c r="G845" s="415"/>
      <c r="H845" s="415" t="s">
        <v>603</v>
      </c>
      <c r="I845" s="416" t="s">
        <v>603</v>
      </c>
    </row>
    <row r="846" spans="3:9" ht="25">
      <c r="C846" s="414"/>
      <c r="D846" s="429"/>
      <c r="E846" s="414" t="str">
        <f ca="1">E$80</f>
        <v>S2</v>
      </c>
      <c r="F846" s="411" t="s">
        <v>1250</v>
      </c>
      <c r="G846" s="415"/>
      <c r="H846" s="415"/>
      <c r="I846" s="416" t="s">
        <v>721</v>
      </c>
    </row>
    <row r="847" spans="3:9">
      <c r="C847" s="414"/>
      <c r="D847" s="429"/>
      <c r="E847" s="414" t="str">
        <f ca="1">E$81</f>
        <v>S3</v>
      </c>
      <c r="F847" s="411"/>
      <c r="G847" s="415"/>
      <c r="H847" s="415"/>
      <c r="I847" s="416"/>
    </row>
    <row r="848" spans="3:9">
      <c r="C848" s="414"/>
      <c r="D848" s="429"/>
      <c r="E848" s="414" t="str">
        <f ca="1">E$82</f>
        <v>S4</v>
      </c>
      <c r="F848" s="411"/>
      <c r="G848" s="415"/>
      <c r="H848" s="415"/>
      <c r="I848" s="416"/>
    </row>
    <row r="849" spans="3:9">
      <c r="C849" s="409"/>
      <c r="D849" s="413"/>
      <c r="E849" s="409"/>
      <c r="F849" s="417"/>
      <c r="G849" s="418"/>
      <c r="H849" s="418"/>
      <c r="I849" s="419"/>
    </row>
    <row r="850" spans="3:9" ht="84">
      <c r="C850" s="414" t="s">
        <v>1251</v>
      </c>
      <c r="D850" s="429"/>
      <c r="E850" s="414"/>
      <c r="F850" s="430" t="s">
        <v>1252</v>
      </c>
      <c r="G850" s="415" t="s">
        <v>1253</v>
      </c>
      <c r="H850" s="415"/>
      <c r="I850" s="416"/>
    </row>
    <row r="851" spans="3:9">
      <c r="C851" s="414"/>
      <c r="D851" s="429"/>
      <c r="E851" s="414" t="s">
        <v>18</v>
      </c>
      <c r="F851" s="430"/>
      <c r="G851" s="415"/>
      <c r="H851" s="415"/>
      <c r="I851" s="416"/>
    </row>
    <row r="852" spans="3:9">
      <c r="C852" s="414"/>
      <c r="D852" s="429"/>
      <c r="E852" s="414" t="str">
        <f ca="1">E$78</f>
        <v>MA</v>
      </c>
      <c r="F852" s="411"/>
      <c r="G852" s="415"/>
      <c r="H852" s="415"/>
      <c r="I852" s="416"/>
    </row>
    <row r="853" spans="3:9" ht="187.5">
      <c r="C853" s="414"/>
      <c r="D853" s="429"/>
      <c r="E853" s="414" t="str">
        <f ca="1">E$79</f>
        <v>S1</v>
      </c>
      <c r="F853" s="460" t="s">
        <v>1254</v>
      </c>
      <c r="G853" s="415"/>
      <c r="H853" s="415" t="s">
        <v>603</v>
      </c>
      <c r="I853" s="416" t="s">
        <v>603</v>
      </c>
    </row>
    <row r="854" spans="3:9" ht="62.5">
      <c r="C854" s="414"/>
      <c r="D854" s="429"/>
      <c r="E854" s="414" t="str">
        <f ca="1">E$80</f>
        <v>S2</v>
      </c>
      <c r="F854" s="411" t="s">
        <v>1255</v>
      </c>
      <c r="G854" s="415"/>
      <c r="H854" s="415"/>
      <c r="I854" s="416" t="s">
        <v>721</v>
      </c>
    </row>
    <row r="855" spans="3:9">
      <c r="C855" s="414"/>
      <c r="D855" s="429"/>
      <c r="E855" s="414" t="str">
        <f ca="1">E$81</f>
        <v>S3</v>
      </c>
      <c r="F855" s="411"/>
      <c r="G855" s="415"/>
      <c r="H855" s="415"/>
      <c r="I855" s="416"/>
    </row>
    <row r="856" spans="3:9">
      <c r="C856" s="414"/>
      <c r="D856" s="429"/>
      <c r="E856" s="414" t="str">
        <f ca="1">E$82</f>
        <v>S4</v>
      </c>
      <c r="F856" s="411"/>
      <c r="G856" s="415"/>
      <c r="H856" s="415"/>
      <c r="I856" s="416"/>
    </row>
    <row r="857" spans="3:9">
      <c r="C857" s="409"/>
      <c r="D857" s="413"/>
      <c r="E857" s="409"/>
      <c r="F857" s="417"/>
      <c r="G857" s="418"/>
      <c r="H857" s="418"/>
      <c r="I857" s="419"/>
    </row>
    <row r="858" spans="3:9" ht="126">
      <c r="C858" s="414" t="s">
        <v>1257</v>
      </c>
      <c r="D858" s="429"/>
      <c r="E858" s="414"/>
      <c r="F858" s="430" t="s">
        <v>1258</v>
      </c>
      <c r="G858" s="415" t="s">
        <v>1259</v>
      </c>
      <c r="H858" s="415"/>
      <c r="I858" s="416"/>
    </row>
    <row r="859" spans="3:9">
      <c r="C859" s="414"/>
      <c r="D859" s="429"/>
      <c r="E859" s="414" t="s">
        <v>18</v>
      </c>
      <c r="F859" s="430"/>
      <c r="G859" s="415"/>
      <c r="H859" s="415"/>
      <c r="I859" s="416"/>
    </row>
    <row r="860" spans="3:9">
      <c r="C860" s="414"/>
      <c r="D860" s="429"/>
      <c r="E860" s="414" t="str">
        <f ca="1">E$78</f>
        <v>MA</v>
      </c>
      <c r="F860" s="411"/>
      <c r="G860" s="415"/>
      <c r="H860" s="415"/>
      <c r="I860" s="416"/>
    </row>
    <row r="861" spans="3:9" ht="75">
      <c r="C861" s="414"/>
      <c r="D861" s="429"/>
      <c r="E861" s="414" t="str">
        <f ca="1">E$79</f>
        <v>S1</v>
      </c>
      <c r="F861" s="460" t="s">
        <v>1260</v>
      </c>
      <c r="G861" s="415"/>
      <c r="H861" s="415" t="s">
        <v>603</v>
      </c>
      <c r="I861" s="416" t="s">
        <v>603</v>
      </c>
    </row>
    <row r="862" spans="3:9" ht="62.5">
      <c r="C862" s="414"/>
      <c r="D862" s="429"/>
      <c r="E862" s="414" t="str">
        <f ca="1">E$80</f>
        <v>S2</v>
      </c>
      <c r="F862" s="411" t="s">
        <v>1255</v>
      </c>
      <c r="G862" s="415"/>
      <c r="H862" s="415"/>
      <c r="I862" s="416" t="s">
        <v>721</v>
      </c>
    </row>
    <row r="863" spans="3:9">
      <c r="C863" s="414"/>
      <c r="D863" s="429"/>
      <c r="E863" s="414" t="str">
        <f ca="1">E$81</f>
        <v>S3</v>
      </c>
      <c r="F863" s="411"/>
      <c r="G863" s="415"/>
      <c r="H863" s="415"/>
      <c r="I863" s="416"/>
    </row>
    <row r="864" spans="3:9">
      <c r="C864" s="414"/>
      <c r="D864" s="429"/>
      <c r="E864" s="414" t="str">
        <f ca="1">E$82</f>
        <v>S4</v>
      </c>
      <c r="F864" s="411"/>
      <c r="G864" s="415"/>
      <c r="H864" s="415"/>
      <c r="I864" s="416"/>
    </row>
    <row r="865" spans="3:9">
      <c r="C865" s="409"/>
      <c r="D865" s="413"/>
      <c r="E865" s="409"/>
      <c r="F865" s="417"/>
      <c r="G865" s="418"/>
      <c r="H865" s="418"/>
      <c r="I865" s="419"/>
    </row>
    <row r="866" spans="3:9" ht="73.5">
      <c r="C866" s="414" t="s">
        <v>1261</v>
      </c>
      <c r="D866" s="429"/>
      <c r="E866" s="414"/>
      <c r="F866" s="430" t="s">
        <v>1262</v>
      </c>
      <c r="G866" s="415" t="s">
        <v>1263</v>
      </c>
      <c r="H866" s="415"/>
      <c r="I866" s="416"/>
    </row>
    <row r="867" spans="3:9">
      <c r="C867" s="414"/>
      <c r="D867" s="429"/>
      <c r="E867" s="414" t="s">
        <v>18</v>
      </c>
      <c r="F867" s="430"/>
      <c r="G867" s="415"/>
      <c r="H867" s="415"/>
      <c r="I867" s="416"/>
    </row>
    <row r="868" spans="3:9">
      <c r="C868" s="414"/>
      <c r="D868" s="429"/>
      <c r="E868" s="414" t="str">
        <f ca="1">E$78</f>
        <v>MA</v>
      </c>
      <c r="F868" s="411"/>
      <c r="G868" s="415"/>
      <c r="H868" s="415"/>
      <c r="I868" s="416"/>
    </row>
    <row r="869" spans="3:9" ht="37.5">
      <c r="C869" s="414"/>
      <c r="D869" s="429"/>
      <c r="E869" s="414" t="str">
        <f ca="1">E$79</f>
        <v>S1</v>
      </c>
      <c r="F869" s="411" t="s">
        <v>1264</v>
      </c>
      <c r="G869" s="415"/>
      <c r="H869" s="415" t="s">
        <v>603</v>
      </c>
      <c r="I869" s="416" t="s">
        <v>603</v>
      </c>
    </row>
    <row r="870" spans="3:9">
      <c r="C870" s="414"/>
      <c r="D870" s="429"/>
      <c r="E870" s="414" t="s">
        <v>27</v>
      </c>
      <c r="F870" s="411" t="s">
        <v>1265</v>
      </c>
      <c r="G870" s="415"/>
      <c r="H870" s="415"/>
      <c r="I870" s="416"/>
    </row>
    <row r="871" spans="3:9">
      <c r="C871" s="414"/>
      <c r="D871" s="429"/>
      <c r="E871" s="414" t="str">
        <f ca="1">E$81</f>
        <v>S3</v>
      </c>
      <c r="F871" s="411"/>
      <c r="G871" s="415"/>
      <c r="H871" s="415"/>
      <c r="I871" s="416"/>
    </row>
    <row r="872" spans="3:9">
      <c r="C872" s="414"/>
      <c r="D872" s="429"/>
      <c r="E872" s="414" t="str">
        <f ca="1">E$82</f>
        <v>S4</v>
      </c>
      <c r="F872" s="411"/>
      <c r="G872" s="415"/>
      <c r="H872" s="415"/>
      <c r="I872" s="416"/>
    </row>
    <row r="873" spans="3:9">
      <c r="C873" s="409"/>
      <c r="D873" s="413"/>
      <c r="E873" s="409"/>
      <c r="F873" s="417"/>
      <c r="G873" s="418"/>
      <c r="H873" s="418"/>
      <c r="I873" s="419"/>
    </row>
    <row r="874" spans="3:9" ht="94.5">
      <c r="C874" s="414" t="s">
        <v>1266</v>
      </c>
      <c r="D874" s="429"/>
      <c r="E874" s="414"/>
      <c r="F874" s="430" t="s">
        <v>1267</v>
      </c>
      <c r="G874" s="415" t="s">
        <v>1268</v>
      </c>
      <c r="H874" s="415"/>
      <c r="I874" s="416"/>
    </row>
    <row r="875" spans="3:9">
      <c r="C875" s="414"/>
      <c r="D875" s="429"/>
      <c r="E875" s="414" t="s">
        <v>18</v>
      </c>
      <c r="F875" s="430"/>
      <c r="G875" s="415"/>
      <c r="H875" s="415"/>
      <c r="I875" s="416"/>
    </row>
    <row r="876" spans="3:9">
      <c r="C876" s="414"/>
      <c r="D876" s="429"/>
      <c r="E876" s="414" t="str">
        <f ca="1">E$78</f>
        <v>MA</v>
      </c>
      <c r="F876" s="411"/>
      <c r="G876" s="415"/>
      <c r="H876" s="415"/>
      <c r="I876" s="416"/>
    </row>
    <row r="877" spans="3:9" ht="112.5">
      <c r="C877" s="414"/>
      <c r="D877" s="429"/>
      <c r="E877" s="414" t="str">
        <f ca="1">E$79</f>
        <v>S1</v>
      </c>
      <c r="F877" s="460" t="s">
        <v>1269</v>
      </c>
      <c r="G877" s="415"/>
      <c r="H877" s="415" t="s">
        <v>603</v>
      </c>
      <c r="I877" s="416" t="s">
        <v>603</v>
      </c>
    </row>
    <row r="878" spans="3:9" ht="25">
      <c r="C878" s="414"/>
      <c r="D878" s="429"/>
      <c r="E878" s="414" t="str">
        <f ca="1">E$80</f>
        <v>S2</v>
      </c>
      <c r="F878" s="411" t="s">
        <v>1270</v>
      </c>
      <c r="G878" s="415"/>
      <c r="H878" s="415"/>
      <c r="I878" s="416" t="s">
        <v>721</v>
      </c>
    </row>
    <row r="879" spans="3:9">
      <c r="C879" s="414"/>
      <c r="D879" s="429"/>
      <c r="E879" s="414" t="str">
        <f ca="1">E$81</f>
        <v>S3</v>
      </c>
      <c r="F879" s="411"/>
      <c r="G879" s="415"/>
      <c r="H879" s="415"/>
      <c r="I879" s="416"/>
    </row>
    <row r="880" spans="3:9">
      <c r="C880" s="414"/>
      <c r="D880" s="429"/>
      <c r="E880" s="414" t="str">
        <f ca="1">E$82</f>
        <v>S4</v>
      </c>
      <c r="F880" s="411"/>
      <c r="G880" s="415"/>
      <c r="H880" s="415"/>
      <c r="I880" s="416"/>
    </row>
    <row r="881" spans="3:9">
      <c r="C881" s="442"/>
      <c r="D881" s="443" t="s">
        <v>1316</v>
      </c>
      <c r="E881" s="442"/>
      <c r="F881" s="444" t="s">
        <v>1317</v>
      </c>
      <c r="G881" s="445"/>
      <c r="H881" s="445"/>
      <c r="I881" s="445"/>
    </row>
    <row r="882" spans="3:9" ht="178.5">
      <c r="C882" s="414"/>
      <c r="D882" s="429" t="s">
        <v>439</v>
      </c>
      <c r="E882" s="414"/>
      <c r="F882" s="411" t="s">
        <v>1318</v>
      </c>
      <c r="G882" s="415" t="s">
        <v>1319</v>
      </c>
      <c r="H882" s="415" t="s">
        <v>1320</v>
      </c>
      <c r="I882" s="416"/>
    </row>
    <row r="883" spans="3:9">
      <c r="C883" s="414"/>
      <c r="D883" s="446" t="s">
        <v>439</v>
      </c>
      <c r="E883" s="414" t="s">
        <v>18</v>
      </c>
      <c r="F883" s="411"/>
      <c r="G883" s="415"/>
      <c r="H883" s="415"/>
      <c r="I883" s="416"/>
    </row>
    <row r="884" spans="3:9" ht="25">
      <c r="C884" s="414"/>
      <c r="D884" s="446" t="s">
        <v>439</v>
      </c>
      <c r="E884" s="414" t="str">
        <f ca="1">E$78</f>
        <v>MA</v>
      </c>
      <c r="F884" s="460" t="s">
        <v>1321</v>
      </c>
      <c r="G884" s="415"/>
      <c r="H884" s="415" t="s">
        <v>603</v>
      </c>
      <c r="I884" s="416" t="s">
        <v>603</v>
      </c>
    </row>
    <row r="885" spans="3:9">
      <c r="C885" s="414"/>
      <c r="D885" s="446" t="s">
        <v>439</v>
      </c>
      <c r="E885" s="414" t="str">
        <f ca="1">E$79</f>
        <v>S1</v>
      </c>
      <c r="F885" s="411"/>
      <c r="G885" s="415"/>
      <c r="H885" s="415"/>
      <c r="I885" s="416"/>
    </row>
    <row r="886" spans="3:9">
      <c r="C886" s="414"/>
      <c r="D886" s="446" t="s">
        <v>439</v>
      </c>
      <c r="E886" s="414" t="str">
        <f ca="1">E$80</f>
        <v>S2</v>
      </c>
      <c r="F886" s="411"/>
      <c r="G886" s="415"/>
      <c r="H886" s="415"/>
      <c r="I886" s="416"/>
    </row>
    <row r="887" spans="3:9">
      <c r="C887" s="414"/>
      <c r="D887" s="446" t="s">
        <v>439</v>
      </c>
      <c r="E887" s="414" t="str">
        <f ca="1">E$81</f>
        <v>S3</v>
      </c>
      <c r="F887" s="411"/>
      <c r="G887" s="415"/>
      <c r="H887" s="415"/>
      <c r="I887" s="416"/>
    </row>
    <row r="888" spans="3:9">
      <c r="C888" s="414"/>
      <c r="D888" s="446" t="s">
        <v>439</v>
      </c>
      <c r="E888" s="414" t="str">
        <f ca="1">E$82</f>
        <v>S4</v>
      </c>
      <c r="F888" s="411"/>
      <c r="G888" s="415"/>
      <c r="H888" s="415"/>
      <c r="I888" s="416"/>
    </row>
    <row r="889" spans="3:9">
      <c r="C889" s="409"/>
      <c r="D889" s="413"/>
      <c r="E889" s="409"/>
      <c r="F889" s="417"/>
      <c r="G889" s="418"/>
      <c r="H889" s="418"/>
      <c r="I889" s="419"/>
    </row>
    <row r="890" spans="3:9" ht="37.5">
      <c r="C890" s="423" t="s">
        <v>1278</v>
      </c>
      <c r="D890" s="424"/>
      <c r="E890" s="423"/>
      <c r="F890" s="425" t="s">
        <v>1279</v>
      </c>
      <c r="G890" s="461"/>
      <c r="H890" s="461"/>
      <c r="I890" s="426"/>
    </row>
    <row r="891" spans="3:9" ht="75">
      <c r="C891" s="414" t="s">
        <v>1280</v>
      </c>
      <c r="D891" s="429"/>
      <c r="E891" s="414"/>
      <c r="F891" s="430" t="s">
        <v>1281</v>
      </c>
      <c r="G891" s="415" t="s">
        <v>1282</v>
      </c>
      <c r="H891" s="415"/>
      <c r="I891" s="416"/>
    </row>
    <row r="892" spans="3:9">
      <c r="C892" s="414"/>
      <c r="D892" s="429"/>
      <c r="E892" s="414" t="s">
        <v>18</v>
      </c>
      <c r="F892" s="430"/>
      <c r="G892" s="415"/>
      <c r="H892" s="415"/>
      <c r="I892" s="416"/>
    </row>
    <row r="893" spans="3:9">
      <c r="C893" s="414"/>
      <c r="D893" s="429"/>
      <c r="E893" s="414" t="str">
        <f ca="1">E$78</f>
        <v>MA</v>
      </c>
      <c r="F893" s="411"/>
      <c r="G893" s="415"/>
      <c r="H893" s="415"/>
      <c r="I893" s="416"/>
    </row>
    <row r="894" spans="3:9" ht="75">
      <c r="C894" s="414"/>
      <c r="D894" s="429"/>
      <c r="E894" s="414" t="str">
        <f ca="1">E$79</f>
        <v>S1</v>
      </c>
      <c r="F894" s="460" t="s">
        <v>1283</v>
      </c>
      <c r="G894" s="415"/>
      <c r="H894" s="415" t="s">
        <v>603</v>
      </c>
      <c r="I894" s="416" t="s">
        <v>603</v>
      </c>
    </row>
    <row r="895" spans="3:9">
      <c r="C895" s="414"/>
      <c r="D895" s="429"/>
      <c r="E895" s="414" t="str">
        <f ca="1">E$80</f>
        <v>S2</v>
      </c>
      <c r="F895" s="411"/>
      <c r="G895" s="415"/>
      <c r="H895" s="415"/>
      <c r="I895" s="416"/>
    </row>
    <row r="896" spans="3:9">
      <c r="C896" s="414"/>
      <c r="D896" s="429"/>
      <c r="E896" s="414" t="str">
        <f ca="1">E$81</f>
        <v>S3</v>
      </c>
      <c r="F896" s="411"/>
      <c r="G896" s="415"/>
      <c r="H896" s="415"/>
      <c r="I896" s="416"/>
    </row>
    <row r="897" spans="3:9">
      <c r="C897" s="414"/>
      <c r="D897" s="429"/>
      <c r="E897" s="414" t="str">
        <f ca="1">E$82</f>
        <v>S4</v>
      </c>
      <c r="F897" s="411"/>
      <c r="G897" s="415"/>
      <c r="H897" s="415"/>
      <c r="I897" s="416"/>
    </row>
    <row r="898" spans="3:9" ht="409.5">
      <c r="C898" s="414"/>
      <c r="D898" s="429" t="s">
        <v>1081</v>
      </c>
      <c r="E898" s="414"/>
      <c r="F898" s="411" t="s">
        <v>1358</v>
      </c>
      <c r="G898" s="415" t="s">
        <v>1359</v>
      </c>
      <c r="H898" s="415" t="s">
        <v>1360</v>
      </c>
      <c r="I898" s="416"/>
    </row>
    <row r="899" spans="3:9">
      <c r="C899" s="414"/>
      <c r="D899" s="446" t="s">
        <v>1081</v>
      </c>
      <c r="E899" s="414" t="s">
        <v>18</v>
      </c>
      <c r="F899" s="411"/>
      <c r="G899" s="415"/>
      <c r="H899" s="415"/>
      <c r="I899" s="416"/>
    </row>
    <row r="900" spans="3:9" ht="125">
      <c r="C900" s="414"/>
      <c r="D900" s="446" t="s">
        <v>1081</v>
      </c>
      <c r="E900" s="414" t="str">
        <f ca="1">E$78</f>
        <v>MA</v>
      </c>
      <c r="F900" s="495" t="s">
        <v>319</v>
      </c>
      <c r="G900" s="415"/>
      <c r="H900" s="415"/>
      <c r="I900" s="416" t="s">
        <v>1229</v>
      </c>
    </row>
    <row r="901" spans="3:9">
      <c r="C901" s="414"/>
      <c r="D901" s="446" t="s">
        <v>1081</v>
      </c>
      <c r="E901" s="414" t="str">
        <f ca="1">E$79</f>
        <v>S1</v>
      </c>
      <c r="F901" s="417"/>
      <c r="G901" s="415"/>
      <c r="H901" s="415"/>
      <c r="I901" s="419"/>
    </row>
    <row r="902" spans="3:9" ht="37.5">
      <c r="C902" s="414"/>
      <c r="D902" s="446" t="s">
        <v>1081</v>
      </c>
      <c r="E902" s="414" t="str">
        <f ca="1">E$80</f>
        <v>S2</v>
      </c>
      <c r="F902" s="411" t="s">
        <v>1235</v>
      </c>
      <c r="G902" s="415"/>
      <c r="H902" s="415"/>
      <c r="I902" s="416" t="s">
        <v>721</v>
      </c>
    </row>
    <row r="903" spans="3:9">
      <c r="C903" s="414"/>
      <c r="D903" s="446" t="s">
        <v>1081</v>
      </c>
      <c r="E903" s="414" t="str">
        <f ca="1">E$81</f>
        <v>S3</v>
      </c>
      <c r="F903" s="411"/>
      <c r="G903" s="415"/>
      <c r="H903" s="415"/>
      <c r="I903" s="416"/>
    </row>
    <row r="904" spans="3:9">
      <c r="C904" s="414"/>
      <c r="D904" s="446" t="s">
        <v>1081</v>
      </c>
      <c r="E904" s="414" t="str">
        <f ca="1">E$82</f>
        <v>S4</v>
      </c>
      <c r="F904" s="411"/>
      <c r="G904" s="415"/>
      <c r="H904" s="415"/>
      <c r="I904" s="416"/>
    </row>
    <row r="905" spans="3:9">
      <c r="C905" s="409"/>
      <c r="D905" s="413"/>
      <c r="E905" s="409"/>
      <c r="F905" s="417"/>
      <c r="G905" s="418"/>
      <c r="H905" s="418"/>
      <c r="I905" s="419"/>
    </row>
    <row r="906" spans="3:9" ht="52.5">
      <c r="C906" s="414" t="s">
        <v>472</v>
      </c>
      <c r="D906" s="429"/>
      <c r="E906" s="414"/>
      <c r="F906" s="430" t="s">
        <v>1295</v>
      </c>
      <c r="G906" s="415" t="s">
        <v>1296</v>
      </c>
      <c r="H906" s="415"/>
      <c r="I906" s="416"/>
    </row>
    <row r="907" spans="3:9">
      <c r="C907" s="414"/>
      <c r="D907" s="429"/>
      <c r="E907" s="414" t="s">
        <v>18</v>
      </c>
      <c r="F907" s="430"/>
      <c r="G907" s="415"/>
      <c r="H907" s="415"/>
      <c r="I907" s="416"/>
    </row>
    <row r="908" spans="3:9">
      <c r="C908" s="414"/>
      <c r="D908" s="429"/>
      <c r="E908" s="414" t="str">
        <f ca="1">E$78</f>
        <v>MA</v>
      </c>
      <c r="F908" s="411"/>
      <c r="G908" s="415"/>
      <c r="H908" s="415"/>
      <c r="I908" s="416"/>
    </row>
    <row r="909" spans="3:9" ht="50">
      <c r="C909" s="414"/>
      <c r="D909" s="429"/>
      <c r="E909" s="414" t="str">
        <f ca="1">E$79</f>
        <v>S1</v>
      </c>
      <c r="F909" s="460" t="s">
        <v>1297</v>
      </c>
      <c r="G909" s="415"/>
      <c r="H909" s="415" t="s">
        <v>603</v>
      </c>
      <c r="I909" s="416" t="s">
        <v>603</v>
      </c>
    </row>
    <row r="910" spans="3:9">
      <c r="C910" s="414"/>
      <c r="D910" s="429"/>
      <c r="E910" s="414" t="str">
        <f ca="1">E$80</f>
        <v>S2</v>
      </c>
      <c r="F910" s="411"/>
      <c r="G910" s="415"/>
      <c r="H910" s="415"/>
      <c r="I910" s="416"/>
    </row>
    <row r="911" spans="3:9">
      <c r="C911" s="414"/>
      <c r="D911" s="429"/>
      <c r="E911" s="414" t="str">
        <f ca="1">E$81</f>
        <v>S3</v>
      </c>
      <c r="F911" s="411"/>
      <c r="G911" s="415"/>
      <c r="H911" s="415"/>
      <c r="I911" s="416"/>
    </row>
    <row r="912" spans="3:9">
      <c r="C912" s="414"/>
      <c r="D912" s="429"/>
      <c r="E912" s="414" t="str">
        <f ca="1">E$82</f>
        <v>S4</v>
      </c>
      <c r="F912" s="411"/>
      <c r="G912" s="415"/>
      <c r="H912" s="415"/>
      <c r="I912" s="416"/>
    </row>
    <row r="913" spans="3:9">
      <c r="C913" s="409"/>
      <c r="D913" s="413"/>
      <c r="E913" s="409"/>
      <c r="F913" s="417"/>
      <c r="G913" s="418"/>
      <c r="H913" s="418"/>
      <c r="I913" s="419"/>
    </row>
    <row r="914" spans="3:9" ht="37.5">
      <c r="C914" s="414" t="s">
        <v>1298</v>
      </c>
      <c r="D914" s="429"/>
      <c r="E914" s="414"/>
      <c r="F914" s="430" t="s">
        <v>1299</v>
      </c>
      <c r="G914" s="415"/>
      <c r="H914" s="415"/>
      <c r="I914" s="416"/>
    </row>
    <row r="915" spans="3:9">
      <c r="C915" s="414"/>
      <c r="D915" s="429"/>
      <c r="E915" s="414" t="s">
        <v>18</v>
      </c>
      <c r="F915" s="430"/>
      <c r="G915" s="415"/>
      <c r="H915" s="415"/>
      <c r="I915" s="416"/>
    </row>
    <row r="916" spans="3:9">
      <c r="C916" s="414"/>
      <c r="D916" s="429"/>
      <c r="E916" s="414" t="str">
        <f ca="1">E$78</f>
        <v>MA</v>
      </c>
      <c r="F916" s="411"/>
      <c r="G916" s="415"/>
      <c r="H916" s="415"/>
      <c r="I916" s="416"/>
    </row>
    <row r="917" spans="3:9" ht="50">
      <c r="C917" s="414"/>
      <c r="D917" s="429"/>
      <c r="E917" s="414" t="str">
        <f ca="1">E$79</f>
        <v>S1</v>
      </c>
      <c r="F917" s="460" t="s">
        <v>1297</v>
      </c>
      <c r="G917" s="415"/>
      <c r="H917" s="415" t="s">
        <v>603</v>
      </c>
      <c r="I917" s="416" t="s">
        <v>603</v>
      </c>
    </row>
    <row r="918" spans="3:9">
      <c r="C918" s="414"/>
      <c r="D918" s="429"/>
      <c r="E918" s="414" t="str">
        <f ca="1">E$80</f>
        <v>S2</v>
      </c>
      <c r="F918" s="411"/>
      <c r="G918" s="415"/>
      <c r="H918" s="415"/>
      <c r="I918" s="416"/>
    </row>
    <row r="919" spans="3:9">
      <c r="C919" s="414"/>
      <c r="D919" s="429"/>
      <c r="E919" s="414" t="str">
        <f ca="1">E$81</f>
        <v>S3</v>
      </c>
      <c r="F919" s="411"/>
      <c r="G919" s="415"/>
      <c r="H919" s="415"/>
      <c r="I919" s="416"/>
    </row>
    <row r="920" spans="3:9">
      <c r="C920" s="414"/>
      <c r="D920" s="429"/>
      <c r="E920" s="414" t="str">
        <f ca="1">E$82</f>
        <v>S4</v>
      </c>
      <c r="F920" s="411"/>
      <c r="G920" s="415"/>
      <c r="H920" s="415"/>
      <c r="I920" s="416"/>
    </row>
    <row r="921" spans="3:9">
      <c r="C921" s="442"/>
      <c r="D921" s="443" t="s">
        <v>1376</v>
      </c>
      <c r="E921" s="442"/>
      <c r="F921" s="444" t="s">
        <v>1377</v>
      </c>
      <c r="G921" s="445"/>
      <c r="H921" s="445"/>
      <c r="I921" s="445"/>
    </row>
    <row r="922" spans="3:9" ht="409.5">
      <c r="C922" s="414"/>
      <c r="D922" s="429" t="s">
        <v>887</v>
      </c>
      <c r="E922" s="414"/>
      <c r="F922" s="430" t="s">
        <v>1378</v>
      </c>
      <c r="G922" s="415" t="s">
        <v>1379</v>
      </c>
      <c r="H922" s="415" t="s">
        <v>1380</v>
      </c>
      <c r="I922" s="416"/>
    </row>
    <row r="923" spans="3:9">
      <c r="C923" s="414"/>
      <c r="D923" s="446" t="s">
        <v>887</v>
      </c>
      <c r="E923" s="414" t="s">
        <v>18</v>
      </c>
      <c r="F923" s="430"/>
      <c r="G923" s="415"/>
      <c r="H923" s="415"/>
      <c r="I923" s="416"/>
    </row>
    <row r="924" spans="3:9" ht="50">
      <c r="C924" s="414"/>
      <c r="D924" s="446" t="s">
        <v>887</v>
      </c>
      <c r="E924" s="414" t="str">
        <f ca="1">E$78</f>
        <v>MA</v>
      </c>
      <c r="F924" s="460" t="s">
        <v>1297</v>
      </c>
      <c r="G924" s="415"/>
      <c r="H924" s="415" t="s">
        <v>603</v>
      </c>
      <c r="I924" s="416" t="s">
        <v>603</v>
      </c>
    </row>
    <row r="925" spans="3:9">
      <c r="C925" s="414"/>
      <c r="D925" s="446" t="s">
        <v>887</v>
      </c>
      <c r="E925" s="414" t="str">
        <f ca="1">E$79</f>
        <v>S1</v>
      </c>
      <c r="F925" s="411"/>
      <c r="G925" s="415"/>
      <c r="H925" s="415"/>
      <c r="I925" s="416"/>
    </row>
    <row r="926" spans="3:9" ht="25">
      <c r="C926" s="414"/>
      <c r="D926" s="446" t="s">
        <v>887</v>
      </c>
      <c r="E926" s="414" t="str">
        <f ca="1">E$80</f>
        <v>S2</v>
      </c>
      <c r="F926" s="411" t="s">
        <v>1385</v>
      </c>
      <c r="G926" s="415"/>
      <c r="H926" s="415"/>
      <c r="I926" s="416" t="s">
        <v>721</v>
      </c>
    </row>
    <row r="927" spans="3:9">
      <c r="C927" s="414"/>
      <c r="D927" s="446" t="s">
        <v>887</v>
      </c>
      <c r="E927" s="414" t="str">
        <f ca="1">E$81</f>
        <v>S3</v>
      </c>
      <c r="F927" s="411"/>
      <c r="G927" s="415"/>
      <c r="H927" s="415"/>
      <c r="I927" s="416"/>
    </row>
    <row r="928" spans="3:9">
      <c r="C928" s="414"/>
      <c r="D928" s="446" t="s">
        <v>887</v>
      </c>
      <c r="E928" s="414" t="str">
        <f ca="1">E$82</f>
        <v>S4</v>
      </c>
      <c r="F928" s="411"/>
      <c r="G928" s="415"/>
      <c r="H928" s="415"/>
      <c r="I928" s="416"/>
    </row>
    <row r="929" spans="3:9">
      <c r="C929" s="409"/>
      <c r="D929" s="413"/>
      <c r="E929" s="409"/>
      <c r="F929" s="417"/>
      <c r="G929" s="418"/>
      <c r="H929" s="418"/>
      <c r="I929" s="419"/>
    </row>
    <row r="930" spans="3:9" ht="25">
      <c r="C930" s="423">
        <v>6.5</v>
      </c>
      <c r="D930" s="424"/>
      <c r="E930" s="423"/>
      <c r="F930" s="425" t="s">
        <v>1308</v>
      </c>
      <c r="G930" s="461"/>
      <c r="H930" s="461"/>
      <c r="I930" s="426"/>
    </row>
    <row r="931" spans="3:9" ht="73.5">
      <c r="C931" s="414" t="s">
        <v>1309</v>
      </c>
      <c r="D931" s="429"/>
      <c r="E931" s="414"/>
      <c r="F931" s="430" t="s">
        <v>1310</v>
      </c>
      <c r="G931" s="415" t="s">
        <v>1311</v>
      </c>
      <c r="H931" s="415" t="s">
        <v>1312</v>
      </c>
      <c r="I931" s="416"/>
    </row>
    <row r="932" spans="3:9">
      <c r="C932" s="414"/>
      <c r="D932" s="429"/>
      <c r="E932" s="414" t="s">
        <v>18</v>
      </c>
      <c r="F932" s="430"/>
      <c r="G932" s="415"/>
      <c r="H932" s="415"/>
      <c r="I932" s="416"/>
    </row>
    <row r="933" spans="3:9">
      <c r="C933" s="414"/>
      <c r="D933" s="429"/>
      <c r="E933" s="414" t="str">
        <f ca="1">E$78</f>
        <v>MA</v>
      </c>
      <c r="F933" s="411"/>
      <c r="G933" s="415"/>
      <c r="H933" s="415"/>
      <c r="I933" s="416"/>
    </row>
    <row r="934" spans="3:9" ht="100">
      <c r="C934" s="447"/>
      <c r="D934" s="481"/>
      <c r="E934" s="447" t="str">
        <f ca="1">E$79</f>
        <v>S1</v>
      </c>
      <c r="F934" s="450" t="s">
        <v>1313</v>
      </c>
      <c r="G934" s="451"/>
      <c r="H934" s="451"/>
      <c r="I934" s="452" t="s">
        <v>1057</v>
      </c>
    </row>
    <row r="935" spans="3:9" ht="70">
      <c r="C935" s="447"/>
      <c r="D935" s="481"/>
      <c r="E935" s="447" t="str">
        <f ca="1">E$80</f>
        <v>S2</v>
      </c>
      <c r="F935" s="496" t="s">
        <v>1068</v>
      </c>
      <c r="G935" s="451"/>
      <c r="H935" s="451"/>
      <c r="I935" s="452" t="s">
        <v>1069</v>
      </c>
    </row>
    <row r="936" spans="3:9">
      <c r="C936" s="414"/>
      <c r="D936" s="429"/>
      <c r="E936" s="414" t="str">
        <f ca="1">E$81</f>
        <v>S3</v>
      </c>
      <c r="F936" s="411"/>
      <c r="G936" s="415"/>
      <c r="H936" s="415"/>
      <c r="I936" s="416"/>
    </row>
    <row r="937" spans="3:9">
      <c r="C937" s="414"/>
      <c r="D937" s="429"/>
      <c r="E937" s="414" t="str">
        <f ca="1">E$82</f>
        <v>S4</v>
      </c>
      <c r="F937" s="411"/>
      <c r="G937" s="415"/>
      <c r="H937" s="415"/>
      <c r="I937" s="416"/>
    </row>
    <row r="938" spans="3:9">
      <c r="C938" s="442"/>
      <c r="D938" s="443" t="s">
        <v>1052</v>
      </c>
      <c r="E938" s="442"/>
      <c r="F938" s="444" t="s">
        <v>1053</v>
      </c>
      <c r="G938" s="445"/>
      <c r="H938" s="445"/>
      <c r="I938" s="476"/>
    </row>
    <row r="939" spans="3:9" ht="262.5">
      <c r="C939" s="414"/>
      <c r="D939" s="429" t="s">
        <v>820</v>
      </c>
      <c r="E939" s="414"/>
      <c r="F939" s="430" t="s">
        <v>340</v>
      </c>
      <c r="G939" s="415" t="s">
        <v>1054</v>
      </c>
      <c r="H939" s="415" t="s">
        <v>1055</v>
      </c>
      <c r="I939" s="416"/>
    </row>
    <row r="940" spans="3:9">
      <c r="C940" s="414"/>
      <c r="D940" s="446" t="s">
        <v>820</v>
      </c>
      <c r="E940" s="414" t="s">
        <v>18</v>
      </c>
      <c r="F940" s="430"/>
      <c r="G940" s="415"/>
      <c r="H940" s="415"/>
      <c r="I940" s="416"/>
    </row>
    <row r="941" spans="3:9" ht="89">
      <c r="C941" s="447"/>
      <c r="D941" s="448" t="s">
        <v>820</v>
      </c>
      <c r="E941" s="447" t="s">
        <v>19</v>
      </c>
      <c r="F941" s="497" t="s">
        <v>1056</v>
      </c>
      <c r="G941" s="451"/>
      <c r="H941" s="451"/>
      <c r="I941" s="452" t="s">
        <v>1057</v>
      </c>
    </row>
    <row r="942" spans="3:9">
      <c r="C942" s="414"/>
      <c r="D942" s="446" t="s">
        <v>820</v>
      </c>
      <c r="E942" s="414" t="str">
        <f ca="1">E$79</f>
        <v>S1</v>
      </c>
      <c r="F942" s="498"/>
      <c r="G942" s="415"/>
      <c r="H942" s="415"/>
      <c r="I942" s="416"/>
    </row>
    <row r="943" spans="3:9" ht="70">
      <c r="C943" s="447"/>
      <c r="D943" s="448" t="s">
        <v>820</v>
      </c>
      <c r="E943" s="447" t="str">
        <f ca="1">E$80</f>
        <v>S2</v>
      </c>
      <c r="F943" s="496" t="s">
        <v>1068</v>
      </c>
      <c r="G943" s="451"/>
      <c r="H943" s="451"/>
      <c r="I943" s="452" t="s">
        <v>1069</v>
      </c>
    </row>
    <row r="944" spans="3:9">
      <c r="C944" s="414"/>
      <c r="D944" s="446" t="s">
        <v>820</v>
      </c>
      <c r="E944" s="414" t="str">
        <f ca="1">E$81</f>
        <v>S3</v>
      </c>
      <c r="F944" s="411"/>
      <c r="G944" s="415"/>
      <c r="H944" s="415"/>
      <c r="I944" s="416"/>
    </row>
    <row r="945" spans="3:9">
      <c r="C945" s="414"/>
      <c r="D945" s="446" t="s">
        <v>820</v>
      </c>
      <c r="E945" s="414" t="str">
        <f ca="1">E$82</f>
        <v>S4</v>
      </c>
      <c r="F945" s="411"/>
      <c r="G945" s="415"/>
      <c r="H945" s="415"/>
      <c r="I945" s="416"/>
    </row>
    <row r="946" spans="3:9">
      <c r="C946" s="409"/>
      <c r="D946" s="413"/>
      <c r="E946" s="409"/>
      <c r="F946" s="417"/>
      <c r="G946" s="418"/>
      <c r="H946" s="418"/>
      <c r="I946" s="419"/>
    </row>
    <row r="947" spans="3:9" ht="50">
      <c r="C947" s="414" t="s">
        <v>1322</v>
      </c>
      <c r="D947" s="429"/>
      <c r="E947" s="414"/>
      <c r="F947" s="430" t="s">
        <v>1323</v>
      </c>
      <c r="G947" s="415" t="s">
        <v>1324</v>
      </c>
      <c r="H947" s="415"/>
      <c r="I947" s="416"/>
    </row>
    <row r="948" spans="3:9">
      <c r="C948" s="414"/>
      <c r="D948" s="429"/>
      <c r="E948" s="414" t="s">
        <v>18</v>
      </c>
      <c r="F948" s="430"/>
      <c r="G948" s="415"/>
      <c r="H948" s="415"/>
      <c r="I948" s="416"/>
    </row>
    <row r="949" spans="3:9">
      <c r="C949" s="414"/>
      <c r="D949" s="429"/>
      <c r="E949" s="414" t="str">
        <f ca="1">E$78</f>
        <v>MA</v>
      </c>
      <c r="F949" s="411"/>
      <c r="G949" s="415"/>
      <c r="H949" s="415"/>
      <c r="I949" s="416"/>
    </row>
    <row r="950" spans="3:9" ht="62.5">
      <c r="C950" s="414"/>
      <c r="D950" s="429"/>
      <c r="E950" s="414" t="str">
        <f ca="1">E$79</f>
        <v>S1</v>
      </c>
      <c r="F950" s="460" t="s">
        <v>1325</v>
      </c>
      <c r="G950" s="415"/>
      <c r="H950" s="415" t="s">
        <v>603</v>
      </c>
      <c r="I950" s="416" t="s">
        <v>603</v>
      </c>
    </row>
    <row r="951" spans="3:9">
      <c r="C951" s="414"/>
      <c r="D951" s="429"/>
      <c r="E951" s="414" t="str">
        <f ca="1">E$80</f>
        <v>S2</v>
      </c>
      <c r="F951" s="411"/>
      <c r="G951" s="415"/>
      <c r="H951" s="415"/>
      <c r="I951" s="416"/>
    </row>
    <row r="952" spans="3:9">
      <c r="C952" s="414"/>
      <c r="D952" s="429"/>
      <c r="E952" s="414" t="str">
        <f ca="1">E$81</f>
        <v>S3</v>
      </c>
      <c r="F952" s="411"/>
      <c r="G952" s="415"/>
      <c r="H952" s="415"/>
      <c r="I952" s="416"/>
    </row>
    <row r="953" spans="3:9">
      <c r="C953" s="414"/>
      <c r="D953" s="429"/>
      <c r="E953" s="414" t="str">
        <f ca="1">E$82</f>
        <v>S4</v>
      </c>
      <c r="F953" s="411"/>
      <c r="G953" s="415"/>
      <c r="H953" s="415"/>
      <c r="I953" s="416"/>
    </row>
    <row r="954" spans="3:9" ht="409.5">
      <c r="C954" s="414"/>
      <c r="D954" s="429" t="s">
        <v>346</v>
      </c>
      <c r="E954" s="414"/>
      <c r="F954" s="430" t="s">
        <v>1131</v>
      </c>
      <c r="G954" s="415" t="s">
        <v>1132</v>
      </c>
      <c r="H954" s="415" t="s">
        <v>1133</v>
      </c>
      <c r="I954" s="416"/>
    </row>
    <row r="955" spans="3:9">
      <c r="C955" s="414"/>
      <c r="D955" s="446" t="s">
        <v>346</v>
      </c>
      <c r="E955" s="414" t="s">
        <v>18</v>
      </c>
      <c r="F955" s="430"/>
      <c r="G955" s="415"/>
      <c r="H955" s="415"/>
      <c r="I955" s="416"/>
    </row>
    <row r="956" spans="3:9" ht="62.5">
      <c r="C956" s="414"/>
      <c r="D956" s="446" t="s">
        <v>346</v>
      </c>
      <c r="E956" s="414" t="str">
        <f ca="1">E$78</f>
        <v>MA</v>
      </c>
      <c r="F956" s="460" t="s">
        <v>1121</v>
      </c>
      <c r="G956" s="415"/>
      <c r="H956" s="415" t="s">
        <v>603</v>
      </c>
      <c r="I956" s="416" t="s">
        <v>603</v>
      </c>
    </row>
    <row r="957" spans="3:9">
      <c r="C957" s="414"/>
      <c r="D957" s="446" t="s">
        <v>346</v>
      </c>
      <c r="E957" s="414" t="str">
        <f ca="1">E$79</f>
        <v>S1</v>
      </c>
      <c r="F957" s="411"/>
      <c r="G957" s="415"/>
      <c r="H957" s="415"/>
      <c r="I957" s="416"/>
    </row>
    <row r="958" spans="3:9" ht="37.5">
      <c r="C958" s="414"/>
      <c r="D958" s="446" t="s">
        <v>346</v>
      </c>
      <c r="E958" s="414" t="str">
        <f ca="1">E$80</f>
        <v>S2</v>
      </c>
      <c r="F958" s="411" t="s">
        <v>1127</v>
      </c>
      <c r="G958" s="415"/>
      <c r="H958" s="415"/>
      <c r="I958" s="416" t="s">
        <v>1139</v>
      </c>
    </row>
    <row r="959" spans="3:9">
      <c r="C959" s="414"/>
      <c r="D959" s="446" t="s">
        <v>346</v>
      </c>
      <c r="E959" s="414" t="str">
        <f ca="1">E$81</f>
        <v>S3</v>
      </c>
      <c r="F959" s="411"/>
      <c r="G959" s="415"/>
      <c r="H959" s="415"/>
      <c r="I959" s="416"/>
    </row>
    <row r="960" spans="3:9">
      <c r="C960" s="414"/>
      <c r="D960" s="446" t="s">
        <v>346</v>
      </c>
      <c r="E960" s="414" t="str">
        <f ca="1">E$82</f>
        <v>S4</v>
      </c>
      <c r="F960" s="411"/>
      <c r="G960" s="415"/>
      <c r="H960" s="415"/>
      <c r="I960" s="416"/>
    </row>
    <row r="961" spans="3:9">
      <c r="C961" s="409"/>
      <c r="D961" s="413"/>
      <c r="E961" s="409"/>
      <c r="F961" s="417"/>
      <c r="G961" s="418"/>
      <c r="H961" s="418"/>
      <c r="I961" s="419"/>
    </row>
    <row r="962" spans="3:9" ht="262.5">
      <c r="C962" s="414" t="s">
        <v>1332</v>
      </c>
      <c r="D962" s="429"/>
      <c r="E962" s="414"/>
      <c r="F962" s="430" t="s">
        <v>1333</v>
      </c>
      <c r="G962" s="415" t="s">
        <v>1334</v>
      </c>
      <c r="H962" s="415"/>
      <c r="I962" s="416"/>
    </row>
    <row r="963" spans="3:9">
      <c r="C963" s="414"/>
      <c r="D963" s="429"/>
      <c r="E963" s="414" t="s">
        <v>18</v>
      </c>
      <c r="F963" s="430"/>
      <c r="G963" s="415"/>
      <c r="H963" s="415"/>
      <c r="I963" s="416"/>
    </row>
    <row r="964" spans="3:9">
      <c r="C964" s="414"/>
      <c r="D964" s="429"/>
      <c r="E964" s="414" t="str">
        <f ca="1">E$78</f>
        <v>MA</v>
      </c>
      <c r="F964" s="411"/>
      <c r="G964" s="415"/>
      <c r="H964" s="415"/>
      <c r="I964" s="416"/>
    </row>
    <row r="965" spans="3:9" ht="112.5">
      <c r="C965" s="414"/>
      <c r="D965" s="429"/>
      <c r="E965" s="414" t="str">
        <f ca="1">E$79</f>
        <v>S1</v>
      </c>
      <c r="F965" s="460" t="s">
        <v>1335</v>
      </c>
      <c r="G965" s="415"/>
      <c r="H965" s="415" t="s">
        <v>603</v>
      </c>
      <c r="I965" s="416" t="s">
        <v>603</v>
      </c>
    </row>
    <row r="966" spans="3:9">
      <c r="C966" s="414"/>
      <c r="D966" s="429"/>
      <c r="E966" s="414" t="str">
        <f ca="1">E$80</f>
        <v>S2</v>
      </c>
      <c r="F966" s="411"/>
      <c r="G966" s="415"/>
      <c r="H966" s="415"/>
      <c r="I966" s="416"/>
    </row>
    <row r="967" spans="3:9">
      <c r="C967" s="414"/>
      <c r="D967" s="429"/>
      <c r="E967" s="414" t="str">
        <f ca="1">E$81</f>
        <v>S3</v>
      </c>
      <c r="F967" s="411"/>
      <c r="G967" s="415"/>
      <c r="H967" s="415"/>
      <c r="I967" s="416"/>
    </row>
    <row r="968" spans="3:9">
      <c r="C968" s="414"/>
      <c r="D968" s="429"/>
      <c r="E968" s="414" t="str">
        <f ca="1">E$82</f>
        <v>S4</v>
      </c>
      <c r="F968" s="411"/>
      <c r="G968" s="415"/>
      <c r="H968" s="415"/>
      <c r="I968" s="416"/>
    </row>
    <row r="969" spans="3:9">
      <c r="C969" s="442"/>
      <c r="D969" s="443" t="s">
        <v>1111</v>
      </c>
      <c r="E969" s="442"/>
      <c r="F969" s="444" t="s">
        <v>1112</v>
      </c>
      <c r="G969" s="445"/>
      <c r="H969" s="445"/>
      <c r="I969" s="476"/>
    </row>
    <row r="970" spans="3:9" ht="241.5">
      <c r="C970" s="414"/>
      <c r="D970" s="429" t="s">
        <v>1113</v>
      </c>
      <c r="E970" s="414"/>
      <c r="F970" s="430" t="s">
        <v>1114</v>
      </c>
      <c r="G970" s="415" t="s">
        <v>1115</v>
      </c>
      <c r="H970" s="415" t="s">
        <v>1116</v>
      </c>
      <c r="I970" s="416"/>
    </row>
    <row r="971" spans="3:9">
      <c r="C971" s="414"/>
      <c r="D971" s="446" t="s">
        <v>1113</v>
      </c>
      <c r="E971" s="414" t="s">
        <v>18</v>
      </c>
      <c r="F971" s="430"/>
      <c r="G971" s="415"/>
      <c r="H971" s="415"/>
      <c r="I971" s="416"/>
    </row>
    <row r="972" spans="3:9" ht="62.5">
      <c r="C972" s="414"/>
      <c r="D972" s="446" t="s">
        <v>1113</v>
      </c>
      <c r="E972" s="414" t="str">
        <f ca="1">E$78</f>
        <v>MA</v>
      </c>
      <c r="F972" s="460" t="s">
        <v>1121</v>
      </c>
      <c r="G972" s="415"/>
      <c r="H972" s="415" t="s">
        <v>603</v>
      </c>
      <c r="I972" s="416" t="s">
        <v>603</v>
      </c>
    </row>
    <row r="973" spans="3:9">
      <c r="C973" s="414"/>
      <c r="D973" s="446" t="s">
        <v>1113</v>
      </c>
      <c r="E973" s="414" t="str">
        <f ca="1">E$79</f>
        <v>S1</v>
      </c>
      <c r="F973" s="411"/>
      <c r="G973" s="415"/>
      <c r="H973" s="415"/>
      <c r="I973" s="416"/>
    </row>
    <row r="974" spans="3:9" ht="37.5">
      <c r="C974" s="414"/>
      <c r="D974" s="446" t="s">
        <v>1113</v>
      </c>
      <c r="E974" s="414" t="str">
        <f ca="1">E$80</f>
        <v>S2</v>
      </c>
      <c r="F974" s="411" t="s">
        <v>1127</v>
      </c>
      <c r="G974" s="415"/>
      <c r="H974" s="415"/>
      <c r="I974" s="416" t="s">
        <v>1128</v>
      </c>
    </row>
    <row r="975" spans="3:9">
      <c r="C975" s="414"/>
      <c r="D975" s="446" t="s">
        <v>1113</v>
      </c>
      <c r="E975" s="414" t="str">
        <f ca="1">E$81</f>
        <v>S3</v>
      </c>
      <c r="F975" s="411"/>
      <c r="G975" s="415"/>
      <c r="H975" s="415"/>
      <c r="I975" s="416"/>
    </row>
    <row r="976" spans="3:9">
      <c r="C976" s="414"/>
      <c r="D976" s="446" t="s">
        <v>1113</v>
      </c>
      <c r="E976" s="414" t="str">
        <f ca="1">E$82</f>
        <v>S4</v>
      </c>
      <c r="F976" s="411"/>
      <c r="G976" s="415"/>
      <c r="H976" s="415"/>
      <c r="I976" s="416"/>
    </row>
    <row r="977" spans="3:9">
      <c r="C977" s="409"/>
      <c r="D977" s="413"/>
      <c r="E977" s="409"/>
      <c r="F977" s="417"/>
      <c r="G977" s="418"/>
      <c r="H977" s="418"/>
      <c r="I977" s="419"/>
    </row>
    <row r="978" spans="3:9" ht="75">
      <c r="C978" s="423">
        <v>6.6</v>
      </c>
      <c r="D978" s="424"/>
      <c r="E978" s="423"/>
      <c r="F978" s="425" t="s">
        <v>1343</v>
      </c>
      <c r="G978" s="427"/>
      <c r="H978" s="427"/>
      <c r="I978" s="428"/>
    </row>
    <row r="979" spans="3:9" ht="94.5">
      <c r="C979" s="414" t="s">
        <v>1344</v>
      </c>
      <c r="D979" s="429"/>
      <c r="E979" s="414"/>
      <c r="F979" s="430" t="s">
        <v>1345</v>
      </c>
      <c r="G979" s="415" t="s">
        <v>1346</v>
      </c>
      <c r="H979" s="415"/>
      <c r="I979" s="416"/>
    </row>
    <row r="980" spans="3:9">
      <c r="C980" s="414"/>
      <c r="D980" s="429"/>
      <c r="E980" s="414" t="s">
        <v>18</v>
      </c>
      <c r="F980" s="430"/>
      <c r="G980" s="415"/>
      <c r="H980" s="415"/>
      <c r="I980" s="416"/>
    </row>
    <row r="981" spans="3:9">
      <c r="C981" s="414"/>
      <c r="D981" s="429"/>
      <c r="E981" s="414" t="str">
        <f ca="1">E$78</f>
        <v>MA</v>
      </c>
      <c r="F981" s="411"/>
      <c r="G981" s="415"/>
      <c r="H981" s="415"/>
      <c r="I981" s="416"/>
    </row>
    <row r="982" spans="3:9" ht="125">
      <c r="C982" s="414"/>
      <c r="D982" s="429"/>
      <c r="E982" s="414" t="str">
        <f ca="1">E$79</f>
        <v>S1</v>
      </c>
      <c r="F982" s="460" t="s">
        <v>1347</v>
      </c>
      <c r="G982" s="415"/>
      <c r="H982" s="415" t="s">
        <v>603</v>
      </c>
      <c r="I982" s="416" t="s">
        <v>603</v>
      </c>
    </row>
    <row r="983" spans="3:9">
      <c r="C983" s="414"/>
      <c r="D983" s="429"/>
      <c r="E983" s="414" t="str">
        <f ca="1">E$80</f>
        <v>S2</v>
      </c>
      <c r="F983" s="411"/>
      <c r="G983" s="415"/>
      <c r="H983" s="415"/>
      <c r="I983" s="416"/>
    </row>
    <row r="984" spans="3:9">
      <c r="C984" s="414"/>
      <c r="D984" s="429"/>
      <c r="E984" s="414" t="str">
        <f ca="1">E$81</f>
        <v>S3</v>
      </c>
      <c r="F984" s="411"/>
      <c r="G984" s="415"/>
      <c r="H984" s="415"/>
      <c r="I984" s="416"/>
    </row>
    <row r="985" spans="3:9">
      <c r="C985" s="414"/>
      <c r="D985" s="429"/>
      <c r="E985" s="414" t="str">
        <f ca="1">E$82</f>
        <v>S4</v>
      </c>
      <c r="F985" s="411"/>
      <c r="G985" s="415"/>
      <c r="H985" s="415"/>
      <c r="I985" s="416"/>
    </row>
    <row r="986" spans="3:9">
      <c r="C986" s="438"/>
      <c r="D986" s="439" t="s">
        <v>1143</v>
      </c>
      <c r="E986" s="438"/>
      <c r="F986" s="499" t="s">
        <v>1144</v>
      </c>
      <c r="G986" s="441"/>
      <c r="H986" s="441"/>
      <c r="I986" s="474"/>
    </row>
    <row r="987" spans="3:9">
      <c r="C987" s="442"/>
      <c r="D987" s="443" t="s">
        <v>1145</v>
      </c>
      <c r="E987" s="442"/>
      <c r="F987" s="444" t="s">
        <v>1146</v>
      </c>
      <c r="G987" s="445"/>
      <c r="H987" s="445"/>
      <c r="I987" s="476"/>
    </row>
    <row r="988" spans="3:9" ht="346.5">
      <c r="C988" s="414"/>
      <c r="D988" s="429" t="s">
        <v>939</v>
      </c>
      <c r="E988" s="414"/>
      <c r="F988" s="411" t="s">
        <v>1147</v>
      </c>
      <c r="G988" s="415" t="s">
        <v>1148</v>
      </c>
      <c r="H988" s="415" t="s">
        <v>1149</v>
      </c>
      <c r="I988" s="416"/>
    </row>
    <row r="989" spans="3:9">
      <c r="C989" s="414"/>
      <c r="D989" s="446" t="s">
        <v>939</v>
      </c>
      <c r="E989" s="414" t="s">
        <v>18</v>
      </c>
      <c r="F989" s="411"/>
      <c r="G989" s="415"/>
      <c r="H989" s="415"/>
      <c r="I989" s="416"/>
    </row>
    <row r="990" spans="3:9" ht="125">
      <c r="C990" s="414"/>
      <c r="D990" s="446" t="s">
        <v>939</v>
      </c>
      <c r="E990" s="414" t="str">
        <f ca="1">E$78</f>
        <v>MA</v>
      </c>
      <c r="F990" s="460" t="s">
        <v>1150</v>
      </c>
      <c r="G990" s="415"/>
      <c r="H990" s="415" t="s">
        <v>603</v>
      </c>
      <c r="I990" s="416" t="s">
        <v>603</v>
      </c>
    </row>
    <row r="991" spans="3:9">
      <c r="C991" s="414"/>
      <c r="D991" s="446" t="s">
        <v>939</v>
      </c>
      <c r="E991" s="414" t="str">
        <f ca="1">E$79</f>
        <v>S1</v>
      </c>
      <c r="F991" s="411"/>
      <c r="G991" s="415"/>
      <c r="H991" s="415"/>
      <c r="I991" s="416"/>
    </row>
    <row r="992" spans="3:9">
      <c r="C992" s="414"/>
      <c r="D992" s="446" t="s">
        <v>939</v>
      </c>
      <c r="E992" s="414" t="str">
        <f ca="1">E$80</f>
        <v>S2</v>
      </c>
      <c r="F992" s="411"/>
      <c r="G992" s="415"/>
      <c r="H992" s="415"/>
      <c r="I992" s="416"/>
    </row>
    <row r="993" spans="3:9">
      <c r="C993" s="414"/>
      <c r="D993" s="446" t="s">
        <v>939</v>
      </c>
      <c r="E993" s="414" t="str">
        <f ca="1">E$81</f>
        <v>S3</v>
      </c>
      <c r="F993" s="411"/>
      <c r="G993" s="415"/>
      <c r="H993" s="415"/>
      <c r="I993" s="416"/>
    </row>
    <row r="994" spans="3:9">
      <c r="C994" s="414"/>
      <c r="D994" s="446" t="s">
        <v>939</v>
      </c>
      <c r="E994" s="414" t="str">
        <f ca="1">E$82</f>
        <v>S4</v>
      </c>
      <c r="F994" s="411"/>
      <c r="G994" s="415"/>
      <c r="H994" s="415"/>
      <c r="I994" s="416"/>
    </row>
    <row r="995" spans="3:9">
      <c r="C995" s="442"/>
      <c r="D995" s="443" t="s">
        <v>1236</v>
      </c>
      <c r="E995" s="442"/>
      <c r="F995" s="444" t="s">
        <v>1237</v>
      </c>
      <c r="G995" s="445"/>
      <c r="H995" s="445"/>
      <c r="I995" s="476"/>
    </row>
    <row r="996" spans="3:9" ht="409.5">
      <c r="C996" s="414"/>
      <c r="D996" s="429" t="s">
        <v>958</v>
      </c>
      <c r="E996" s="414"/>
      <c r="F996" s="500" t="s">
        <v>1243</v>
      </c>
      <c r="G996" s="493" t="s">
        <v>1244</v>
      </c>
      <c r="H996" s="493" t="s">
        <v>1245</v>
      </c>
      <c r="I996" s="416"/>
    </row>
    <row r="997" spans="3:9">
      <c r="C997" s="414"/>
      <c r="D997" s="446" t="s">
        <v>958</v>
      </c>
      <c r="E997" s="414" t="s">
        <v>18</v>
      </c>
      <c r="F997" s="430"/>
      <c r="G997" s="415"/>
      <c r="H997" s="415"/>
      <c r="I997" s="416"/>
    </row>
    <row r="998" spans="3:9" ht="87.5">
      <c r="C998" s="414"/>
      <c r="D998" s="446" t="s">
        <v>958</v>
      </c>
      <c r="E998" s="414" t="str">
        <f ca="1">E$78</f>
        <v>MA</v>
      </c>
      <c r="F998" s="460" t="s">
        <v>1256</v>
      </c>
      <c r="G998" s="415"/>
      <c r="H998" s="415" t="s">
        <v>603</v>
      </c>
      <c r="I998" s="416" t="s">
        <v>603</v>
      </c>
    </row>
    <row r="999" spans="3:9">
      <c r="C999" s="414"/>
      <c r="D999" s="446" t="s">
        <v>958</v>
      </c>
      <c r="E999" s="414" t="str">
        <f ca="1">E$79</f>
        <v>S1</v>
      </c>
      <c r="F999" s="411"/>
      <c r="G999" s="415"/>
      <c r="H999" s="415"/>
      <c r="I999" s="416"/>
    </row>
    <row r="1000" spans="3:9">
      <c r="C1000" s="414"/>
      <c r="D1000" s="446" t="s">
        <v>958</v>
      </c>
      <c r="E1000" s="414" t="str">
        <f ca="1">E$80</f>
        <v>S2</v>
      </c>
      <c r="F1000" s="411"/>
      <c r="G1000" s="415"/>
      <c r="H1000" s="415"/>
      <c r="I1000" s="416"/>
    </row>
    <row r="1001" spans="3:9">
      <c r="C1001" s="414"/>
      <c r="D1001" s="446" t="s">
        <v>958</v>
      </c>
      <c r="E1001" s="414" t="str">
        <f ca="1">E$81</f>
        <v>S3</v>
      </c>
      <c r="F1001" s="411"/>
      <c r="G1001" s="415"/>
      <c r="H1001" s="415"/>
      <c r="I1001" s="416"/>
    </row>
    <row r="1002" spans="3:9">
      <c r="C1002" s="414"/>
      <c r="D1002" s="446" t="s">
        <v>958</v>
      </c>
      <c r="E1002" s="414" t="str">
        <f ca="1">E$82</f>
        <v>S4</v>
      </c>
      <c r="F1002" s="411"/>
      <c r="G1002" s="415"/>
      <c r="H1002" s="415"/>
      <c r="I1002" s="416"/>
    </row>
    <row r="1003" spans="3:9">
      <c r="C1003" s="409"/>
      <c r="D1003" s="413"/>
      <c r="E1003" s="409"/>
      <c r="F1003" s="417"/>
      <c r="G1003" s="418"/>
      <c r="H1003" s="418"/>
      <c r="I1003" s="419"/>
    </row>
    <row r="1004" spans="3:9" ht="50">
      <c r="C1004" s="414" t="s">
        <v>1365</v>
      </c>
      <c r="D1004" s="429"/>
      <c r="E1004" s="414"/>
      <c r="F1004" s="430" t="s">
        <v>1366</v>
      </c>
      <c r="G1004" s="415" t="s">
        <v>1367</v>
      </c>
      <c r="H1004" s="415"/>
      <c r="I1004" s="416"/>
    </row>
    <row r="1005" spans="3:9">
      <c r="C1005" s="414"/>
      <c r="D1005" s="429"/>
      <c r="E1005" s="414" t="s">
        <v>18</v>
      </c>
      <c r="F1005" s="430"/>
      <c r="G1005" s="415"/>
      <c r="H1005" s="415"/>
      <c r="I1005" s="416"/>
    </row>
    <row r="1006" spans="3:9">
      <c r="C1006" s="414"/>
      <c r="D1006" s="429"/>
      <c r="E1006" s="414" t="str">
        <f ca="1">E$78</f>
        <v>MA</v>
      </c>
      <c r="F1006" s="411"/>
      <c r="G1006" s="415"/>
      <c r="H1006" s="415"/>
      <c r="I1006" s="416"/>
    </row>
    <row r="1007" spans="3:9" ht="100">
      <c r="C1007" s="414"/>
      <c r="D1007" s="429"/>
      <c r="E1007" s="414" t="str">
        <f ca="1">E$79</f>
        <v>S1</v>
      </c>
      <c r="F1007" s="460" t="s">
        <v>1368</v>
      </c>
      <c r="G1007" s="415"/>
      <c r="H1007" s="415" t="s">
        <v>603</v>
      </c>
      <c r="I1007" s="416" t="s">
        <v>603</v>
      </c>
    </row>
    <row r="1008" spans="3:9">
      <c r="C1008" s="414"/>
      <c r="D1008" s="429"/>
      <c r="E1008" s="414" t="str">
        <f ca="1">E$80</f>
        <v>S2</v>
      </c>
      <c r="F1008" s="411"/>
      <c r="G1008" s="415"/>
      <c r="H1008" s="415"/>
      <c r="I1008" s="416"/>
    </row>
    <row r="1009" spans="3:9">
      <c r="C1009" s="414"/>
      <c r="D1009" s="429"/>
      <c r="E1009" s="414" t="str">
        <f ca="1">E$81</f>
        <v>S3</v>
      </c>
      <c r="F1009" s="411"/>
      <c r="G1009" s="415"/>
      <c r="H1009" s="415"/>
      <c r="I1009" s="416"/>
    </row>
    <row r="1010" spans="3:9">
      <c r="C1010" s="414"/>
      <c r="D1010" s="429"/>
      <c r="E1010" s="414" t="str">
        <f ca="1">E$82</f>
        <v>S4</v>
      </c>
      <c r="F1010" s="411"/>
      <c r="G1010" s="415"/>
      <c r="H1010" s="415"/>
      <c r="I1010" s="416"/>
    </row>
    <row r="1011" spans="3:9" ht="210">
      <c r="C1011" s="414"/>
      <c r="D1011" s="429" t="s">
        <v>1273</v>
      </c>
      <c r="E1011" s="414"/>
      <c r="F1011" s="430" t="s">
        <v>1274</v>
      </c>
      <c r="G1011" s="415" t="s">
        <v>1275</v>
      </c>
      <c r="H1011" s="415" t="s">
        <v>1276</v>
      </c>
      <c r="I1011" s="416"/>
    </row>
    <row r="1012" spans="3:9">
      <c r="C1012" s="414"/>
      <c r="D1012" s="446" t="s">
        <v>1273</v>
      </c>
      <c r="E1012" s="414" t="s">
        <v>18</v>
      </c>
      <c r="F1012" s="430"/>
      <c r="G1012" s="415"/>
      <c r="H1012" s="415"/>
      <c r="I1012" s="416"/>
    </row>
    <row r="1013" spans="3:9" ht="56">
      <c r="C1013" s="414"/>
      <c r="D1013" s="446" t="s">
        <v>1273</v>
      </c>
      <c r="E1013" s="414" t="str">
        <f ca="1">E$78</f>
        <v>MA</v>
      </c>
      <c r="F1013" s="501" t="s">
        <v>1277</v>
      </c>
      <c r="G1013" s="415"/>
      <c r="H1013" s="415" t="s">
        <v>603</v>
      </c>
      <c r="I1013" s="416" t="s">
        <v>603</v>
      </c>
    </row>
    <row r="1014" spans="3:9">
      <c r="C1014" s="414"/>
      <c r="D1014" s="446" t="s">
        <v>1273</v>
      </c>
      <c r="E1014" s="414" t="str">
        <f ca="1">E$79</f>
        <v>S1</v>
      </c>
      <c r="F1014" s="411"/>
      <c r="G1014" s="415"/>
      <c r="H1014" s="415"/>
      <c r="I1014" s="416"/>
    </row>
    <row r="1015" spans="3:9">
      <c r="C1015" s="414"/>
      <c r="D1015" s="446" t="s">
        <v>1273</v>
      </c>
      <c r="E1015" s="414" t="str">
        <f ca="1">E$80</f>
        <v>S2</v>
      </c>
      <c r="F1015" s="411"/>
      <c r="G1015" s="415"/>
      <c r="H1015" s="415"/>
      <c r="I1015" s="416"/>
    </row>
    <row r="1016" spans="3:9">
      <c r="C1016" s="414"/>
      <c r="D1016" s="446" t="s">
        <v>1273</v>
      </c>
      <c r="E1016" s="414" t="str">
        <f ca="1">E$81</f>
        <v>S3</v>
      </c>
      <c r="F1016" s="411"/>
      <c r="G1016" s="415"/>
      <c r="H1016" s="415"/>
      <c r="I1016" s="416"/>
    </row>
    <row r="1017" spans="3:9">
      <c r="C1017" s="414"/>
      <c r="D1017" s="446" t="s">
        <v>1273</v>
      </c>
      <c r="E1017" s="414" t="str">
        <f ca="1">E$82</f>
        <v>S4</v>
      </c>
      <c r="F1017" s="411"/>
      <c r="G1017" s="415"/>
      <c r="H1017" s="415"/>
      <c r="I1017" s="416"/>
    </row>
    <row r="1018" spans="3:9">
      <c r="C1018" s="409"/>
      <c r="D1018" s="413"/>
      <c r="E1018" s="409"/>
      <c r="F1018" s="417"/>
      <c r="G1018" s="418"/>
      <c r="H1018" s="418"/>
      <c r="I1018" s="419"/>
    </row>
    <row r="1019" spans="3:9" ht="50">
      <c r="C1019" s="414" t="s">
        <v>1381</v>
      </c>
      <c r="D1019" s="429"/>
      <c r="E1019" s="414"/>
      <c r="F1019" s="430" t="s">
        <v>1382</v>
      </c>
      <c r="G1019" s="415" t="s">
        <v>1383</v>
      </c>
      <c r="H1019" s="415"/>
      <c r="I1019" s="416"/>
    </row>
    <row r="1020" spans="3:9">
      <c r="C1020" s="414"/>
      <c r="D1020" s="429"/>
      <c r="E1020" s="414" t="s">
        <v>18</v>
      </c>
      <c r="F1020" s="430"/>
      <c r="G1020" s="415"/>
      <c r="H1020" s="415"/>
      <c r="I1020" s="416"/>
    </row>
    <row r="1021" spans="3:9">
      <c r="C1021" s="414"/>
      <c r="D1021" s="429"/>
      <c r="E1021" s="414" t="str">
        <f ca="1">E$78</f>
        <v>MA</v>
      </c>
      <c r="F1021" s="411"/>
      <c r="G1021" s="415"/>
      <c r="H1021" s="415"/>
      <c r="I1021" s="416"/>
    </row>
    <row r="1022" spans="3:9" ht="56">
      <c r="C1022" s="414"/>
      <c r="D1022" s="429"/>
      <c r="E1022" s="414" t="str">
        <f ca="1">E$79</f>
        <v>S1</v>
      </c>
      <c r="F1022" s="501" t="s">
        <v>1384</v>
      </c>
      <c r="G1022" s="415"/>
      <c r="H1022" s="415" t="s">
        <v>603</v>
      </c>
      <c r="I1022" s="416" t="s">
        <v>603</v>
      </c>
    </row>
    <row r="1023" spans="3:9">
      <c r="C1023" s="414"/>
      <c r="D1023" s="429"/>
      <c r="E1023" s="414" t="str">
        <f ca="1">E$80</f>
        <v>S2</v>
      </c>
      <c r="F1023" s="411"/>
      <c r="G1023" s="415"/>
      <c r="H1023" s="415"/>
      <c r="I1023" s="416"/>
    </row>
    <row r="1024" spans="3:9">
      <c r="C1024" s="414"/>
      <c r="D1024" s="429"/>
      <c r="E1024" s="414" t="str">
        <f ca="1">E$81</f>
        <v>S3</v>
      </c>
      <c r="F1024" s="411"/>
      <c r="G1024" s="415"/>
      <c r="H1024" s="415"/>
      <c r="I1024" s="416"/>
    </row>
    <row r="1025" spans="3:9">
      <c r="C1025" s="414"/>
      <c r="D1025" s="429"/>
      <c r="E1025" s="414" t="str">
        <f ca="1">E$82</f>
        <v>S4</v>
      </c>
      <c r="F1025" s="411"/>
      <c r="G1025" s="415"/>
      <c r="H1025" s="415"/>
      <c r="I1025" s="416"/>
    </row>
    <row r="1026" spans="3:9" ht="409.5">
      <c r="C1026" s="414"/>
      <c r="D1026" s="429" t="s">
        <v>1284</v>
      </c>
      <c r="E1026" s="414"/>
      <c r="F1026" s="502" t="s">
        <v>1285</v>
      </c>
      <c r="G1026" s="503" t="s">
        <v>1286</v>
      </c>
      <c r="H1026" s="493" t="s">
        <v>1287</v>
      </c>
      <c r="I1026" s="416"/>
    </row>
    <row r="1027" spans="3:9">
      <c r="C1027" s="414"/>
      <c r="D1027" s="446" t="s">
        <v>1284</v>
      </c>
      <c r="E1027" s="414" t="s">
        <v>18</v>
      </c>
      <c r="F1027" s="430"/>
      <c r="G1027" s="415"/>
      <c r="H1027" s="415"/>
      <c r="I1027" s="416"/>
    </row>
    <row r="1028" spans="3:9" ht="62.5">
      <c r="C1028" s="414"/>
      <c r="D1028" s="446" t="s">
        <v>1284</v>
      </c>
      <c r="E1028" s="414" t="str">
        <f ca="1">E$78</f>
        <v>MA</v>
      </c>
      <c r="F1028" s="411" t="s">
        <v>1288</v>
      </c>
      <c r="G1028" s="415"/>
      <c r="H1028" s="415" t="s">
        <v>603</v>
      </c>
      <c r="I1028" s="416" t="s">
        <v>603</v>
      </c>
    </row>
    <row r="1029" spans="3:9">
      <c r="C1029" s="414"/>
      <c r="D1029" s="446" t="s">
        <v>1284</v>
      </c>
      <c r="E1029" s="414" t="str">
        <f ca="1">E$79</f>
        <v>S1</v>
      </c>
      <c r="F1029" s="411"/>
      <c r="G1029" s="415"/>
      <c r="H1029" s="415"/>
      <c r="I1029" s="416"/>
    </row>
    <row r="1030" spans="3:9">
      <c r="C1030" s="414"/>
      <c r="D1030" s="446" t="s">
        <v>1284</v>
      </c>
      <c r="E1030" s="414" t="str">
        <f ca="1">E$80</f>
        <v>S2</v>
      </c>
      <c r="F1030" s="411"/>
      <c r="G1030" s="415"/>
      <c r="H1030" s="415"/>
      <c r="I1030" s="416"/>
    </row>
    <row r="1031" spans="3:9">
      <c r="C1031" s="414"/>
      <c r="D1031" s="446" t="s">
        <v>1284</v>
      </c>
      <c r="E1031" s="414" t="str">
        <f ca="1">E$81</f>
        <v>S3</v>
      </c>
      <c r="F1031" s="411"/>
      <c r="G1031" s="415"/>
      <c r="H1031" s="415"/>
      <c r="I1031" s="416"/>
    </row>
    <row r="1032" spans="3:9">
      <c r="C1032" s="414"/>
      <c r="D1032" s="446" t="s">
        <v>1284</v>
      </c>
      <c r="E1032" s="414" t="str">
        <f ca="1">E$82</f>
        <v>S4</v>
      </c>
      <c r="F1032" s="411"/>
      <c r="G1032" s="415"/>
      <c r="H1032" s="415"/>
      <c r="I1032" s="416"/>
    </row>
    <row r="1033" spans="3:9">
      <c r="C1033" s="409"/>
      <c r="D1033" s="413"/>
      <c r="E1033" s="409"/>
      <c r="F1033" s="417"/>
      <c r="G1033" s="418"/>
      <c r="H1033" s="418"/>
      <c r="I1033" s="419"/>
    </row>
    <row r="1034" spans="3:9" ht="73.5">
      <c r="C1034" s="414" t="s">
        <v>1391</v>
      </c>
      <c r="D1034" s="429"/>
      <c r="E1034" s="414"/>
      <c r="F1034" s="430" t="s">
        <v>1392</v>
      </c>
      <c r="G1034" s="415" t="s">
        <v>1393</v>
      </c>
      <c r="H1034" s="415"/>
      <c r="I1034" s="416"/>
    </row>
    <row r="1035" spans="3:9">
      <c r="C1035" s="414"/>
      <c r="D1035" s="429"/>
      <c r="E1035" s="414" t="s">
        <v>18</v>
      </c>
      <c r="F1035" s="430"/>
      <c r="G1035" s="415"/>
      <c r="H1035" s="415"/>
      <c r="I1035" s="416"/>
    </row>
    <row r="1036" spans="3:9">
      <c r="C1036" s="414"/>
      <c r="D1036" s="429"/>
      <c r="E1036" s="414" t="str">
        <f ca="1">E$78</f>
        <v>MA</v>
      </c>
      <c r="F1036" s="411"/>
      <c r="G1036" s="415"/>
      <c r="H1036" s="415"/>
      <c r="I1036" s="416"/>
    </row>
    <row r="1037" spans="3:9" ht="56">
      <c r="C1037" s="414"/>
      <c r="D1037" s="429"/>
      <c r="E1037" s="414" t="str">
        <f ca="1">E$79</f>
        <v>S1</v>
      </c>
      <c r="F1037" s="501" t="s">
        <v>1384</v>
      </c>
      <c r="G1037" s="415"/>
      <c r="H1037" s="415" t="s">
        <v>603</v>
      </c>
      <c r="I1037" s="416" t="s">
        <v>603</v>
      </c>
    </row>
    <row r="1038" spans="3:9">
      <c r="C1038" s="414"/>
      <c r="D1038" s="429"/>
      <c r="E1038" s="414" t="str">
        <f ca="1">E$80</f>
        <v>S2</v>
      </c>
      <c r="F1038" s="411"/>
      <c r="G1038" s="415"/>
      <c r="H1038" s="415"/>
      <c r="I1038" s="416"/>
    </row>
    <row r="1039" spans="3:9">
      <c r="C1039" s="414"/>
      <c r="D1039" s="429"/>
      <c r="E1039" s="414" t="str">
        <f ca="1">E$81</f>
        <v>S3</v>
      </c>
      <c r="F1039" s="411"/>
      <c r="G1039" s="415"/>
      <c r="H1039" s="415"/>
      <c r="I1039" s="416"/>
    </row>
    <row r="1040" spans="3:9">
      <c r="C1040" s="414"/>
      <c r="D1040" s="429"/>
      <c r="E1040" s="414" t="str">
        <f ca="1">E$82</f>
        <v>S4</v>
      </c>
      <c r="F1040" s="411"/>
      <c r="G1040" s="415"/>
      <c r="H1040" s="415"/>
      <c r="I1040" s="416"/>
    </row>
    <row r="1041" spans="3:9" ht="336">
      <c r="C1041" s="414"/>
      <c r="D1041" s="429" t="s">
        <v>953</v>
      </c>
      <c r="E1041" s="414"/>
      <c r="F1041" s="455" t="s">
        <v>1158</v>
      </c>
      <c r="G1041" s="415" t="s">
        <v>1159</v>
      </c>
      <c r="H1041" s="415" t="s">
        <v>1160</v>
      </c>
      <c r="I1041" s="416"/>
    </row>
    <row r="1042" spans="3:9">
      <c r="C1042" s="414"/>
      <c r="D1042" s="446" t="s">
        <v>953</v>
      </c>
      <c r="E1042" s="414" t="s">
        <v>18</v>
      </c>
      <c r="F1042" s="455"/>
      <c r="G1042" s="415"/>
      <c r="H1042" s="415"/>
      <c r="I1042" s="416"/>
    </row>
    <row r="1043" spans="3:9" ht="87.5">
      <c r="C1043" s="414"/>
      <c r="D1043" s="446" t="s">
        <v>953</v>
      </c>
      <c r="E1043" s="414" t="str">
        <f ca="1">E$78</f>
        <v>MA</v>
      </c>
      <c r="F1043" s="455" t="s">
        <v>1161</v>
      </c>
      <c r="G1043" s="415"/>
      <c r="H1043" s="415" t="s">
        <v>603</v>
      </c>
      <c r="I1043" s="416" t="s">
        <v>603</v>
      </c>
    </row>
    <row r="1044" spans="3:9">
      <c r="C1044" s="414"/>
      <c r="D1044" s="446" t="s">
        <v>953</v>
      </c>
      <c r="E1044" s="414" t="str">
        <f ca="1">E$79</f>
        <v>S1</v>
      </c>
      <c r="F1044" s="455"/>
      <c r="G1044" s="415"/>
      <c r="H1044" s="415"/>
      <c r="I1044" s="416"/>
    </row>
    <row r="1045" spans="3:9">
      <c r="C1045" s="414"/>
      <c r="D1045" s="446" t="s">
        <v>953</v>
      </c>
      <c r="E1045" s="414" t="str">
        <f ca="1">E$80</f>
        <v>S2</v>
      </c>
      <c r="F1045" s="455"/>
      <c r="G1045" s="415"/>
      <c r="H1045" s="415"/>
      <c r="I1045" s="416"/>
    </row>
    <row r="1046" spans="3:9">
      <c r="C1046" s="414"/>
      <c r="D1046" s="446" t="s">
        <v>953</v>
      </c>
      <c r="E1046" s="414" t="str">
        <f ca="1">E$81</f>
        <v>S3</v>
      </c>
      <c r="F1046" s="455"/>
      <c r="G1046" s="415"/>
      <c r="H1046" s="415"/>
      <c r="I1046" s="416"/>
    </row>
    <row r="1047" spans="3:9">
      <c r="C1047" s="414"/>
      <c r="D1047" s="446" t="s">
        <v>953</v>
      </c>
      <c r="E1047" s="414" t="str">
        <f ca="1">E$82</f>
        <v>S4</v>
      </c>
      <c r="F1047" s="455"/>
      <c r="G1047" s="415"/>
      <c r="H1047" s="415"/>
      <c r="I1047" s="416"/>
    </row>
    <row r="1048" spans="3:9" ht="409.5">
      <c r="C1048" s="414"/>
      <c r="D1048" s="429" t="s">
        <v>1291</v>
      </c>
      <c r="E1048" s="414"/>
      <c r="F1048" s="502" t="s">
        <v>1292</v>
      </c>
      <c r="G1048" s="503" t="s">
        <v>1293</v>
      </c>
      <c r="H1048" s="503" t="s">
        <v>1294</v>
      </c>
      <c r="I1048" s="416"/>
    </row>
    <row r="1049" spans="3:9">
      <c r="C1049" s="414"/>
      <c r="D1049" s="446" t="s">
        <v>1291</v>
      </c>
      <c r="E1049" s="414" t="s">
        <v>18</v>
      </c>
      <c r="F1049" s="430"/>
      <c r="G1049" s="415"/>
      <c r="H1049" s="415"/>
      <c r="I1049" s="416"/>
    </row>
    <row r="1050" spans="3:9" ht="75">
      <c r="C1050" s="414"/>
      <c r="D1050" s="446" t="s">
        <v>1291</v>
      </c>
      <c r="E1050" s="414" t="str">
        <f ca="1">E$78</f>
        <v>MA</v>
      </c>
      <c r="F1050" s="411" t="s">
        <v>1300</v>
      </c>
      <c r="G1050" s="415"/>
      <c r="H1050" s="415" t="s">
        <v>603</v>
      </c>
      <c r="I1050" s="416" t="s">
        <v>603</v>
      </c>
    </row>
    <row r="1051" spans="3:9">
      <c r="C1051" s="414"/>
      <c r="D1051" s="446" t="s">
        <v>1291</v>
      </c>
      <c r="E1051" s="414" t="str">
        <f ca="1">E$79</f>
        <v>S1</v>
      </c>
      <c r="F1051" s="411"/>
      <c r="G1051" s="415"/>
      <c r="H1051" s="415"/>
      <c r="I1051" s="416"/>
    </row>
    <row r="1052" spans="3:9">
      <c r="C1052" s="414"/>
      <c r="D1052" s="446" t="s">
        <v>1291</v>
      </c>
      <c r="E1052" s="414" t="str">
        <f ca="1">E$80</f>
        <v>S2</v>
      </c>
      <c r="F1052" s="411"/>
      <c r="G1052" s="415"/>
      <c r="H1052" s="415"/>
      <c r="I1052" s="416"/>
    </row>
    <row r="1053" spans="3:9">
      <c r="C1053" s="414"/>
      <c r="D1053" s="446" t="s">
        <v>1291</v>
      </c>
      <c r="E1053" s="414" t="str">
        <f ca="1">E$81</f>
        <v>S3</v>
      </c>
      <c r="F1053" s="411"/>
      <c r="G1053" s="415"/>
      <c r="H1053" s="415"/>
      <c r="I1053" s="416"/>
    </row>
    <row r="1054" spans="3:9">
      <c r="C1054" s="414"/>
      <c r="D1054" s="446" t="s">
        <v>1291</v>
      </c>
      <c r="E1054" s="414" t="str">
        <f ca="1">E$82</f>
        <v>S4</v>
      </c>
      <c r="F1054" s="411"/>
      <c r="G1054" s="415"/>
      <c r="H1054" s="415"/>
      <c r="I1054" s="416"/>
    </row>
    <row r="1055" spans="3:9">
      <c r="C1055" s="409"/>
      <c r="D1055" s="413"/>
      <c r="E1055" s="409"/>
      <c r="F1055" s="417"/>
      <c r="G1055" s="418"/>
      <c r="H1055" s="418"/>
      <c r="I1055" s="419"/>
    </row>
    <row r="1056" spans="3:9" ht="25">
      <c r="C1056" s="414" t="s">
        <v>1409</v>
      </c>
      <c r="D1056" s="429"/>
      <c r="E1056" s="414"/>
      <c r="F1056" s="504" t="s">
        <v>1410</v>
      </c>
      <c r="G1056" s="415"/>
      <c r="H1056" s="415"/>
      <c r="I1056" s="416"/>
    </row>
    <row r="1057" spans="3:9" ht="409.5">
      <c r="C1057" s="414"/>
      <c r="D1057" s="429" t="s">
        <v>1303</v>
      </c>
      <c r="E1057" s="414"/>
      <c r="F1057" s="502" t="s">
        <v>1304</v>
      </c>
      <c r="G1057" s="503" t="s">
        <v>1305</v>
      </c>
      <c r="H1057" s="493" t="s">
        <v>1306</v>
      </c>
      <c r="I1057" s="416"/>
    </row>
    <row r="1058" spans="3:9">
      <c r="C1058" s="414"/>
      <c r="D1058" s="446" t="s">
        <v>1303</v>
      </c>
      <c r="E1058" s="414" t="s">
        <v>18</v>
      </c>
      <c r="F1058" s="430"/>
      <c r="G1058" s="415"/>
      <c r="H1058" s="415"/>
      <c r="I1058" s="416"/>
    </row>
    <row r="1059" spans="3:9" ht="25.5">
      <c r="C1059" s="414"/>
      <c r="D1059" s="446" t="s">
        <v>1303</v>
      </c>
      <c r="E1059" s="414" t="str">
        <f ca="1">E$78</f>
        <v>MA</v>
      </c>
      <c r="F1059" s="505" t="s">
        <v>1307</v>
      </c>
      <c r="G1059" s="415"/>
      <c r="H1059" s="415" t="s">
        <v>603</v>
      </c>
      <c r="I1059" s="416" t="s">
        <v>603</v>
      </c>
    </row>
    <row r="1060" spans="3:9" ht="25.5">
      <c r="C1060" s="414"/>
      <c r="D1060" s="446" t="s">
        <v>1303</v>
      </c>
      <c r="E1060" s="414" t="str">
        <f ca="1">E$79</f>
        <v>S1</v>
      </c>
      <c r="F1060" s="505" t="s">
        <v>1307</v>
      </c>
      <c r="G1060" s="415"/>
      <c r="H1060" s="415"/>
      <c r="I1060" s="416" t="s">
        <v>721</v>
      </c>
    </row>
    <row r="1061" spans="3:9">
      <c r="C1061" s="414"/>
      <c r="D1061" s="446" t="s">
        <v>1303</v>
      </c>
      <c r="E1061" s="414" t="str">
        <f ca="1">E$80</f>
        <v>S2</v>
      </c>
      <c r="F1061" s="411"/>
      <c r="G1061" s="415"/>
      <c r="H1061" s="415"/>
      <c r="I1061" s="416"/>
    </row>
    <row r="1062" spans="3:9">
      <c r="C1062" s="414"/>
      <c r="D1062" s="446" t="s">
        <v>1303</v>
      </c>
      <c r="E1062" s="414" t="str">
        <f ca="1">E$81</f>
        <v>S3</v>
      </c>
      <c r="F1062" s="411"/>
      <c r="G1062" s="415"/>
      <c r="H1062" s="415"/>
      <c r="I1062" s="416"/>
    </row>
    <row r="1063" spans="3:9">
      <c r="C1063" s="414"/>
      <c r="D1063" s="446" t="s">
        <v>1303</v>
      </c>
      <c r="E1063" s="414" t="str">
        <f ca="1">E$82</f>
        <v>S4</v>
      </c>
      <c r="F1063" s="411"/>
      <c r="G1063" s="415"/>
      <c r="H1063" s="415"/>
      <c r="I1063" s="416"/>
    </row>
    <row r="1064" spans="3:9">
      <c r="C1064" s="414" t="s">
        <v>1799</v>
      </c>
      <c r="D1064" s="429"/>
      <c r="E1064" s="414"/>
      <c r="F1064" s="506"/>
      <c r="G1064" s="415"/>
      <c r="H1064" s="415"/>
      <c r="I1064" s="416"/>
    </row>
    <row r="1065" spans="3:9" ht="21">
      <c r="C1065" s="414"/>
      <c r="D1065" s="429"/>
      <c r="E1065" s="414"/>
      <c r="F1065" s="504" t="s">
        <v>1418</v>
      </c>
      <c r="G1065" s="415" t="s">
        <v>709</v>
      </c>
      <c r="H1065" s="415"/>
      <c r="I1065" s="416"/>
    </row>
    <row r="1066" spans="3:9">
      <c r="C1066" s="414"/>
      <c r="D1066" s="429"/>
      <c r="E1066" s="414" t="s">
        <v>18</v>
      </c>
      <c r="F1066" s="506"/>
      <c r="G1066" s="415"/>
      <c r="H1066" s="415"/>
      <c r="I1066" s="416"/>
    </row>
    <row r="1067" spans="3:9">
      <c r="C1067" s="414"/>
      <c r="D1067" s="429"/>
      <c r="E1067" s="414" t="str">
        <f ca="1">E$78</f>
        <v>MA</v>
      </c>
      <c r="F1067" s="411"/>
      <c r="G1067" s="415"/>
      <c r="H1067" s="415"/>
      <c r="I1067" s="416"/>
    </row>
    <row r="1068" spans="3:9" ht="70">
      <c r="C1068" s="414"/>
      <c r="D1068" s="429"/>
      <c r="E1068" s="414" t="str">
        <f ca="1">E$79</f>
        <v>S1</v>
      </c>
      <c r="F1068" s="501" t="s">
        <v>1419</v>
      </c>
      <c r="G1068" s="415"/>
      <c r="H1068" s="415" t="s">
        <v>603</v>
      </c>
      <c r="I1068" s="416" t="s">
        <v>603</v>
      </c>
    </row>
    <row r="1069" spans="3:9" ht="62.5">
      <c r="C1069" s="414"/>
      <c r="D1069" s="429"/>
      <c r="E1069" s="414" t="str">
        <f ca="1">E$80</f>
        <v>S2</v>
      </c>
      <c r="F1069" s="411" t="s">
        <v>1420</v>
      </c>
      <c r="G1069" s="415"/>
      <c r="H1069" s="415"/>
      <c r="I1069" s="416" t="s">
        <v>721</v>
      </c>
    </row>
    <row r="1070" spans="3:9">
      <c r="C1070" s="414"/>
      <c r="D1070" s="429"/>
      <c r="E1070" s="414" t="str">
        <f ca="1">E$81</f>
        <v>S3</v>
      </c>
      <c r="F1070" s="411"/>
      <c r="G1070" s="415"/>
      <c r="H1070" s="415"/>
      <c r="I1070" s="416"/>
    </row>
    <row r="1071" spans="3:9">
      <c r="C1071" s="414"/>
      <c r="D1071" s="429"/>
      <c r="E1071" s="414" t="str">
        <f ca="1">E$82</f>
        <v>S4</v>
      </c>
      <c r="F1071" s="411"/>
      <c r="G1071" s="415"/>
      <c r="H1071" s="415"/>
      <c r="I1071" s="416"/>
    </row>
    <row r="1072" spans="3:9">
      <c r="C1072" s="409"/>
      <c r="D1072" s="413"/>
      <c r="E1072" s="409"/>
      <c r="F1072" s="417"/>
      <c r="G1072" s="418"/>
      <c r="H1072" s="418"/>
      <c r="I1072" s="419"/>
    </row>
    <row r="1073" spans="3:9" ht="126">
      <c r="C1073" s="414" t="s">
        <v>1421</v>
      </c>
      <c r="D1073" s="429"/>
      <c r="E1073" s="414"/>
      <c r="F1073" s="504" t="s">
        <v>1422</v>
      </c>
      <c r="G1073" s="415" t="s">
        <v>1423</v>
      </c>
      <c r="H1073" s="415"/>
      <c r="I1073" s="416"/>
    </row>
    <row r="1074" spans="3:9">
      <c r="C1074" s="414"/>
      <c r="D1074" s="429"/>
      <c r="E1074" s="414" t="s">
        <v>18</v>
      </c>
      <c r="F1074" s="506"/>
      <c r="G1074" s="415"/>
      <c r="H1074" s="415"/>
      <c r="I1074" s="416"/>
    </row>
    <row r="1075" spans="3:9">
      <c r="C1075" s="414"/>
      <c r="D1075" s="429"/>
      <c r="E1075" s="414" t="str">
        <f ca="1">E$78</f>
        <v>MA</v>
      </c>
      <c r="F1075" s="411"/>
      <c r="G1075" s="415"/>
      <c r="H1075" s="415"/>
      <c r="I1075" s="416"/>
    </row>
    <row r="1076" spans="3:9">
      <c r="C1076" s="414"/>
      <c r="D1076" s="429"/>
      <c r="E1076" s="414" t="str">
        <f ca="1">E$79</f>
        <v>S1</v>
      </c>
      <c r="F1076" s="411" t="s">
        <v>1424</v>
      </c>
      <c r="G1076" s="415"/>
      <c r="H1076" s="415" t="s">
        <v>603</v>
      </c>
      <c r="I1076" s="416" t="s">
        <v>603</v>
      </c>
    </row>
    <row r="1077" spans="3:9">
      <c r="C1077" s="414"/>
      <c r="D1077" s="429"/>
      <c r="E1077" s="414" t="str">
        <f ca="1">E$80</f>
        <v>S2</v>
      </c>
      <c r="F1077" s="411" t="s">
        <v>1424</v>
      </c>
      <c r="G1077" s="415"/>
      <c r="H1077" s="415"/>
      <c r="I1077" s="416" t="s">
        <v>721</v>
      </c>
    </row>
    <row r="1078" spans="3:9">
      <c r="C1078" s="414"/>
      <c r="D1078" s="429"/>
      <c r="E1078" s="414" t="str">
        <f ca="1">E$81</f>
        <v>S3</v>
      </c>
      <c r="F1078" s="411"/>
      <c r="G1078" s="415"/>
      <c r="H1078" s="415"/>
      <c r="I1078" s="416"/>
    </row>
    <row r="1079" spans="3:9">
      <c r="C1079" s="414"/>
      <c r="D1079" s="429"/>
      <c r="E1079" s="414" t="str">
        <f ca="1">E$82</f>
        <v>S4</v>
      </c>
      <c r="F1079" s="411"/>
      <c r="G1079" s="415"/>
      <c r="H1079" s="415"/>
      <c r="I1079" s="416"/>
    </row>
    <row r="1080" spans="3:9">
      <c r="C1080" s="409"/>
      <c r="D1080" s="413"/>
      <c r="E1080" s="409"/>
      <c r="F1080" s="417"/>
      <c r="G1080" s="418"/>
      <c r="H1080" s="418"/>
      <c r="I1080" s="419"/>
    </row>
    <row r="1081" spans="3:9" ht="50">
      <c r="C1081" s="414" t="s">
        <v>1425</v>
      </c>
      <c r="D1081" s="429"/>
      <c r="E1081" s="414"/>
      <c r="F1081" s="504" t="s">
        <v>1426</v>
      </c>
      <c r="G1081" s="415" t="s">
        <v>709</v>
      </c>
      <c r="H1081" s="415"/>
      <c r="I1081" s="416"/>
    </row>
    <row r="1082" spans="3:9">
      <c r="C1082" s="414"/>
      <c r="D1082" s="429"/>
      <c r="E1082" s="414" t="s">
        <v>18</v>
      </c>
      <c r="F1082" s="506"/>
      <c r="G1082" s="415"/>
      <c r="H1082" s="415"/>
      <c r="I1082" s="416"/>
    </row>
    <row r="1083" spans="3:9">
      <c r="C1083" s="414"/>
      <c r="D1083" s="429"/>
      <c r="E1083" s="414" t="str">
        <f ca="1">E$78</f>
        <v>MA</v>
      </c>
      <c r="F1083" s="411"/>
      <c r="G1083" s="415"/>
      <c r="H1083" s="415"/>
      <c r="I1083" s="416"/>
    </row>
    <row r="1084" spans="3:9" ht="126">
      <c r="C1084" s="414"/>
      <c r="D1084" s="429"/>
      <c r="E1084" s="414" t="str">
        <f ca="1">E$79</f>
        <v>S1</v>
      </c>
      <c r="F1084" s="507" t="s">
        <v>1427</v>
      </c>
      <c r="G1084" s="415"/>
      <c r="H1084" s="415"/>
      <c r="I1084" s="416" t="s">
        <v>1428</v>
      </c>
    </row>
    <row r="1085" spans="3:9" ht="84">
      <c r="C1085" s="414"/>
      <c r="D1085" s="429"/>
      <c r="E1085" s="414" t="str">
        <f ca="1">E$80</f>
        <v>S2</v>
      </c>
      <c r="F1085" s="508" t="s">
        <v>1429</v>
      </c>
      <c r="G1085" s="415"/>
      <c r="H1085" s="415"/>
      <c r="I1085" s="416" t="s">
        <v>1430</v>
      </c>
    </row>
    <row r="1086" spans="3:9">
      <c r="C1086" s="414"/>
      <c r="D1086" s="429"/>
      <c r="E1086" s="414" t="str">
        <f ca="1">E$81</f>
        <v>S3</v>
      </c>
      <c r="F1086" s="411"/>
      <c r="G1086" s="415"/>
      <c r="H1086" s="415"/>
      <c r="I1086" s="416"/>
    </row>
    <row r="1087" spans="3:9">
      <c r="C1087" s="414"/>
      <c r="D1087" s="429"/>
      <c r="E1087" s="414" t="str">
        <f ca="1">E$82</f>
        <v>S4</v>
      </c>
      <c r="F1087" s="411"/>
      <c r="G1087" s="415"/>
      <c r="H1087" s="415"/>
      <c r="I1087" s="416"/>
    </row>
    <row r="1088" spans="3:9">
      <c r="C1088" s="409"/>
      <c r="D1088" s="413"/>
      <c r="E1088" s="409"/>
      <c r="F1088" s="417"/>
      <c r="G1088" s="418"/>
      <c r="H1088" s="418"/>
      <c r="I1088" s="419"/>
    </row>
    <row r="1089" spans="3:9" ht="37.5">
      <c r="C1089" s="414" t="s">
        <v>1431</v>
      </c>
      <c r="D1089" s="429"/>
      <c r="E1089" s="414"/>
      <c r="F1089" s="504" t="s">
        <v>1432</v>
      </c>
      <c r="G1089" s="415" t="s">
        <v>1433</v>
      </c>
      <c r="H1089" s="415"/>
      <c r="I1089" s="416"/>
    </row>
    <row r="1090" spans="3:9">
      <c r="C1090" s="414"/>
      <c r="D1090" s="429"/>
      <c r="E1090" s="414" t="s">
        <v>18</v>
      </c>
      <c r="F1090" s="506"/>
      <c r="G1090" s="415"/>
      <c r="H1090" s="415"/>
      <c r="I1090" s="416"/>
    </row>
    <row r="1091" spans="3:9">
      <c r="C1091" s="414"/>
      <c r="D1091" s="429"/>
      <c r="E1091" s="414" t="str">
        <f ca="1">E$78</f>
        <v>MA</v>
      </c>
      <c r="F1091" s="411"/>
      <c r="G1091" s="415"/>
      <c r="H1091" s="415"/>
      <c r="I1091" s="416"/>
    </row>
    <row r="1092" spans="3:9" ht="25">
      <c r="C1092" s="414"/>
      <c r="D1092" s="429"/>
      <c r="E1092" s="414" t="str">
        <f ca="1">E$79</f>
        <v>S1</v>
      </c>
      <c r="F1092" s="411" t="s">
        <v>1434</v>
      </c>
      <c r="G1092" s="415"/>
      <c r="H1092" s="415" t="s">
        <v>603</v>
      </c>
      <c r="I1092" s="416" t="s">
        <v>603</v>
      </c>
    </row>
    <row r="1093" spans="3:9" ht="25">
      <c r="C1093" s="414"/>
      <c r="D1093" s="429"/>
      <c r="E1093" s="414" t="str">
        <f ca="1">E$80</f>
        <v>S2</v>
      </c>
      <c r="F1093" s="411" t="s">
        <v>1435</v>
      </c>
      <c r="G1093" s="415"/>
      <c r="H1093" s="415"/>
      <c r="I1093" s="416" t="s">
        <v>721</v>
      </c>
    </row>
    <row r="1094" spans="3:9">
      <c r="C1094" s="414"/>
      <c r="D1094" s="429"/>
      <c r="E1094" s="414" t="str">
        <f ca="1">E$81</f>
        <v>S3</v>
      </c>
      <c r="F1094" s="411"/>
      <c r="G1094" s="415"/>
      <c r="H1094" s="415"/>
      <c r="I1094" s="416"/>
    </row>
    <row r="1095" spans="3:9">
      <c r="C1095" s="414"/>
      <c r="D1095" s="429"/>
      <c r="E1095" s="414" t="str">
        <f ca="1">E$82</f>
        <v>S4</v>
      </c>
      <c r="F1095" s="411"/>
      <c r="G1095" s="415"/>
      <c r="H1095" s="415"/>
      <c r="I1095" s="416"/>
    </row>
    <row r="1096" spans="3:9">
      <c r="C1096" s="409"/>
      <c r="D1096" s="413"/>
      <c r="E1096" s="409"/>
      <c r="F1096" s="417"/>
      <c r="G1096" s="418"/>
      <c r="H1096" s="418"/>
      <c r="I1096" s="419"/>
    </row>
    <row r="1097" spans="3:9" ht="37.5">
      <c r="C1097" s="414" t="s">
        <v>1438</v>
      </c>
      <c r="D1097" s="429"/>
      <c r="E1097" s="414"/>
      <c r="F1097" s="504" t="s">
        <v>1439</v>
      </c>
      <c r="G1097" s="415" t="s">
        <v>709</v>
      </c>
      <c r="H1097" s="415"/>
      <c r="I1097" s="416"/>
    </row>
    <row r="1098" spans="3:9">
      <c r="C1098" s="414"/>
      <c r="D1098" s="429"/>
      <c r="E1098" s="414" t="s">
        <v>18</v>
      </c>
      <c r="F1098" s="506"/>
      <c r="G1098" s="415"/>
      <c r="H1098" s="415"/>
      <c r="I1098" s="416"/>
    </row>
    <row r="1099" spans="3:9">
      <c r="C1099" s="414"/>
      <c r="D1099" s="429"/>
      <c r="E1099" s="414" t="str">
        <f ca="1">E$78</f>
        <v>MA</v>
      </c>
      <c r="F1099" s="411"/>
      <c r="G1099" s="415"/>
      <c r="H1099" s="415"/>
      <c r="I1099" s="416"/>
    </row>
    <row r="1100" spans="3:9">
      <c r="C1100" s="414"/>
      <c r="D1100" s="429"/>
      <c r="E1100" s="414" t="str">
        <f ca="1">E$79</f>
        <v>S1</v>
      </c>
      <c r="F1100" s="411" t="s">
        <v>1440</v>
      </c>
      <c r="G1100" s="415"/>
      <c r="H1100" s="415" t="s">
        <v>603</v>
      </c>
      <c r="I1100" s="416" t="s">
        <v>603</v>
      </c>
    </row>
    <row r="1101" spans="3:9">
      <c r="C1101" s="414"/>
      <c r="D1101" s="429"/>
      <c r="E1101" s="414" t="str">
        <f ca="1">E$80</f>
        <v>S2</v>
      </c>
      <c r="F1101" s="411" t="s">
        <v>1441</v>
      </c>
      <c r="G1101" s="415"/>
      <c r="H1101" s="415"/>
      <c r="I1101" s="416" t="s">
        <v>721</v>
      </c>
    </row>
    <row r="1102" spans="3:9">
      <c r="C1102" s="414"/>
      <c r="D1102" s="429"/>
      <c r="E1102" s="414" t="str">
        <f ca="1">E$81</f>
        <v>S3</v>
      </c>
      <c r="F1102" s="411"/>
      <c r="G1102" s="415"/>
      <c r="H1102" s="415"/>
      <c r="I1102" s="416"/>
    </row>
    <row r="1103" spans="3:9">
      <c r="C1103" s="414"/>
      <c r="D1103" s="429"/>
      <c r="E1103" s="414" t="str">
        <f ca="1">E$82</f>
        <v>S4</v>
      </c>
      <c r="F1103" s="411"/>
      <c r="G1103" s="415"/>
      <c r="H1103" s="415"/>
      <c r="I1103" s="416"/>
    </row>
    <row r="1104" spans="3:9">
      <c r="C1104" s="409"/>
      <c r="D1104" s="413"/>
      <c r="E1104" s="409"/>
      <c r="F1104" s="417"/>
      <c r="G1104" s="418"/>
      <c r="H1104" s="418"/>
      <c r="I1104" s="419"/>
    </row>
    <row r="1105" spans="3:9" ht="63">
      <c r="C1105" s="414" t="s">
        <v>1445</v>
      </c>
      <c r="D1105" s="429"/>
      <c r="E1105" s="414"/>
      <c r="F1105" s="504" t="s">
        <v>1446</v>
      </c>
      <c r="G1105" s="415" t="s">
        <v>1447</v>
      </c>
      <c r="H1105" s="415"/>
      <c r="I1105" s="416"/>
    </row>
    <row r="1106" spans="3:9">
      <c r="C1106" s="414"/>
      <c r="D1106" s="429"/>
      <c r="E1106" s="414" t="s">
        <v>18</v>
      </c>
      <c r="F1106" s="506"/>
      <c r="G1106" s="415"/>
      <c r="H1106" s="415"/>
      <c r="I1106" s="416"/>
    </row>
    <row r="1107" spans="3:9">
      <c r="C1107" s="414"/>
      <c r="D1107" s="429"/>
      <c r="E1107" s="414" t="str">
        <f ca="1">E$78</f>
        <v>MA</v>
      </c>
      <c r="F1107" s="411"/>
      <c r="G1107" s="415"/>
      <c r="H1107" s="415"/>
      <c r="I1107" s="416"/>
    </row>
    <row r="1108" spans="3:9" ht="70">
      <c r="C1108" s="414"/>
      <c r="D1108" s="429"/>
      <c r="E1108" s="414" t="str">
        <f ca="1">E$79</f>
        <v>S1</v>
      </c>
      <c r="F1108" s="501" t="s">
        <v>1448</v>
      </c>
      <c r="G1108" s="415"/>
      <c r="H1108" s="415" t="s">
        <v>603</v>
      </c>
      <c r="I1108" s="416" t="s">
        <v>603</v>
      </c>
    </row>
    <row r="1109" spans="3:9" ht="62.5">
      <c r="C1109" s="414"/>
      <c r="D1109" s="429"/>
      <c r="E1109" s="414" t="str">
        <f ca="1">E$80</f>
        <v>S2</v>
      </c>
      <c r="F1109" s="411" t="s">
        <v>1420</v>
      </c>
      <c r="G1109" s="415"/>
      <c r="H1109" s="415"/>
      <c r="I1109" s="416" t="s">
        <v>721</v>
      </c>
    </row>
    <row r="1110" spans="3:9">
      <c r="C1110" s="414"/>
      <c r="D1110" s="429"/>
      <c r="E1110" s="414" t="str">
        <f ca="1">E$81</f>
        <v>S3</v>
      </c>
      <c r="F1110" s="411"/>
      <c r="G1110" s="415"/>
      <c r="H1110" s="415"/>
      <c r="I1110" s="416"/>
    </row>
    <row r="1111" spans="3:9">
      <c r="C1111" s="414"/>
      <c r="D1111" s="429"/>
      <c r="E1111" s="414" t="str">
        <f ca="1">E$82</f>
        <v>S4</v>
      </c>
      <c r="F1111" s="411"/>
      <c r="G1111" s="415"/>
      <c r="H1111" s="415"/>
      <c r="I1111" s="416"/>
    </row>
    <row r="1112" spans="3:9">
      <c r="C1112" s="409"/>
      <c r="D1112" s="413"/>
      <c r="E1112" s="409"/>
      <c r="F1112" s="417"/>
      <c r="G1112" s="418"/>
      <c r="H1112" s="418"/>
      <c r="I1112" s="419"/>
    </row>
    <row r="1113" spans="3:9" ht="84">
      <c r="C1113" s="414" t="s">
        <v>1449</v>
      </c>
      <c r="D1113" s="429"/>
      <c r="E1113" s="414"/>
      <c r="F1113" s="504" t="s">
        <v>1450</v>
      </c>
      <c r="G1113" s="415" t="s">
        <v>1451</v>
      </c>
      <c r="H1113" s="415"/>
      <c r="I1113" s="416"/>
    </row>
    <row r="1114" spans="3:9">
      <c r="C1114" s="414"/>
      <c r="D1114" s="429"/>
      <c r="E1114" s="414" t="s">
        <v>18</v>
      </c>
      <c r="F1114" s="506"/>
      <c r="G1114" s="415"/>
      <c r="H1114" s="415"/>
      <c r="I1114" s="416"/>
    </row>
    <row r="1115" spans="3:9">
      <c r="C1115" s="414"/>
      <c r="D1115" s="429"/>
      <c r="E1115" s="414" t="str">
        <f ca="1">E$78</f>
        <v>MA</v>
      </c>
      <c r="F1115" s="411"/>
      <c r="G1115" s="415"/>
      <c r="H1115" s="415"/>
      <c r="I1115" s="416"/>
    </row>
    <row r="1116" spans="3:9" ht="25">
      <c r="C1116" s="414"/>
      <c r="D1116" s="429"/>
      <c r="E1116" s="414" t="str">
        <f ca="1">E$79</f>
        <v>S1</v>
      </c>
      <c r="F1116" s="411" t="s">
        <v>1452</v>
      </c>
      <c r="G1116" s="415"/>
      <c r="H1116" s="415" t="s">
        <v>603</v>
      </c>
      <c r="I1116" s="416"/>
    </row>
    <row r="1117" spans="3:9" ht="25">
      <c r="C1117" s="414"/>
      <c r="D1117" s="429"/>
      <c r="E1117" s="414" t="str">
        <f ca="1">E$80</f>
        <v>S2</v>
      </c>
      <c r="F1117" s="411" t="s">
        <v>1453</v>
      </c>
      <c r="G1117" s="415"/>
      <c r="H1117" s="415"/>
      <c r="I1117" s="416" t="s">
        <v>721</v>
      </c>
    </row>
    <row r="1118" spans="3:9">
      <c r="C1118" s="414"/>
      <c r="D1118" s="429"/>
      <c r="E1118" s="414" t="str">
        <f ca="1">E$81</f>
        <v>S3</v>
      </c>
      <c r="F1118" s="411"/>
      <c r="G1118" s="415"/>
      <c r="H1118" s="415"/>
      <c r="I1118" s="416"/>
    </row>
    <row r="1119" spans="3:9">
      <c r="C1119" s="414"/>
      <c r="D1119" s="429"/>
      <c r="E1119" s="414" t="str">
        <f ca="1">E$82</f>
        <v>S4</v>
      </c>
      <c r="F1119" s="411"/>
      <c r="G1119" s="415"/>
      <c r="H1119" s="415"/>
      <c r="I1119" s="416"/>
    </row>
    <row r="1120" spans="3:9">
      <c r="C1120" s="409"/>
      <c r="D1120" s="413"/>
      <c r="E1120" s="409"/>
      <c r="F1120" s="417"/>
      <c r="G1120" s="418"/>
      <c r="H1120" s="418"/>
      <c r="I1120" s="419"/>
    </row>
    <row r="1121" spans="3:9" ht="84">
      <c r="C1121" s="414" t="s">
        <v>1455</v>
      </c>
      <c r="D1121" s="429"/>
      <c r="E1121" s="414"/>
      <c r="F1121" s="504" t="s">
        <v>1456</v>
      </c>
      <c r="G1121" s="415" t="s">
        <v>1457</v>
      </c>
      <c r="H1121" s="415"/>
      <c r="I1121" s="416"/>
    </row>
    <row r="1122" spans="3:9">
      <c r="C1122" s="414"/>
      <c r="D1122" s="429"/>
      <c r="E1122" s="414" t="s">
        <v>18</v>
      </c>
      <c r="F1122" s="506"/>
      <c r="G1122" s="415"/>
      <c r="H1122" s="415"/>
      <c r="I1122" s="416"/>
    </row>
    <row r="1123" spans="3:9">
      <c r="C1123" s="414"/>
      <c r="D1123" s="429"/>
      <c r="E1123" s="414" t="str">
        <f ca="1">E$78</f>
        <v>MA</v>
      </c>
      <c r="F1123" s="411"/>
      <c r="G1123" s="415"/>
      <c r="H1123" s="415"/>
      <c r="I1123" s="416"/>
    </row>
    <row r="1124" spans="3:9" ht="37.5">
      <c r="C1124" s="414"/>
      <c r="D1124" s="429"/>
      <c r="E1124" s="414" t="str">
        <f ca="1">E$79</f>
        <v>S1</v>
      </c>
      <c r="F1124" s="411" t="s">
        <v>1458</v>
      </c>
      <c r="G1124" s="415"/>
      <c r="H1124" s="415" t="s">
        <v>603</v>
      </c>
      <c r="I1124" s="416" t="s">
        <v>603</v>
      </c>
    </row>
    <row r="1125" spans="3:9" ht="37.5">
      <c r="C1125" s="414"/>
      <c r="D1125" s="429"/>
      <c r="E1125" s="414" t="str">
        <f ca="1">E$80</f>
        <v>S2</v>
      </c>
      <c r="F1125" s="411" t="s">
        <v>1459</v>
      </c>
      <c r="G1125" s="415"/>
      <c r="H1125" s="415"/>
      <c r="I1125" s="416" t="s">
        <v>721</v>
      </c>
    </row>
    <row r="1126" spans="3:9">
      <c r="C1126" s="414"/>
      <c r="D1126" s="429"/>
      <c r="E1126" s="414" t="str">
        <f ca="1">E$81</f>
        <v>S3</v>
      </c>
      <c r="F1126" s="411"/>
      <c r="G1126" s="415"/>
      <c r="H1126" s="415"/>
      <c r="I1126" s="416"/>
    </row>
    <row r="1127" spans="3:9">
      <c r="C1127" s="414"/>
      <c r="D1127" s="429"/>
      <c r="E1127" s="414" t="str">
        <f ca="1">E$82</f>
        <v>S4</v>
      </c>
      <c r="F1127" s="411"/>
      <c r="G1127" s="415"/>
      <c r="H1127" s="415"/>
      <c r="I1127" s="416"/>
    </row>
    <row r="1128" spans="3:9">
      <c r="C1128" s="409"/>
      <c r="D1128" s="413"/>
      <c r="E1128" s="409"/>
      <c r="F1128" s="417"/>
      <c r="G1128" s="418"/>
      <c r="H1128" s="418"/>
      <c r="I1128" s="419"/>
    </row>
    <row r="1129" spans="3:9" ht="84">
      <c r="C1129" s="414" t="s">
        <v>1461</v>
      </c>
      <c r="D1129" s="429"/>
      <c r="E1129" s="414"/>
      <c r="F1129" s="504" t="s">
        <v>1462</v>
      </c>
      <c r="G1129" s="415" t="s">
        <v>1463</v>
      </c>
      <c r="H1129" s="415"/>
      <c r="I1129" s="416"/>
    </row>
    <row r="1130" spans="3:9">
      <c r="C1130" s="414"/>
      <c r="D1130" s="429"/>
      <c r="E1130" s="414" t="s">
        <v>18</v>
      </c>
      <c r="F1130" s="506"/>
      <c r="G1130" s="415"/>
      <c r="H1130" s="415"/>
      <c r="I1130" s="416"/>
    </row>
    <row r="1131" spans="3:9">
      <c r="C1131" s="414"/>
      <c r="D1131" s="429"/>
      <c r="E1131" s="414" t="str">
        <f ca="1">E$78</f>
        <v>MA</v>
      </c>
      <c r="F1131" s="411"/>
      <c r="G1131" s="415"/>
      <c r="H1131" s="415"/>
      <c r="I1131" s="416"/>
    </row>
    <row r="1132" spans="3:9" ht="37.5">
      <c r="C1132" s="414"/>
      <c r="D1132" s="429"/>
      <c r="E1132" s="414" t="str">
        <f ca="1">E$79</f>
        <v>S1</v>
      </c>
      <c r="F1132" s="411" t="s">
        <v>1464</v>
      </c>
      <c r="G1132" s="415"/>
      <c r="H1132" s="415" t="s">
        <v>603</v>
      </c>
      <c r="I1132" s="416" t="s">
        <v>603</v>
      </c>
    </row>
    <row r="1133" spans="3:9" ht="37.5">
      <c r="C1133" s="414"/>
      <c r="D1133" s="429"/>
      <c r="E1133" s="414" t="str">
        <f ca="1">E$80</f>
        <v>S2</v>
      </c>
      <c r="F1133" s="411" t="s">
        <v>1459</v>
      </c>
      <c r="G1133" s="415"/>
      <c r="H1133" s="415"/>
      <c r="I1133" s="416" t="s">
        <v>721</v>
      </c>
    </row>
    <row r="1134" spans="3:9">
      <c r="C1134" s="414"/>
      <c r="D1134" s="429"/>
      <c r="E1134" s="414" t="str">
        <f ca="1">E$81</f>
        <v>S3</v>
      </c>
      <c r="F1134" s="411"/>
      <c r="G1134" s="415"/>
      <c r="H1134" s="415"/>
      <c r="I1134" s="416"/>
    </row>
    <row r="1135" spans="3:9">
      <c r="C1135" s="414"/>
      <c r="D1135" s="429"/>
      <c r="E1135" s="414" t="str">
        <f ca="1">E$82</f>
        <v>S4</v>
      </c>
      <c r="F1135" s="411"/>
      <c r="G1135" s="415"/>
      <c r="H1135" s="415"/>
      <c r="I1135" s="416"/>
    </row>
    <row r="1136" spans="3:9">
      <c r="C1136" s="409"/>
      <c r="D1136" s="413"/>
      <c r="E1136" s="409"/>
      <c r="F1136" s="417"/>
      <c r="G1136" s="418"/>
      <c r="H1136" s="418"/>
      <c r="I1136" s="419"/>
    </row>
    <row r="1137" spans="3:9" ht="25">
      <c r="C1137" s="423" t="s">
        <v>1465</v>
      </c>
      <c r="D1137" s="424"/>
      <c r="E1137" s="423"/>
      <c r="F1137" s="425" t="s">
        <v>1466</v>
      </c>
      <c r="G1137" s="461"/>
      <c r="H1137" s="461"/>
      <c r="I1137" s="426"/>
    </row>
    <row r="1138" spans="3:9" ht="125">
      <c r="C1138" s="414" t="s">
        <v>1467</v>
      </c>
      <c r="D1138" s="429"/>
      <c r="E1138" s="414"/>
      <c r="F1138" s="430" t="s">
        <v>1468</v>
      </c>
      <c r="G1138" s="415" t="s">
        <v>1469</v>
      </c>
      <c r="H1138" s="415"/>
      <c r="I1138" s="416"/>
    </row>
    <row r="1139" spans="3:9">
      <c r="C1139" s="414"/>
      <c r="D1139" s="429"/>
      <c r="E1139" s="414" t="s">
        <v>18</v>
      </c>
      <c r="F1139" s="430"/>
      <c r="G1139" s="415"/>
      <c r="H1139" s="415"/>
      <c r="I1139" s="416"/>
    </row>
    <row r="1140" spans="3:9">
      <c r="C1140" s="414"/>
      <c r="D1140" s="429"/>
      <c r="E1140" s="414" t="str">
        <f ca="1">E$78</f>
        <v>MA</v>
      </c>
      <c r="F1140" s="411"/>
      <c r="G1140" s="415"/>
      <c r="H1140" s="415"/>
      <c r="I1140" s="416"/>
    </row>
    <row r="1141" spans="3:9" ht="196">
      <c r="C1141" s="414"/>
      <c r="D1141" s="429"/>
      <c r="E1141" s="414" t="str">
        <f ca="1">E$79</f>
        <v>S1</v>
      </c>
      <c r="F1141" s="508" t="s">
        <v>314</v>
      </c>
      <c r="G1141" s="415"/>
      <c r="H1141" s="415" t="s">
        <v>603</v>
      </c>
      <c r="I1141" s="416" t="s">
        <v>1470</v>
      </c>
    </row>
    <row r="1142" spans="3:9" ht="75">
      <c r="C1142" s="414"/>
      <c r="D1142" s="429"/>
      <c r="E1142" s="414" t="s">
        <v>27</v>
      </c>
      <c r="F1142" s="411" t="s">
        <v>1471</v>
      </c>
      <c r="G1142" s="415"/>
      <c r="H1142" s="415"/>
      <c r="I1142" s="416" t="s">
        <v>721</v>
      </c>
    </row>
    <row r="1143" spans="3:9">
      <c r="C1143" s="414"/>
      <c r="D1143" s="429"/>
      <c r="E1143" s="414" t="str">
        <f ca="1">E$81</f>
        <v>S3</v>
      </c>
      <c r="F1143" s="411"/>
      <c r="G1143" s="415"/>
      <c r="H1143" s="415"/>
      <c r="I1143" s="416"/>
    </row>
    <row r="1144" spans="3:9">
      <c r="C1144" s="414"/>
      <c r="D1144" s="429"/>
      <c r="E1144" s="414" t="str">
        <f ca="1">E$82</f>
        <v>S4</v>
      </c>
      <c r="F1144" s="411"/>
      <c r="G1144" s="415"/>
      <c r="H1144" s="415"/>
      <c r="I1144" s="416"/>
    </row>
    <row r="1145" spans="3:9">
      <c r="C1145" s="442"/>
      <c r="D1145" s="443" t="s">
        <v>1326</v>
      </c>
      <c r="E1145" s="442"/>
      <c r="F1145" s="444" t="s">
        <v>1327</v>
      </c>
      <c r="G1145" s="445"/>
      <c r="H1145" s="445"/>
      <c r="I1145" s="445"/>
    </row>
    <row r="1146" spans="3:9" ht="409.5">
      <c r="C1146" s="414"/>
      <c r="D1146" s="429" t="s">
        <v>448</v>
      </c>
      <c r="E1146" s="414"/>
      <c r="F1146" s="492" t="s">
        <v>1328</v>
      </c>
      <c r="G1146" s="503" t="s">
        <v>1329</v>
      </c>
      <c r="H1146" s="493" t="s">
        <v>1330</v>
      </c>
      <c r="I1146" s="416"/>
    </row>
    <row r="1147" spans="3:9">
      <c r="C1147" s="414"/>
      <c r="D1147" s="446" t="s">
        <v>448</v>
      </c>
      <c r="E1147" s="414" t="s">
        <v>18</v>
      </c>
      <c r="F1147" s="430"/>
      <c r="G1147" s="415"/>
      <c r="H1147" s="415"/>
      <c r="I1147" s="416"/>
    </row>
    <row r="1148" spans="3:9" ht="196">
      <c r="C1148" s="414"/>
      <c r="D1148" s="446" t="s">
        <v>448</v>
      </c>
      <c r="E1148" s="414" t="str">
        <f ca="1">E$78</f>
        <v>MA</v>
      </c>
      <c r="F1148" s="508" t="s">
        <v>314</v>
      </c>
      <c r="G1148" s="415"/>
      <c r="H1148" s="415" t="s">
        <v>603</v>
      </c>
      <c r="I1148" s="416" t="s">
        <v>1331</v>
      </c>
    </row>
    <row r="1149" spans="3:9">
      <c r="C1149" s="414"/>
      <c r="D1149" s="446" t="s">
        <v>448</v>
      </c>
      <c r="E1149" s="414" t="str">
        <f ca="1">E$79</f>
        <v>S1</v>
      </c>
      <c r="F1149" s="417"/>
      <c r="G1149" s="415"/>
      <c r="H1149" s="415"/>
      <c r="I1149" s="419"/>
    </row>
    <row r="1150" spans="3:9">
      <c r="C1150" s="414"/>
      <c r="D1150" s="446" t="s">
        <v>448</v>
      </c>
      <c r="E1150" s="414" t="str">
        <f ca="1">E$80</f>
        <v>S2</v>
      </c>
      <c r="F1150" s="411"/>
      <c r="G1150" s="415"/>
      <c r="H1150" s="415"/>
      <c r="I1150" s="416"/>
    </row>
    <row r="1151" spans="3:9">
      <c r="C1151" s="414"/>
      <c r="D1151" s="446" t="s">
        <v>448</v>
      </c>
      <c r="E1151" s="414" t="str">
        <f ca="1">E$81</f>
        <v>S3</v>
      </c>
      <c r="F1151" s="411"/>
      <c r="G1151" s="415"/>
      <c r="H1151" s="415"/>
      <c r="I1151" s="416"/>
    </row>
    <row r="1152" spans="3:9">
      <c r="C1152" s="414"/>
      <c r="D1152" s="446" t="s">
        <v>448</v>
      </c>
      <c r="E1152" s="414" t="str">
        <f ca="1">E$82</f>
        <v>S4</v>
      </c>
      <c r="F1152" s="411"/>
      <c r="G1152" s="415"/>
      <c r="H1152" s="415"/>
      <c r="I1152" s="416"/>
    </row>
    <row r="1153" spans="3:9">
      <c r="C1153" s="409"/>
      <c r="D1153" s="413"/>
      <c r="E1153" s="409"/>
      <c r="F1153" s="417"/>
      <c r="G1153" s="418"/>
      <c r="H1153" s="418"/>
      <c r="I1153" s="419"/>
    </row>
    <row r="1154" spans="3:9" ht="105">
      <c r="C1154" s="414" t="s">
        <v>1477</v>
      </c>
      <c r="D1154" s="429"/>
      <c r="E1154" s="414"/>
      <c r="F1154" s="430" t="s">
        <v>1478</v>
      </c>
      <c r="G1154" s="415" t="s">
        <v>1479</v>
      </c>
      <c r="H1154" s="415"/>
      <c r="I1154" s="416"/>
    </row>
    <row r="1155" spans="3:9">
      <c r="C1155" s="414"/>
      <c r="D1155" s="429"/>
      <c r="E1155" s="414" t="s">
        <v>18</v>
      </c>
      <c r="F1155" s="430"/>
      <c r="G1155" s="415"/>
      <c r="H1155" s="415"/>
      <c r="I1155" s="416"/>
    </row>
    <row r="1156" spans="3:9">
      <c r="C1156" s="414"/>
      <c r="D1156" s="429"/>
      <c r="E1156" s="414" t="str">
        <f ca="1">E$78</f>
        <v>MA</v>
      </c>
      <c r="F1156" s="411"/>
      <c r="G1156" s="415"/>
      <c r="H1156" s="415"/>
      <c r="I1156" s="416"/>
    </row>
    <row r="1157" spans="3:9" ht="37.5">
      <c r="C1157" s="414"/>
      <c r="D1157" s="429"/>
      <c r="E1157" s="414" t="str">
        <f ca="1">E$79</f>
        <v>S1</v>
      </c>
      <c r="F1157" s="411" t="s">
        <v>1480</v>
      </c>
      <c r="G1157" s="415"/>
      <c r="H1157" s="415" t="s">
        <v>603</v>
      </c>
      <c r="I1157" s="416" t="s">
        <v>603</v>
      </c>
    </row>
    <row r="1158" spans="3:9">
      <c r="C1158" s="414"/>
      <c r="D1158" s="429"/>
      <c r="E1158" s="414" t="str">
        <f ca="1">E$80</f>
        <v>S2</v>
      </c>
      <c r="F1158" s="411" t="s">
        <v>1481</v>
      </c>
      <c r="G1158" s="415"/>
      <c r="H1158" s="415"/>
      <c r="I1158" s="416" t="s">
        <v>721</v>
      </c>
    </row>
    <row r="1159" spans="3:9">
      <c r="C1159" s="414"/>
      <c r="D1159" s="429"/>
      <c r="E1159" s="414" t="str">
        <f ca="1">E$81</f>
        <v>S3</v>
      </c>
      <c r="F1159" s="411"/>
      <c r="G1159" s="415"/>
      <c r="H1159" s="415"/>
      <c r="I1159" s="416"/>
    </row>
    <row r="1160" spans="3:9">
      <c r="C1160" s="414"/>
      <c r="D1160" s="429"/>
      <c r="E1160" s="414" t="str">
        <f ca="1">E$82</f>
        <v>S4</v>
      </c>
      <c r="F1160" s="411"/>
      <c r="G1160" s="415"/>
      <c r="H1160" s="415"/>
      <c r="I1160" s="416"/>
    </row>
    <row r="1161" spans="3:9" ht="304.5">
      <c r="C1161" s="414"/>
      <c r="D1161" s="429" t="s">
        <v>451</v>
      </c>
      <c r="E1161" s="414"/>
      <c r="F1161" s="430" t="s">
        <v>1338</v>
      </c>
      <c r="G1161" s="415" t="s">
        <v>1339</v>
      </c>
      <c r="H1161" s="415" t="s">
        <v>1340</v>
      </c>
      <c r="I1161" s="416"/>
    </row>
    <row r="1162" spans="3:9">
      <c r="C1162" s="414"/>
      <c r="D1162" s="446" t="s">
        <v>451</v>
      </c>
      <c r="E1162" s="414" t="s">
        <v>18</v>
      </c>
      <c r="F1162" s="430"/>
      <c r="G1162" s="415"/>
      <c r="H1162" s="415"/>
      <c r="I1162" s="416"/>
    </row>
    <row r="1163" spans="3:9" ht="37.5">
      <c r="C1163" s="414"/>
      <c r="D1163" s="446" t="s">
        <v>451</v>
      </c>
      <c r="E1163" s="414" t="str">
        <f ca="1">E$78</f>
        <v>MA</v>
      </c>
      <c r="F1163" s="411" t="s">
        <v>1341</v>
      </c>
      <c r="G1163" s="415"/>
      <c r="H1163" s="415" t="s">
        <v>603</v>
      </c>
      <c r="I1163" s="416" t="s">
        <v>603</v>
      </c>
    </row>
    <row r="1164" spans="3:9">
      <c r="C1164" s="414"/>
      <c r="D1164" s="446" t="s">
        <v>451</v>
      </c>
      <c r="E1164" s="414" t="str">
        <f ca="1">E$79</f>
        <v>S1</v>
      </c>
      <c r="F1164" s="411"/>
      <c r="G1164" s="415"/>
      <c r="H1164" s="415"/>
      <c r="I1164" s="416"/>
    </row>
    <row r="1165" spans="3:9">
      <c r="C1165" s="414"/>
      <c r="D1165" s="446" t="s">
        <v>451</v>
      </c>
      <c r="E1165" s="414" t="str">
        <f ca="1">E$80</f>
        <v>S2</v>
      </c>
      <c r="F1165" s="411"/>
      <c r="G1165" s="415"/>
      <c r="H1165" s="415"/>
      <c r="I1165" s="416"/>
    </row>
    <row r="1166" spans="3:9">
      <c r="C1166" s="414"/>
      <c r="D1166" s="446" t="s">
        <v>451</v>
      </c>
      <c r="E1166" s="414" t="str">
        <f ca="1">E$81</f>
        <v>S3</v>
      </c>
      <c r="F1166" s="411"/>
      <c r="G1166" s="415"/>
      <c r="H1166" s="415"/>
      <c r="I1166" s="416"/>
    </row>
    <row r="1167" spans="3:9">
      <c r="C1167" s="414"/>
      <c r="D1167" s="446" t="s">
        <v>451</v>
      </c>
      <c r="E1167" s="414" t="str">
        <f ca="1">E$82</f>
        <v>S4</v>
      </c>
      <c r="F1167" s="411"/>
      <c r="G1167" s="415"/>
      <c r="H1167" s="415"/>
      <c r="I1167" s="416"/>
    </row>
    <row r="1168" spans="3:9">
      <c r="C1168" s="409"/>
      <c r="D1168" s="413"/>
      <c r="E1168" s="409"/>
      <c r="F1168" s="417"/>
      <c r="G1168" s="418"/>
      <c r="H1168" s="418"/>
      <c r="I1168" s="419"/>
    </row>
    <row r="1169" spans="3:9" ht="37.5">
      <c r="C1169" s="414" t="s">
        <v>1492</v>
      </c>
      <c r="D1169" s="429"/>
      <c r="E1169" s="414"/>
      <c r="F1169" s="430" t="s">
        <v>1493</v>
      </c>
      <c r="G1169" s="415" t="s">
        <v>1494</v>
      </c>
      <c r="H1169" s="415"/>
      <c r="I1169" s="416"/>
    </row>
    <row r="1170" spans="3:9">
      <c r="C1170" s="414"/>
      <c r="D1170" s="429"/>
      <c r="E1170" s="414" t="s">
        <v>18</v>
      </c>
      <c r="F1170" s="430"/>
      <c r="G1170" s="415"/>
      <c r="H1170" s="415"/>
      <c r="I1170" s="416"/>
    </row>
    <row r="1171" spans="3:9">
      <c r="C1171" s="414"/>
      <c r="D1171" s="429"/>
      <c r="E1171" s="414" t="str">
        <f ca="1">E$78</f>
        <v>MA</v>
      </c>
      <c r="F1171" s="411"/>
      <c r="G1171" s="415"/>
      <c r="H1171" s="415"/>
      <c r="I1171" s="416"/>
    </row>
    <row r="1172" spans="3:9">
      <c r="C1172" s="414"/>
      <c r="D1172" s="429"/>
      <c r="E1172" s="414" t="str">
        <f ca="1">E$79</f>
        <v>S1</v>
      </c>
      <c r="F1172" s="411" t="s">
        <v>1495</v>
      </c>
      <c r="G1172" s="415"/>
      <c r="H1172" s="415" t="s">
        <v>603</v>
      </c>
      <c r="I1172" s="416" t="s">
        <v>603</v>
      </c>
    </row>
    <row r="1173" spans="3:9">
      <c r="C1173" s="414"/>
      <c r="D1173" s="429"/>
      <c r="E1173" s="414" t="str">
        <f ca="1">E$80</f>
        <v>S2</v>
      </c>
      <c r="F1173" s="411" t="s">
        <v>1495</v>
      </c>
      <c r="G1173" s="415"/>
      <c r="H1173" s="415"/>
      <c r="I1173" s="416" t="s">
        <v>721</v>
      </c>
    </row>
    <row r="1174" spans="3:9">
      <c r="C1174" s="414"/>
      <c r="D1174" s="429"/>
      <c r="E1174" s="414" t="str">
        <f ca="1">E$81</f>
        <v>S3</v>
      </c>
      <c r="F1174" s="411"/>
      <c r="G1174" s="415"/>
      <c r="H1174" s="415"/>
      <c r="I1174" s="416"/>
    </row>
    <row r="1175" spans="3:9">
      <c r="C1175" s="414"/>
      <c r="D1175" s="429"/>
      <c r="E1175" s="414" t="str">
        <f ca="1">E$82</f>
        <v>S4</v>
      </c>
      <c r="F1175" s="411"/>
      <c r="G1175" s="415"/>
      <c r="H1175" s="415"/>
      <c r="I1175" s="416"/>
    </row>
    <row r="1176" spans="3:9">
      <c r="C1176" s="409"/>
      <c r="D1176" s="413"/>
      <c r="E1176" s="409"/>
      <c r="F1176" s="417"/>
      <c r="G1176" s="418"/>
      <c r="H1176" s="418"/>
      <c r="I1176" s="419"/>
    </row>
    <row r="1177" spans="3:9" ht="37.5">
      <c r="C1177" s="423" t="s">
        <v>1496</v>
      </c>
      <c r="D1177" s="424"/>
      <c r="E1177" s="423"/>
      <c r="F1177" s="425" t="s">
        <v>1497</v>
      </c>
      <c r="G1177" s="461"/>
      <c r="H1177" s="461"/>
      <c r="I1177" s="426"/>
    </row>
    <row r="1178" spans="3:9" ht="73.5">
      <c r="C1178" s="414" t="s">
        <v>1498</v>
      </c>
      <c r="D1178" s="429"/>
      <c r="E1178" s="414"/>
      <c r="F1178" s="430" t="s">
        <v>1499</v>
      </c>
      <c r="G1178" s="415" t="s">
        <v>1500</v>
      </c>
      <c r="H1178" s="415" t="s">
        <v>1501</v>
      </c>
      <c r="I1178" s="416"/>
    </row>
    <row r="1179" spans="3:9">
      <c r="C1179" s="414"/>
      <c r="D1179" s="429"/>
      <c r="E1179" s="414" t="s">
        <v>18</v>
      </c>
      <c r="F1179" s="430"/>
      <c r="G1179" s="415"/>
      <c r="H1179" s="415"/>
      <c r="I1179" s="416"/>
    </row>
    <row r="1180" spans="3:9">
      <c r="C1180" s="414"/>
      <c r="D1180" s="429"/>
      <c r="E1180" s="414" t="str">
        <f ca="1">E$78</f>
        <v>MA</v>
      </c>
      <c r="F1180" s="411"/>
      <c r="G1180" s="415"/>
      <c r="H1180" s="415"/>
      <c r="I1180" s="416"/>
    </row>
    <row r="1181" spans="3:9">
      <c r="C1181" s="414"/>
      <c r="D1181" s="429"/>
      <c r="E1181" s="414" t="str">
        <f ca="1">E$79</f>
        <v>S1</v>
      </c>
      <c r="F1181" s="411" t="s">
        <v>1502</v>
      </c>
      <c r="G1181" s="415"/>
      <c r="H1181" s="415" t="s">
        <v>603</v>
      </c>
      <c r="I1181" s="416" t="s">
        <v>603</v>
      </c>
    </row>
    <row r="1182" spans="3:9">
      <c r="C1182" s="414"/>
      <c r="D1182" s="429"/>
      <c r="E1182" s="414" t="str">
        <f ca="1">E$80</f>
        <v>S2</v>
      </c>
      <c r="F1182" s="411"/>
      <c r="G1182" s="415"/>
      <c r="H1182" s="415"/>
      <c r="I1182" s="416"/>
    </row>
    <row r="1183" spans="3:9">
      <c r="C1183" s="414"/>
      <c r="D1183" s="429"/>
      <c r="E1183" s="414" t="str">
        <f ca="1">E$81</f>
        <v>S3</v>
      </c>
      <c r="F1183" s="411"/>
      <c r="G1183" s="415"/>
      <c r="H1183" s="415"/>
      <c r="I1183" s="416"/>
    </row>
    <row r="1184" spans="3:9">
      <c r="C1184" s="414"/>
      <c r="D1184" s="429"/>
      <c r="E1184" s="414" t="str">
        <f ca="1">E$82</f>
        <v>S4</v>
      </c>
      <c r="F1184" s="411"/>
      <c r="G1184" s="415"/>
      <c r="H1184" s="415"/>
      <c r="I1184" s="416"/>
    </row>
    <row r="1185" spans="3:9">
      <c r="C1185" s="409"/>
      <c r="D1185" s="413"/>
      <c r="E1185" s="409"/>
      <c r="F1185" s="417"/>
      <c r="G1185" s="418"/>
      <c r="H1185" s="418"/>
      <c r="I1185" s="419"/>
    </row>
    <row r="1186" spans="3:9" ht="63">
      <c r="C1186" s="414" t="s">
        <v>1507</v>
      </c>
      <c r="D1186" s="429"/>
      <c r="E1186" s="414"/>
      <c r="F1186" s="430" t="s">
        <v>1508</v>
      </c>
      <c r="G1186" s="415" t="s">
        <v>1509</v>
      </c>
      <c r="H1186" s="415"/>
      <c r="I1186" s="416"/>
    </row>
    <row r="1187" spans="3:9">
      <c r="C1187" s="414"/>
      <c r="D1187" s="429"/>
      <c r="E1187" s="414" t="s">
        <v>18</v>
      </c>
      <c r="F1187" s="430"/>
      <c r="G1187" s="415"/>
      <c r="H1187" s="415"/>
      <c r="I1187" s="416"/>
    </row>
    <row r="1188" spans="3:9">
      <c r="C1188" s="414"/>
      <c r="D1188" s="429"/>
      <c r="E1188" s="414" t="str">
        <f ca="1">E$78</f>
        <v>MA</v>
      </c>
      <c r="F1188" s="411"/>
      <c r="G1188" s="415"/>
      <c r="H1188" s="415"/>
      <c r="I1188" s="416"/>
    </row>
    <row r="1189" spans="3:9" ht="25">
      <c r="C1189" s="414"/>
      <c r="D1189" s="429"/>
      <c r="E1189" s="414" t="str">
        <f ca="1">E$79</f>
        <v>S1</v>
      </c>
      <c r="F1189" s="460" t="s">
        <v>1510</v>
      </c>
      <c r="G1189" s="415"/>
      <c r="H1189" s="415" t="s">
        <v>603</v>
      </c>
      <c r="I1189" s="416" t="s">
        <v>603</v>
      </c>
    </row>
    <row r="1190" spans="3:9">
      <c r="C1190" s="414"/>
      <c r="D1190" s="429"/>
      <c r="E1190" s="414" t="str">
        <f ca="1">E$80</f>
        <v>S2</v>
      </c>
      <c r="F1190" s="411"/>
      <c r="G1190" s="415"/>
      <c r="H1190" s="415"/>
      <c r="I1190" s="416"/>
    </row>
    <row r="1191" spans="3:9">
      <c r="C1191" s="414"/>
      <c r="D1191" s="429"/>
      <c r="E1191" s="414" t="str">
        <f ca="1">E$81</f>
        <v>S3</v>
      </c>
      <c r="F1191" s="411"/>
      <c r="G1191" s="415"/>
      <c r="H1191" s="415"/>
      <c r="I1191" s="416"/>
    </row>
    <row r="1192" spans="3:9">
      <c r="C1192" s="414"/>
      <c r="D1192" s="429"/>
      <c r="E1192" s="414" t="str">
        <f ca="1">E$82</f>
        <v>S4</v>
      </c>
      <c r="F1192" s="411"/>
      <c r="G1192" s="415"/>
      <c r="H1192" s="415"/>
      <c r="I1192" s="416"/>
    </row>
    <row r="1193" spans="3:9">
      <c r="C1193" s="409"/>
      <c r="D1193" s="413"/>
      <c r="E1193" s="409"/>
      <c r="F1193" s="417"/>
      <c r="G1193" s="418"/>
      <c r="H1193" s="418"/>
      <c r="I1193" s="419"/>
    </row>
    <row r="1194" spans="3:9" ht="37.5">
      <c r="C1194" s="414" t="s">
        <v>1511</v>
      </c>
      <c r="D1194" s="429"/>
      <c r="E1194" s="414"/>
      <c r="F1194" s="430" t="s">
        <v>1512</v>
      </c>
      <c r="G1194" s="415" t="s">
        <v>709</v>
      </c>
      <c r="H1194" s="415"/>
      <c r="I1194" s="416"/>
    </row>
    <row r="1195" spans="3:9">
      <c r="C1195" s="414"/>
      <c r="D1195" s="429"/>
      <c r="E1195" s="414" t="s">
        <v>18</v>
      </c>
      <c r="F1195" s="430"/>
      <c r="G1195" s="415"/>
      <c r="H1195" s="415"/>
      <c r="I1195" s="416"/>
    </row>
    <row r="1196" spans="3:9">
      <c r="C1196" s="414"/>
      <c r="D1196" s="429"/>
      <c r="E1196" s="414" t="str">
        <f ca="1">E$78</f>
        <v>MA</v>
      </c>
      <c r="F1196" s="411"/>
      <c r="G1196" s="415"/>
      <c r="H1196" s="415"/>
      <c r="I1196" s="416"/>
    </row>
    <row r="1197" spans="3:9" ht="25">
      <c r="C1197" s="414"/>
      <c r="D1197" s="429"/>
      <c r="E1197" s="414" t="str">
        <f ca="1">E$79</f>
        <v>S1</v>
      </c>
      <c r="F1197" s="460" t="s">
        <v>1510</v>
      </c>
      <c r="G1197" s="415"/>
      <c r="H1197" s="415" t="s">
        <v>603</v>
      </c>
      <c r="I1197" s="416" t="s">
        <v>603</v>
      </c>
    </row>
    <row r="1198" spans="3:9">
      <c r="C1198" s="414"/>
      <c r="D1198" s="429"/>
      <c r="E1198" s="414" t="str">
        <f ca="1">E$80</f>
        <v>S2</v>
      </c>
      <c r="F1198" s="411"/>
      <c r="G1198" s="415"/>
      <c r="H1198" s="415"/>
      <c r="I1198" s="416"/>
    </row>
    <row r="1199" spans="3:9">
      <c r="C1199" s="414"/>
      <c r="D1199" s="429"/>
      <c r="E1199" s="414" t="str">
        <f ca="1">E$81</f>
        <v>S3</v>
      </c>
      <c r="F1199" s="411"/>
      <c r="G1199" s="415"/>
      <c r="H1199" s="415"/>
      <c r="I1199" s="416"/>
    </row>
    <row r="1200" spans="3:9">
      <c r="C1200" s="414"/>
      <c r="D1200" s="429"/>
      <c r="E1200" s="414" t="str">
        <f ca="1">E$82</f>
        <v>S4</v>
      </c>
      <c r="F1200" s="411"/>
      <c r="G1200" s="415"/>
      <c r="H1200" s="415"/>
      <c r="I1200" s="416"/>
    </row>
    <row r="1201" spans="3:9">
      <c r="C1201" s="409"/>
      <c r="D1201" s="413"/>
      <c r="E1201" s="409"/>
      <c r="F1201" s="417"/>
      <c r="G1201" s="418"/>
      <c r="H1201" s="418"/>
      <c r="I1201" s="419"/>
    </row>
    <row r="1202" spans="3:9">
      <c r="C1202" s="423" t="s">
        <v>1513</v>
      </c>
      <c r="D1202" s="424"/>
      <c r="E1202" s="423"/>
      <c r="F1202" s="425" t="s">
        <v>1514</v>
      </c>
      <c r="G1202" s="461"/>
      <c r="H1202" s="461"/>
      <c r="I1202" s="426"/>
    </row>
    <row r="1203" spans="3:9" ht="84">
      <c r="C1203" s="414" t="s">
        <v>1515</v>
      </c>
      <c r="D1203" s="429"/>
      <c r="E1203" s="414"/>
      <c r="F1203" s="430" t="s">
        <v>1516</v>
      </c>
      <c r="G1203" s="415" t="s">
        <v>1517</v>
      </c>
      <c r="H1203" s="415"/>
      <c r="I1203" s="416"/>
    </row>
    <row r="1204" spans="3:9">
      <c r="C1204" s="414"/>
      <c r="D1204" s="429"/>
      <c r="E1204" s="414" t="s">
        <v>18</v>
      </c>
      <c r="F1204" s="430"/>
      <c r="G1204" s="415"/>
      <c r="H1204" s="415"/>
      <c r="I1204" s="416"/>
    </row>
    <row r="1205" spans="3:9">
      <c r="C1205" s="414"/>
      <c r="D1205" s="429"/>
      <c r="E1205" s="414" t="str">
        <f ca="1">E$78</f>
        <v>MA</v>
      </c>
      <c r="F1205" s="411"/>
      <c r="G1205" s="415"/>
      <c r="H1205" s="415"/>
      <c r="I1205" s="416"/>
    </row>
    <row r="1206" spans="3:9" ht="56">
      <c r="C1206" s="414"/>
      <c r="D1206" s="429"/>
      <c r="E1206" s="414" t="str">
        <f ca="1">E$79</f>
        <v>S1</v>
      </c>
      <c r="F1206" s="509" t="s">
        <v>1518</v>
      </c>
      <c r="G1206" s="415"/>
      <c r="H1206" s="415" t="s">
        <v>603</v>
      </c>
      <c r="I1206" s="416" t="s">
        <v>603</v>
      </c>
    </row>
    <row r="1207" spans="3:9">
      <c r="C1207" s="414"/>
      <c r="D1207" s="429"/>
      <c r="E1207" s="414" t="str">
        <f ca="1">E$80</f>
        <v>S2</v>
      </c>
      <c r="F1207" s="411" t="s">
        <v>1519</v>
      </c>
      <c r="G1207" s="415"/>
      <c r="H1207" s="415"/>
      <c r="I1207" s="416" t="s">
        <v>721</v>
      </c>
    </row>
    <row r="1208" spans="3:9">
      <c r="C1208" s="414"/>
      <c r="D1208" s="429"/>
      <c r="E1208" s="414" t="str">
        <f ca="1">E$81</f>
        <v>S3</v>
      </c>
      <c r="F1208" s="411"/>
      <c r="G1208" s="415"/>
      <c r="H1208" s="415"/>
      <c r="I1208" s="416"/>
    </row>
    <row r="1209" spans="3:9">
      <c r="C1209" s="414"/>
      <c r="D1209" s="429"/>
      <c r="E1209" s="414" t="str">
        <f ca="1">E$82</f>
        <v>S4</v>
      </c>
      <c r="F1209" s="411"/>
      <c r="G1209" s="415"/>
      <c r="H1209" s="415"/>
      <c r="I1209" s="416"/>
    </row>
    <row r="1210" spans="3:9" ht="304.5">
      <c r="C1210" s="414"/>
      <c r="D1210" s="429" t="s">
        <v>978</v>
      </c>
      <c r="E1210" s="414"/>
      <c r="F1210" s="430" t="s">
        <v>979</v>
      </c>
      <c r="G1210" s="415" t="s">
        <v>980</v>
      </c>
      <c r="H1210" s="415" t="s">
        <v>981</v>
      </c>
      <c r="I1210" s="416"/>
    </row>
    <row r="1211" spans="3:9">
      <c r="C1211" s="414"/>
      <c r="D1211" s="446" t="s">
        <v>978</v>
      </c>
      <c r="E1211" s="414" t="s">
        <v>18</v>
      </c>
      <c r="F1211" s="430"/>
      <c r="G1211" s="415"/>
      <c r="H1211" s="415"/>
      <c r="I1211" s="416"/>
    </row>
    <row r="1212" spans="3:9" ht="25">
      <c r="C1212" s="414"/>
      <c r="D1212" s="446" t="s">
        <v>978</v>
      </c>
      <c r="E1212" s="414" t="str">
        <f ca="1">E$78</f>
        <v>MA</v>
      </c>
      <c r="F1212" s="460" t="s">
        <v>982</v>
      </c>
      <c r="G1212" s="415"/>
      <c r="H1212" s="415" t="s">
        <v>603</v>
      </c>
      <c r="I1212" s="416" t="s">
        <v>603</v>
      </c>
    </row>
    <row r="1213" spans="3:9">
      <c r="C1213" s="414"/>
      <c r="D1213" s="446" t="s">
        <v>978</v>
      </c>
      <c r="E1213" s="414" t="str">
        <f ca="1">E$79</f>
        <v>S1</v>
      </c>
      <c r="F1213" s="417"/>
      <c r="G1213" s="415"/>
      <c r="H1213" s="415"/>
      <c r="I1213" s="416"/>
    </row>
    <row r="1214" spans="3:9">
      <c r="C1214" s="414"/>
      <c r="D1214" s="446" t="s">
        <v>978</v>
      </c>
      <c r="E1214" s="414" t="str">
        <f ca="1">E$80</f>
        <v>S2</v>
      </c>
      <c r="F1214" s="411"/>
      <c r="G1214" s="415"/>
      <c r="H1214" s="415"/>
      <c r="I1214" s="416"/>
    </row>
    <row r="1215" spans="3:9">
      <c r="C1215" s="414"/>
      <c r="D1215" s="446" t="s">
        <v>978</v>
      </c>
      <c r="E1215" s="414" t="str">
        <f ca="1">E$81</f>
        <v>S3</v>
      </c>
      <c r="F1215" s="411"/>
      <c r="G1215" s="415"/>
      <c r="H1215" s="415"/>
      <c r="I1215" s="416"/>
    </row>
    <row r="1216" spans="3:9">
      <c r="C1216" s="414"/>
      <c r="D1216" s="446" t="s">
        <v>978</v>
      </c>
      <c r="E1216" s="414" t="str">
        <f ca="1">E$82</f>
        <v>S4</v>
      </c>
      <c r="F1216" s="411"/>
      <c r="G1216" s="415"/>
      <c r="H1216" s="415"/>
      <c r="I1216" s="416"/>
    </row>
    <row r="1217" spans="3:9">
      <c r="C1217" s="409"/>
      <c r="D1217" s="413"/>
      <c r="E1217" s="510"/>
      <c r="F1217" s="470"/>
      <c r="G1217" s="418"/>
      <c r="H1217" s="418"/>
      <c r="I1217" s="419"/>
    </row>
    <row r="1218" spans="3:9" ht="63">
      <c r="C1218" s="414" t="s">
        <v>1529</v>
      </c>
      <c r="D1218" s="429"/>
      <c r="E1218" s="414"/>
      <c r="F1218" s="430" t="s">
        <v>1530</v>
      </c>
      <c r="G1218" s="415" t="s">
        <v>1531</v>
      </c>
      <c r="H1218" s="415"/>
      <c r="I1218" s="416"/>
    </row>
    <row r="1219" spans="3:9">
      <c r="C1219" s="414"/>
      <c r="D1219" s="429"/>
      <c r="E1219" s="414" t="s">
        <v>18</v>
      </c>
      <c r="F1219" s="430"/>
      <c r="G1219" s="415"/>
      <c r="H1219" s="415"/>
      <c r="I1219" s="416"/>
    </row>
    <row r="1220" spans="3:9">
      <c r="C1220" s="414"/>
      <c r="D1220" s="429"/>
      <c r="E1220" s="414" t="str">
        <f ca="1">E$78</f>
        <v>MA</v>
      </c>
      <c r="F1220" s="411"/>
      <c r="G1220" s="415"/>
      <c r="H1220" s="415"/>
      <c r="I1220" s="416"/>
    </row>
    <row r="1221" spans="3:9" ht="50">
      <c r="C1221" s="414"/>
      <c r="D1221" s="429"/>
      <c r="E1221" s="414" t="str">
        <f ca="1">E$79</f>
        <v>S1</v>
      </c>
      <c r="F1221" s="460" t="s">
        <v>1532</v>
      </c>
      <c r="G1221" s="415"/>
      <c r="H1221" s="415" t="s">
        <v>603</v>
      </c>
      <c r="I1221" s="416" t="s">
        <v>603</v>
      </c>
    </row>
    <row r="1222" spans="3:9">
      <c r="C1222" s="414"/>
      <c r="D1222" s="429"/>
      <c r="E1222" s="414" t="str">
        <f ca="1">E$80</f>
        <v>S2</v>
      </c>
      <c r="F1222" s="411" t="s">
        <v>1519</v>
      </c>
      <c r="G1222" s="415"/>
      <c r="H1222" s="415"/>
      <c r="I1222" s="416" t="s">
        <v>721</v>
      </c>
    </row>
    <row r="1223" spans="3:9">
      <c r="C1223" s="414"/>
      <c r="D1223" s="429"/>
      <c r="E1223" s="414" t="str">
        <f ca="1">E$81</f>
        <v>S3</v>
      </c>
      <c r="F1223" s="411"/>
      <c r="G1223" s="415"/>
      <c r="H1223" s="415"/>
      <c r="I1223" s="416"/>
    </row>
    <row r="1224" spans="3:9">
      <c r="C1224" s="414"/>
      <c r="D1224" s="429"/>
      <c r="E1224" s="414" t="str">
        <f ca="1">E$82</f>
        <v>S4</v>
      </c>
      <c r="F1224" s="411"/>
      <c r="G1224" s="415"/>
      <c r="H1224" s="415"/>
      <c r="I1224" s="416"/>
    </row>
    <row r="1225" spans="3:9">
      <c r="C1225" s="510"/>
      <c r="D1225" s="511"/>
      <c r="E1225" s="510"/>
      <c r="F1225" s="470"/>
      <c r="G1225" s="418"/>
      <c r="H1225" s="418"/>
      <c r="I1225" s="419"/>
    </row>
    <row r="1226" spans="3:9" ht="75">
      <c r="C1226" s="512">
        <v>6.1</v>
      </c>
      <c r="D1226" s="424"/>
      <c r="E1226" s="423"/>
      <c r="F1226" s="425" t="s">
        <v>1533</v>
      </c>
      <c r="G1226" s="461"/>
      <c r="H1226" s="461"/>
      <c r="I1226" s="426"/>
    </row>
    <row r="1227" spans="3:9">
      <c r="C1227" s="414" t="s">
        <v>1534</v>
      </c>
      <c r="D1227" s="429"/>
      <c r="E1227" s="414"/>
      <c r="F1227" s="430" t="s">
        <v>1535</v>
      </c>
      <c r="G1227" s="415" t="s">
        <v>1536</v>
      </c>
      <c r="H1227" s="415"/>
      <c r="I1227" s="416"/>
    </row>
    <row r="1228" spans="3:9">
      <c r="C1228" s="414"/>
      <c r="D1228" s="429"/>
      <c r="E1228" s="414" t="s">
        <v>18</v>
      </c>
      <c r="F1228" s="430"/>
      <c r="G1228" s="415"/>
      <c r="H1228" s="415"/>
      <c r="I1228" s="416"/>
    </row>
    <row r="1229" spans="3:9">
      <c r="C1229" s="414"/>
      <c r="D1229" s="429"/>
      <c r="E1229" s="414" t="str">
        <f ca="1">E$78</f>
        <v>MA</v>
      </c>
      <c r="F1229" s="411"/>
      <c r="G1229" s="415"/>
      <c r="H1229" s="415"/>
      <c r="I1229" s="416"/>
    </row>
    <row r="1230" spans="3:9">
      <c r="C1230" s="414"/>
      <c r="D1230" s="429"/>
      <c r="E1230" s="414" t="str">
        <f ca="1">E$79</f>
        <v>S1</v>
      </c>
      <c r="F1230" s="411" t="s">
        <v>1537</v>
      </c>
      <c r="G1230" s="415"/>
      <c r="H1230" s="415" t="s">
        <v>603</v>
      </c>
      <c r="I1230" s="416" t="s">
        <v>603</v>
      </c>
    </row>
    <row r="1231" spans="3:9">
      <c r="C1231" s="414"/>
      <c r="D1231" s="429"/>
      <c r="E1231" s="414" t="str">
        <f ca="1">E$80</f>
        <v>S2</v>
      </c>
      <c r="F1231" s="411"/>
      <c r="G1231" s="415"/>
      <c r="H1231" s="415"/>
      <c r="I1231" s="416"/>
    </row>
    <row r="1232" spans="3:9">
      <c r="C1232" s="414"/>
      <c r="D1232" s="429"/>
      <c r="E1232" s="414" t="str">
        <f ca="1">E$81</f>
        <v>S3</v>
      </c>
      <c r="F1232" s="411"/>
      <c r="G1232" s="415"/>
      <c r="H1232" s="415"/>
      <c r="I1232" s="416"/>
    </row>
    <row r="1233" spans="3:9">
      <c r="C1233" s="414"/>
      <c r="D1233" s="429"/>
      <c r="E1233" s="414" t="str">
        <f ca="1">E$82</f>
        <v>S4</v>
      </c>
      <c r="F1233" s="411"/>
      <c r="G1233" s="415"/>
      <c r="H1233" s="415"/>
      <c r="I1233" s="416"/>
    </row>
    <row r="1234" spans="3:9">
      <c r="C1234" s="409"/>
      <c r="D1234" s="413"/>
      <c r="E1234" s="409"/>
      <c r="F1234" s="417"/>
      <c r="G1234" s="418"/>
      <c r="H1234" s="418"/>
      <c r="I1234" s="419"/>
    </row>
    <row r="1235" spans="3:9" ht="105">
      <c r="C1235" s="414" t="s">
        <v>1538</v>
      </c>
      <c r="D1235" s="429"/>
      <c r="E1235" s="414"/>
      <c r="F1235" s="430" t="s">
        <v>1539</v>
      </c>
      <c r="G1235" s="415" t="s">
        <v>1540</v>
      </c>
      <c r="H1235" s="415"/>
      <c r="I1235" s="416"/>
    </row>
    <row r="1236" spans="3:9">
      <c r="C1236" s="414"/>
      <c r="D1236" s="429"/>
      <c r="E1236" s="414" t="s">
        <v>18</v>
      </c>
      <c r="F1236" s="430"/>
      <c r="G1236" s="415"/>
      <c r="H1236" s="415"/>
      <c r="I1236" s="416"/>
    </row>
    <row r="1237" spans="3:9">
      <c r="C1237" s="414"/>
      <c r="D1237" s="429"/>
      <c r="E1237" s="414" t="str">
        <f ca="1">E$78</f>
        <v>MA</v>
      </c>
      <c r="F1237" s="411"/>
      <c r="G1237" s="415"/>
      <c r="H1237" s="415"/>
      <c r="I1237" s="416"/>
    </row>
    <row r="1238" spans="3:9" ht="37.5">
      <c r="C1238" s="414"/>
      <c r="D1238" s="429"/>
      <c r="E1238" s="414" t="str">
        <f ca="1">E$79</f>
        <v>S1</v>
      </c>
      <c r="F1238" s="411" t="s">
        <v>1026</v>
      </c>
      <c r="G1238" s="415"/>
      <c r="H1238" s="415" t="s">
        <v>603</v>
      </c>
      <c r="I1238" s="416" t="s">
        <v>603</v>
      </c>
    </row>
    <row r="1239" spans="3:9">
      <c r="C1239" s="414"/>
      <c r="D1239" s="429"/>
      <c r="E1239" s="414" t="str">
        <f ca="1">E$80</f>
        <v>S2</v>
      </c>
      <c r="F1239" s="411"/>
      <c r="G1239" s="415"/>
      <c r="H1239" s="415"/>
      <c r="I1239" s="416"/>
    </row>
    <row r="1240" spans="3:9">
      <c r="C1240" s="414"/>
      <c r="D1240" s="429"/>
      <c r="E1240" s="414" t="str">
        <f ca="1">E$81</f>
        <v>S3</v>
      </c>
      <c r="F1240" s="411"/>
      <c r="G1240" s="415"/>
      <c r="H1240" s="415"/>
      <c r="I1240" s="416"/>
    </row>
    <row r="1241" spans="3:9">
      <c r="C1241" s="414"/>
      <c r="D1241" s="429"/>
      <c r="E1241" s="414" t="str">
        <f ca="1">E$82</f>
        <v>S4</v>
      </c>
      <c r="F1241" s="411"/>
      <c r="G1241" s="415"/>
      <c r="H1241" s="415"/>
      <c r="I1241" s="416"/>
    </row>
    <row r="1242" spans="3:9">
      <c r="C1242" s="442"/>
      <c r="D1242" s="443" t="s">
        <v>1016</v>
      </c>
      <c r="E1242" s="442"/>
      <c r="F1242" s="444" t="s">
        <v>1017</v>
      </c>
      <c r="G1242" s="445"/>
      <c r="H1242" s="445"/>
      <c r="I1242" s="445"/>
    </row>
    <row r="1243" spans="3:9" ht="409.5">
      <c r="C1243" s="414"/>
      <c r="D1243" s="429" t="s">
        <v>1018</v>
      </c>
      <c r="E1243" s="414"/>
      <c r="F1243" s="430" t="s">
        <v>1019</v>
      </c>
      <c r="G1243" s="415" t="s">
        <v>1020</v>
      </c>
      <c r="H1243" s="415" t="s">
        <v>1021</v>
      </c>
      <c r="I1243" s="416"/>
    </row>
    <row r="1244" spans="3:9">
      <c r="C1244" s="414"/>
      <c r="D1244" s="446" t="s">
        <v>1018</v>
      </c>
      <c r="E1244" s="414" t="s">
        <v>18</v>
      </c>
      <c r="F1244" s="430"/>
      <c r="G1244" s="415"/>
      <c r="H1244" s="415"/>
      <c r="I1244" s="416"/>
    </row>
    <row r="1245" spans="3:9" ht="37.5">
      <c r="C1245" s="414"/>
      <c r="D1245" s="446" t="s">
        <v>1018</v>
      </c>
      <c r="E1245" s="414" t="str">
        <f ca="1">E$78</f>
        <v>MA</v>
      </c>
      <c r="F1245" s="411" t="s">
        <v>1026</v>
      </c>
      <c r="G1245" s="415"/>
      <c r="H1245" s="415" t="s">
        <v>603</v>
      </c>
      <c r="I1245" s="416" t="s">
        <v>603</v>
      </c>
    </row>
    <row r="1246" spans="3:9">
      <c r="C1246" s="414"/>
      <c r="D1246" s="446" t="s">
        <v>1018</v>
      </c>
      <c r="E1246" s="414" t="str">
        <f ca="1">E$79</f>
        <v>S1</v>
      </c>
      <c r="F1246" s="411"/>
      <c r="G1246" s="415"/>
      <c r="H1246" s="415"/>
      <c r="I1246" s="416"/>
    </row>
    <row r="1247" spans="3:9">
      <c r="C1247" s="414"/>
      <c r="D1247" s="446" t="s">
        <v>1018</v>
      </c>
      <c r="E1247" s="414" t="str">
        <f ca="1">E$80</f>
        <v>S2</v>
      </c>
      <c r="F1247" s="411"/>
      <c r="G1247" s="415"/>
      <c r="H1247" s="415"/>
      <c r="I1247" s="416"/>
    </row>
    <row r="1248" spans="3:9">
      <c r="C1248" s="414"/>
      <c r="D1248" s="446" t="s">
        <v>1018</v>
      </c>
      <c r="E1248" s="414" t="str">
        <f ca="1">E$81</f>
        <v>S3</v>
      </c>
      <c r="F1248" s="411"/>
      <c r="G1248" s="415"/>
      <c r="H1248" s="415"/>
      <c r="I1248" s="416"/>
    </row>
    <row r="1249" spans="3:9">
      <c r="C1249" s="414"/>
      <c r="D1249" s="446" t="s">
        <v>1018</v>
      </c>
      <c r="E1249" s="414" t="str">
        <f ca="1">E$82</f>
        <v>S4</v>
      </c>
      <c r="F1249" s="411"/>
      <c r="G1249" s="415"/>
      <c r="H1249" s="415"/>
      <c r="I1249" s="416"/>
    </row>
    <row r="1250" spans="3:9">
      <c r="C1250" s="409"/>
      <c r="D1250" s="413"/>
      <c r="E1250" s="409"/>
      <c r="F1250" s="417"/>
      <c r="G1250" s="418"/>
      <c r="H1250" s="418"/>
      <c r="I1250" s="419"/>
    </row>
    <row r="1251" spans="3:9" ht="50">
      <c r="C1251" s="423">
        <v>7</v>
      </c>
      <c r="D1251" s="424"/>
      <c r="E1251" s="423"/>
      <c r="F1251" s="425" t="s">
        <v>1548</v>
      </c>
      <c r="G1251" s="461"/>
      <c r="H1251" s="461"/>
      <c r="I1251" s="426"/>
    </row>
    <row r="1252" spans="3:9" ht="162.5">
      <c r="C1252" s="423">
        <v>7.1</v>
      </c>
      <c r="D1252" s="424"/>
      <c r="E1252" s="423"/>
      <c r="F1252" s="425" t="s">
        <v>1549</v>
      </c>
      <c r="G1252" s="461"/>
      <c r="H1252" s="461"/>
      <c r="I1252" s="426"/>
    </row>
    <row r="1253" spans="3:9" ht="73.5">
      <c r="C1253" s="414" t="s">
        <v>1486</v>
      </c>
      <c r="D1253" s="429"/>
      <c r="E1253" s="414"/>
      <c r="F1253" s="430" t="s">
        <v>1550</v>
      </c>
      <c r="G1253" s="415" t="s">
        <v>1551</v>
      </c>
      <c r="H1253" s="415" t="s">
        <v>1552</v>
      </c>
      <c r="I1253" s="416"/>
    </row>
    <row r="1254" spans="3:9">
      <c r="C1254" s="414"/>
      <c r="D1254" s="429"/>
      <c r="E1254" s="414" t="s">
        <v>18</v>
      </c>
      <c r="F1254" s="430"/>
      <c r="G1254" s="415"/>
      <c r="H1254" s="415"/>
      <c r="I1254" s="416"/>
    </row>
    <row r="1255" spans="3:9">
      <c r="C1255" s="414"/>
      <c r="D1255" s="429"/>
      <c r="E1255" s="414" t="str">
        <f ca="1">E$78</f>
        <v>MA</v>
      </c>
      <c r="F1255" s="411"/>
      <c r="G1255" s="415"/>
      <c r="H1255" s="415"/>
      <c r="I1255" s="416"/>
    </row>
    <row r="1256" spans="3:9">
      <c r="C1256" s="414"/>
      <c r="D1256" s="429"/>
      <c r="E1256" s="414" t="str">
        <f ca="1">E$79</f>
        <v>S1</v>
      </c>
      <c r="F1256" s="411"/>
      <c r="G1256" s="415"/>
      <c r="H1256" s="415"/>
      <c r="I1256" s="416"/>
    </row>
    <row r="1257" spans="3:9" ht="87.5">
      <c r="C1257" s="414"/>
      <c r="D1257" s="429"/>
      <c r="E1257" s="414" t="s">
        <v>27</v>
      </c>
      <c r="F1257" s="411" t="s">
        <v>1553</v>
      </c>
      <c r="G1257" s="415"/>
      <c r="H1257" s="415"/>
      <c r="I1257" s="416" t="s">
        <v>721</v>
      </c>
    </row>
    <row r="1258" spans="3:9">
      <c r="C1258" s="414"/>
      <c r="D1258" s="429"/>
      <c r="E1258" s="414" t="str">
        <f ca="1">E$81</f>
        <v>S3</v>
      </c>
      <c r="F1258" s="411"/>
      <c r="G1258" s="415"/>
      <c r="H1258" s="415"/>
      <c r="I1258" s="416"/>
    </row>
    <row r="1259" spans="3:9">
      <c r="C1259" s="414"/>
      <c r="D1259" s="429"/>
      <c r="E1259" s="414" t="str">
        <f ca="1">E$82</f>
        <v>S4</v>
      </c>
      <c r="F1259" s="411"/>
      <c r="G1259" s="415"/>
      <c r="H1259" s="415"/>
      <c r="I1259" s="416"/>
    </row>
    <row r="1260" spans="3:9" ht="168">
      <c r="C1260" s="414"/>
      <c r="D1260" s="429" t="s">
        <v>729</v>
      </c>
      <c r="E1260" s="414"/>
      <c r="F1260" s="430" t="s">
        <v>730</v>
      </c>
      <c r="G1260" s="415" t="s">
        <v>731</v>
      </c>
      <c r="H1260" s="415" t="s">
        <v>732</v>
      </c>
      <c r="I1260" s="416"/>
    </row>
    <row r="1261" spans="3:9">
      <c r="C1261" s="414"/>
      <c r="D1261" s="446" t="s">
        <v>729</v>
      </c>
      <c r="E1261" s="414" t="s">
        <v>18</v>
      </c>
      <c r="F1261" s="430"/>
      <c r="G1261" s="415"/>
      <c r="H1261" s="415"/>
      <c r="I1261" s="416"/>
    </row>
    <row r="1262" spans="3:9" ht="75">
      <c r="C1262" s="414"/>
      <c r="D1262" s="446" t="s">
        <v>729</v>
      </c>
      <c r="E1262" s="414" t="str">
        <f ca="1">E$78</f>
        <v>MA</v>
      </c>
      <c r="F1262" s="460" t="s">
        <v>733</v>
      </c>
      <c r="G1262" s="415"/>
      <c r="H1262" s="415" t="s">
        <v>603</v>
      </c>
      <c r="I1262" s="416" t="s">
        <v>603</v>
      </c>
    </row>
    <row r="1263" spans="3:9">
      <c r="C1263" s="414"/>
      <c r="D1263" s="446" t="s">
        <v>729</v>
      </c>
      <c r="E1263" s="414" t="str">
        <f ca="1">E$79</f>
        <v>S1</v>
      </c>
      <c r="F1263" s="411"/>
      <c r="G1263" s="415"/>
      <c r="H1263" s="415"/>
      <c r="I1263" s="416"/>
    </row>
    <row r="1264" spans="3:9" ht="37.5">
      <c r="C1264" s="414"/>
      <c r="D1264" s="446" t="s">
        <v>729</v>
      </c>
      <c r="E1264" s="414" t="str">
        <f ca="1">E$80</f>
        <v>S2</v>
      </c>
      <c r="F1264" s="411" t="s">
        <v>734</v>
      </c>
      <c r="G1264" s="415"/>
      <c r="H1264" s="415"/>
      <c r="I1264" s="416" t="s">
        <v>603</v>
      </c>
    </row>
    <row r="1265" spans="3:9">
      <c r="C1265" s="414"/>
      <c r="D1265" s="446" t="s">
        <v>729</v>
      </c>
      <c r="E1265" s="414" t="str">
        <f ca="1">E$81</f>
        <v>S3</v>
      </c>
      <c r="F1265" s="411"/>
      <c r="G1265" s="415"/>
      <c r="H1265" s="415"/>
      <c r="I1265" s="416"/>
    </row>
    <row r="1266" spans="3:9">
      <c r="C1266" s="414"/>
      <c r="D1266" s="446" t="s">
        <v>729</v>
      </c>
      <c r="E1266" s="414" t="str">
        <f ca="1">E$82</f>
        <v>S4</v>
      </c>
      <c r="F1266" s="411"/>
      <c r="G1266" s="415"/>
      <c r="H1266" s="415"/>
      <c r="I1266" s="416"/>
    </row>
    <row r="1267" spans="3:9">
      <c r="C1267" s="409"/>
      <c r="D1267" s="413"/>
      <c r="E1267" s="409"/>
      <c r="F1267" s="417"/>
      <c r="G1267" s="418"/>
      <c r="H1267" s="418"/>
      <c r="I1267" s="419"/>
    </row>
    <row r="1268" spans="3:9" ht="162.5">
      <c r="C1268" s="414" t="s">
        <v>1503</v>
      </c>
      <c r="D1268" s="429"/>
      <c r="E1268" s="414"/>
      <c r="F1268" s="430" t="s">
        <v>1562</v>
      </c>
      <c r="G1268" s="415" t="s">
        <v>1563</v>
      </c>
      <c r="H1268" s="415" t="s">
        <v>1552</v>
      </c>
      <c r="I1268" s="416"/>
    </row>
    <row r="1269" spans="3:9">
      <c r="C1269" s="414"/>
      <c r="D1269" s="429"/>
      <c r="E1269" s="414" t="s">
        <v>18</v>
      </c>
      <c r="F1269" s="430"/>
      <c r="G1269" s="415"/>
      <c r="H1269" s="415"/>
      <c r="I1269" s="416"/>
    </row>
    <row r="1270" spans="3:9">
      <c r="C1270" s="414"/>
      <c r="D1270" s="429"/>
      <c r="E1270" s="414" t="str">
        <f ca="1">E$78</f>
        <v>MA</v>
      </c>
      <c r="F1270" s="411"/>
      <c r="G1270" s="415"/>
      <c r="H1270" s="415"/>
      <c r="I1270" s="416"/>
    </row>
    <row r="1271" spans="3:9">
      <c r="C1271" s="414"/>
      <c r="D1271" s="429"/>
      <c r="E1271" s="414" t="str">
        <f ca="1">E$79</f>
        <v>S1</v>
      </c>
      <c r="F1271" s="411"/>
      <c r="G1271" s="415"/>
      <c r="H1271" s="415"/>
      <c r="I1271" s="416"/>
    </row>
    <row r="1272" spans="3:9" ht="75">
      <c r="C1272" s="414"/>
      <c r="D1272" s="429"/>
      <c r="E1272" s="414" t="s">
        <v>27</v>
      </c>
      <c r="F1272" s="411" t="s">
        <v>1564</v>
      </c>
      <c r="G1272" s="415"/>
      <c r="H1272" s="415"/>
      <c r="I1272" s="416" t="s">
        <v>721</v>
      </c>
    </row>
    <row r="1273" spans="3:9">
      <c r="C1273" s="414"/>
      <c r="D1273" s="429"/>
      <c r="E1273" s="414" t="str">
        <f ca="1">E$81</f>
        <v>S3</v>
      </c>
      <c r="F1273" s="411"/>
      <c r="G1273" s="415"/>
      <c r="H1273" s="415"/>
      <c r="I1273" s="416"/>
    </row>
    <row r="1274" spans="3:9">
      <c r="C1274" s="414"/>
      <c r="D1274" s="429"/>
      <c r="E1274" s="414" t="str">
        <f ca="1">E$82</f>
        <v>S4</v>
      </c>
      <c r="F1274" s="411"/>
      <c r="G1274" s="415"/>
      <c r="H1274" s="415"/>
      <c r="I1274" s="416"/>
    </row>
    <row r="1275" spans="3:9" ht="199.5">
      <c r="C1275" s="414"/>
      <c r="D1275" s="429" t="s">
        <v>899</v>
      </c>
      <c r="E1275" s="414"/>
      <c r="F1275" s="430" t="s">
        <v>900</v>
      </c>
      <c r="G1275" s="415" t="s">
        <v>901</v>
      </c>
      <c r="H1275" s="415" t="s">
        <v>902</v>
      </c>
      <c r="I1275" s="416"/>
    </row>
    <row r="1276" spans="3:9">
      <c r="C1276" s="414"/>
      <c r="D1276" s="446" t="s">
        <v>899</v>
      </c>
      <c r="E1276" s="414" t="s">
        <v>18</v>
      </c>
      <c r="F1276" s="430"/>
      <c r="G1276" s="415"/>
      <c r="H1276" s="415"/>
      <c r="I1276" s="416"/>
    </row>
    <row r="1277" spans="3:9" ht="100">
      <c r="C1277" s="414"/>
      <c r="D1277" s="446" t="s">
        <v>899</v>
      </c>
      <c r="E1277" s="414" t="str">
        <f ca="1">E$78</f>
        <v>MA</v>
      </c>
      <c r="F1277" s="411" t="s">
        <v>903</v>
      </c>
      <c r="G1277" s="415"/>
      <c r="H1277" s="415" t="s">
        <v>603</v>
      </c>
      <c r="I1277" s="416" t="s">
        <v>603</v>
      </c>
    </row>
    <row r="1278" spans="3:9">
      <c r="C1278" s="414"/>
      <c r="D1278" s="446" t="s">
        <v>899</v>
      </c>
      <c r="E1278" s="414" t="str">
        <f ca="1">E$79</f>
        <v>S1</v>
      </c>
      <c r="F1278" s="417"/>
      <c r="G1278" s="415"/>
      <c r="H1278" s="415"/>
      <c r="I1278" s="416"/>
    </row>
    <row r="1279" spans="3:9">
      <c r="C1279" s="414"/>
      <c r="D1279" s="446" t="s">
        <v>899</v>
      </c>
      <c r="E1279" s="414" t="str">
        <f ca="1">E$80</f>
        <v>S2</v>
      </c>
      <c r="F1279" s="411"/>
      <c r="G1279" s="415"/>
      <c r="H1279" s="415"/>
      <c r="I1279" s="416"/>
    </row>
    <row r="1280" spans="3:9">
      <c r="C1280" s="414"/>
      <c r="D1280" s="446" t="s">
        <v>899</v>
      </c>
      <c r="E1280" s="414" t="str">
        <f ca="1">E$81</f>
        <v>S3</v>
      </c>
      <c r="F1280" s="411"/>
      <c r="G1280" s="415"/>
      <c r="H1280" s="415"/>
      <c r="I1280" s="416"/>
    </row>
    <row r="1281" spans="3:9">
      <c r="C1281" s="414"/>
      <c r="D1281" s="446" t="s">
        <v>899</v>
      </c>
      <c r="E1281" s="414" t="str">
        <f ca="1">E$82</f>
        <v>S4</v>
      </c>
      <c r="F1281" s="411"/>
      <c r="G1281" s="415"/>
      <c r="H1281" s="415"/>
      <c r="I1281" s="416"/>
    </row>
    <row r="1282" spans="3:9">
      <c r="C1282" s="409"/>
      <c r="D1282" s="413"/>
      <c r="E1282" s="409"/>
      <c r="F1282" s="417"/>
      <c r="G1282" s="418"/>
      <c r="H1282" s="418"/>
      <c r="I1282" s="419"/>
    </row>
    <row r="1283" spans="3:9" ht="73.5">
      <c r="C1283" s="414" t="s">
        <v>1572</v>
      </c>
      <c r="D1283" s="429"/>
      <c r="E1283" s="414"/>
      <c r="F1283" s="430" t="s">
        <v>1573</v>
      </c>
      <c r="G1283" s="415" t="s">
        <v>1551</v>
      </c>
      <c r="H1283" s="415" t="s">
        <v>1552</v>
      </c>
      <c r="I1283" s="416"/>
    </row>
    <row r="1284" spans="3:9">
      <c r="C1284" s="414"/>
      <c r="D1284" s="429"/>
      <c r="E1284" s="414" t="s">
        <v>18</v>
      </c>
      <c r="F1284" s="430"/>
      <c r="G1284" s="415"/>
      <c r="H1284" s="415"/>
      <c r="I1284" s="416"/>
    </row>
    <row r="1285" spans="3:9">
      <c r="C1285" s="414"/>
      <c r="D1285" s="429"/>
      <c r="E1285" s="414" t="str">
        <f ca="1">E$78</f>
        <v>MA</v>
      </c>
      <c r="F1285" s="411"/>
      <c r="G1285" s="415"/>
      <c r="H1285" s="415"/>
      <c r="I1285" s="416"/>
    </row>
    <row r="1286" spans="3:9">
      <c r="C1286" s="414"/>
      <c r="D1286" s="429"/>
      <c r="E1286" s="414" t="str">
        <f ca="1">E$79</f>
        <v>S1</v>
      </c>
      <c r="F1286" s="411"/>
      <c r="G1286" s="415"/>
      <c r="H1286" s="415"/>
      <c r="I1286" s="416"/>
    </row>
    <row r="1287" spans="3:9" ht="62.5">
      <c r="C1287" s="414"/>
      <c r="D1287" s="429"/>
      <c r="E1287" s="414" t="s">
        <v>27</v>
      </c>
      <c r="F1287" s="411" t="s">
        <v>1574</v>
      </c>
      <c r="G1287" s="415"/>
      <c r="H1287" s="415"/>
      <c r="I1287" s="416" t="s">
        <v>721</v>
      </c>
    </row>
    <row r="1288" spans="3:9">
      <c r="C1288" s="414"/>
      <c r="D1288" s="429"/>
      <c r="E1288" s="414" t="str">
        <f ca="1">E$81</f>
        <v>S3</v>
      </c>
      <c r="F1288" s="411"/>
      <c r="G1288" s="415"/>
      <c r="H1288" s="415"/>
      <c r="I1288" s="416"/>
    </row>
    <row r="1289" spans="3:9">
      <c r="C1289" s="414"/>
      <c r="D1289" s="429"/>
      <c r="E1289" s="414" t="str">
        <f ca="1">E$82</f>
        <v>S4</v>
      </c>
      <c r="F1289" s="411"/>
      <c r="G1289" s="415"/>
      <c r="H1289" s="415"/>
      <c r="I1289" s="416"/>
    </row>
    <row r="1290" spans="3:9">
      <c r="C1290" s="409"/>
      <c r="D1290" s="413"/>
      <c r="E1290" s="409"/>
      <c r="F1290" s="417"/>
      <c r="G1290" s="418"/>
      <c r="H1290" s="418"/>
      <c r="I1290" s="419"/>
    </row>
    <row r="1291" spans="3:9" ht="73.5">
      <c r="C1291" s="414" t="s">
        <v>1577</v>
      </c>
      <c r="D1291" s="429"/>
      <c r="E1291" s="414"/>
      <c r="F1291" s="430" t="s">
        <v>1578</v>
      </c>
      <c r="G1291" s="415" t="s">
        <v>1551</v>
      </c>
      <c r="H1291" s="415" t="s">
        <v>1552</v>
      </c>
      <c r="I1291" s="416"/>
    </row>
    <row r="1292" spans="3:9">
      <c r="C1292" s="414"/>
      <c r="D1292" s="429"/>
      <c r="E1292" s="414" t="s">
        <v>18</v>
      </c>
      <c r="F1292" s="430"/>
      <c r="G1292" s="415"/>
      <c r="H1292" s="415"/>
      <c r="I1292" s="416"/>
    </row>
    <row r="1293" spans="3:9">
      <c r="C1293" s="414"/>
      <c r="D1293" s="429"/>
      <c r="E1293" s="414" t="str">
        <f ca="1">E$78</f>
        <v>MA</v>
      </c>
      <c r="F1293" s="411"/>
      <c r="G1293" s="415"/>
      <c r="H1293" s="415"/>
      <c r="I1293" s="416"/>
    </row>
    <row r="1294" spans="3:9">
      <c r="C1294" s="414"/>
      <c r="D1294" s="429"/>
      <c r="E1294" s="414" t="str">
        <f ca="1">E$79</f>
        <v>S1</v>
      </c>
      <c r="F1294" s="411"/>
      <c r="G1294" s="415"/>
      <c r="H1294" s="415"/>
      <c r="I1294" s="416"/>
    </row>
    <row r="1295" spans="3:9">
      <c r="C1295" s="414"/>
      <c r="D1295" s="429"/>
      <c r="E1295" s="414" t="s">
        <v>27</v>
      </c>
      <c r="F1295" s="411" t="s">
        <v>1579</v>
      </c>
      <c r="G1295" s="415"/>
      <c r="H1295" s="415"/>
      <c r="I1295" s="416" t="s">
        <v>721</v>
      </c>
    </row>
    <row r="1296" spans="3:9">
      <c r="C1296" s="414"/>
      <c r="D1296" s="429"/>
      <c r="E1296" s="414" t="str">
        <f ca="1">E$81</f>
        <v>S3</v>
      </c>
      <c r="F1296" s="411"/>
      <c r="G1296" s="415"/>
      <c r="H1296" s="415"/>
      <c r="I1296" s="416"/>
    </row>
    <row r="1297" spans="3:9">
      <c r="C1297" s="414"/>
      <c r="D1297" s="429"/>
      <c r="E1297" s="414" t="str">
        <f ca="1">E$82</f>
        <v>S4</v>
      </c>
      <c r="F1297" s="411"/>
      <c r="G1297" s="415"/>
      <c r="H1297" s="415"/>
      <c r="I1297" s="416"/>
    </row>
    <row r="1298" spans="3:9">
      <c r="C1298" s="409"/>
      <c r="D1298" s="413"/>
      <c r="E1298" s="409"/>
      <c r="F1298" s="417"/>
      <c r="G1298" s="418"/>
      <c r="H1298" s="418"/>
      <c r="I1298" s="419"/>
    </row>
    <row r="1299" spans="3:9" ht="75">
      <c r="C1299" s="414" t="s">
        <v>1584</v>
      </c>
      <c r="D1299" s="429"/>
      <c r="E1299" s="414"/>
      <c r="F1299" s="430" t="s">
        <v>1585</v>
      </c>
      <c r="G1299" s="415" t="s">
        <v>1586</v>
      </c>
      <c r="H1299" s="415" t="s">
        <v>1552</v>
      </c>
      <c r="I1299" s="416"/>
    </row>
    <row r="1300" spans="3:9">
      <c r="C1300" s="414"/>
      <c r="D1300" s="429"/>
      <c r="E1300" s="414" t="s">
        <v>18</v>
      </c>
      <c r="F1300" s="430"/>
      <c r="G1300" s="415"/>
      <c r="H1300" s="415"/>
      <c r="I1300" s="416"/>
    </row>
    <row r="1301" spans="3:9">
      <c r="C1301" s="414"/>
      <c r="D1301" s="429"/>
      <c r="E1301" s="414" t="str">
        <f ca="1">E$78</f>
        <v>MA</v>
      </c>
      <c r="F1301" s="411"/>
      <c r="G1301" s="415"/>
      <c r="H1301" s="415"/>
      <c r="I1301" s="416"/>
    </row>
    <row r="1302" spans="3:9">
      <c r="C1302" s="414"/>
      <c r="D1302" s="429"/>
      <c r="E1302" s="414" t="str">
        <f ca="1">E$79</f>
        <v>S1</v>
      </c>
      <c r="F1302" s="411"/>
      <c r="G1302" s="415"/>
      <c r="H1302" s="415"/>
      <c r="I1302" s="416"/>
    </row>
    <row r="1303" spans="3:9" ht="75">
      <c r="C1303" s="414"/>
      <c r="D1303" s="429"/>
      <c r="E1303" s="414" t="s">
        <v>27</v>
      </c>
      <c r="F1303" s="411" t="s">
        <v>1587</v>
      </c>
      <c r="G1303" s="415"/>
      <c r="H1303" s="415"/>
      <c r="I1303" s="416" t="s">
        <v>721</v>
      </c>
    </row>
    <row r="1304" spans="3:9">
      <c r="C1304" s="414"/>
      <c r="D1304" s="429"/>
      <c r="E1304" s="414" t="str">
        <f ca="1">E$81</f>
        <v>S3</v>
      </c>
      <c r="F1304" s="411"/>
      <c r="G1304" s="415"/>
      <c r="H1304" s="415"/>
      <c r="I1304" s="416"/>
    </row>
    <row r="1305" spans="3:9">
      <c r="C1305" s="414"/>
      <c r="D1305" s="429"/>
      <c r="E1305" s="414" t="str">
        <f ca="1">E$82</f>
        <v>S4</v>
      </c>
      <c r="F1305" s="411"/>
      <c r="G1305" s="415"/>
      <c r="H1305" s="415"/>
      <c r="I1305" s="416"/>
    </row>
    <row r="1306" spans="3:9">
      <c r="C1306" s="409"/>
      <c r="D1306" s="413"/>
      <c r="E1306" s="409"/>
      <c r="F1306" s="417"/>
      <c r="G1306" s="418"/>
      <c r="H1306" s="418"/>
      <c r="I1306" s="419"/>
    </row>
    <row r="1307" spans="3:9" ht="73.5">
      <c r="C1307" s="414" t="s">
        <v>1588</v>
      </c>
      <c r="D1307" s="429"/>
      <c r="E1307" s="414"/>
      <c r="F1307" s="430" t="s">
        <v>1589</v>
      </c>
      <c r="G1307" s="415" t="s">
        <v>1586</v>
      </c>
      <c r="H1307" s="415" t="s">
        <v>1552</v>
      </c>
      <c r="I1307" s="416"/>
    </row>
    <row r="1308" spans="3:9">
      <c r="C1308" s="414"/>
      <c r="D1308" s="429"/>
      <c r="E1308" s="414" t="s">
        <v>18</v>
      </c>
      <c r="F1308" s="430"/>
      <c r="G1308" s="415"/>
      <c r="H1308" s="415"/>
      <c r="I1308" s="416"/>
    </row>
    <row r="1309" spans="3:9">
      <c r="C1309" s="414"/>
      <c r="D1309" s="429"/>
      <c r="E1309" s="414" t="str">
        <f ca="1">E$78</f>
        <v>MA</v>
      </c>
      <c r="F1309" s="411"/>
      <c r="G1309" s="415"/>
      <c r="H1309" s="415"/>
      <c r="I1309" s="416"/>
    </row>
    <row r="1310" spans="3:9">
      <c r="C1310" s="414"/>
      <c r="D1310" s="429"/>
      <c r="E1310" s="414" t="str">
        <f ca="1">E$79</f>
        <v>S1</v>
      </c>
      <c r="F1310" s="411"/>
      <c r="G1310" s="415"/>
      <c r="H1310" s="415"/>
      <c r="I1310" s="416"/>
    </row>
    <row r="1311" spans="3:9">
      <c r="C1311" s="414"/>
      <c r="D1311" s="429"/>
      <c r="E1311" s="414" t="s">
        <v>27</v>
      </c>
      <c r="F1311" s="411" t="s">
        <v>870</v>
      </c>
      <c r="G1311" s="415"/>
      <c r="H1311" s="415"/>
      <c r="I1311" s="416" t="s">
        <v>721</v>
      </c>
    </row>
    <row r="1312" spans="3:9">
      <c r="C1312" s="414"/>
      <c r="D1312" s="429"/>
      <c r="E1312" s="414" t="str">
        <f ca="1">E$81</f>
        <v>S3</v>
      </c>
      <c r="F1312" s="411"/>
      <c r="G1312" s="415"/>
      <c r="H1312" s="415"/>
      <c r="I1312" s="416"/>
    </row>
    <row r="1313" spans="3:9">
      <c r="C1313" s="414"/>
      <c r="D1313" s="429"/>
      <c r="E1313" s="414" t="str">
        <f ca="1">E$82</f>
        <v>S4</v>
      </c>
      <c r="F1313" s="411"/>
      <c r="G1313" s="415"/>
      <c r="H1313" s="415"/>
      <c r="I1313" s="416"/>
    </row>
    <row r="1314" spans="3:9">
      <c r="C1314" s="409"/>
      <c r="D1314" s="413"/>
      <c r="E1314" s="409"/>
      <c r="F1314" s="417"/>
      <c r="G1314" s="418"/>
      <c r="H1314" s="418"/>
      <c r="I1314" s="419"/>
    </row>
    <row r="1315" spans="3:9" ht="73.5">
      <c r="C1315" s="414" t="s">
        <v>1592</v>
      </c>
      <c r="D1315" s="429"/>
      <c r="E1315" s="414"/>
      <c r="F1315" s="430" t="s">
        <v>1593</v>
      </c>
      <c r="G1315" s="415" t="s">
        <v>1586</v>
      </c>
      <c r="H1315" s="415" t="s">
        <v>1552</v>
      </c>
      <c r="I1315" s="416"/>
    </row>
    <row r="1316" spans="3:9">
      <c r="C1316" s="414"/>
      <c r="D1316" s="429"/>
      <c r="E1316" s="414" t="s">
        <v>18</v>
      </c>
      <c r="F1316" s="430"/>
      <c r="G1316" s="415"/>
      <c r="H1316" s="415"/>
      <c r="I1316" s="416"/>
    </row>
    <row r="1317" spans="3:9">
      <c r="C1317" s="414"/>
      <c r="D1317" s="429"/>
      <c r="E1317" s="414" t="str">
        <f ca="1">E$78</f>
        <v>MA</v>
      </c>
      <c r="F1317" s="411"/>
      <c r="G1317" s="415"/>
      <c r="H1317" s="415"/>
      <c r="I1317" s="416"/>
    </row>
    <row r="1318" spans="3:9">
      <c r="C1318" s="414"/>
      <c r="D1318" s="429"/>
      <c r="E1318" s="414" t="str">
        <f ca="1">E$79</f>
        <v>S1</v>
      </c>
      <c r="F1318" s="411"/>
      <c r="G1318" s="415"/>
      <c r="H1318" s="415"/>
      <c r="I1318" s="416"/>
    </row>
    <row r="1319" spans="3:9">
      <c r="C1319" s="414"/>
      <c r="D1319" s="429"/>
      <c r="E1319" s="414" t="s">
        <v>27</v>
      </c>
      <c r="F1319" s="411" t="s">
        <v>870</v>
      </c>
      <c r="G1319" s="415"/>
      <c r="H1319" s="415"/>
      <c r="I1319" s="416" t="s">
        <v>721</v>
      </c>
    </row>
    <row r="1320" spans="3:9">
      <c r="C1320" s="414"/>
      <c r="D1320" s="429"/>
      <c r="E1320" s="414" t="str">
        <f ca="1">E$81</f>
        <v>S3</v>
      </c>
      <c r="F1320" s="411"/>
      <c r="G1320" s="415"/>
      <c r="H1320" s="415"/>
      <c r="I1320" s="416"/>
    </row>
    <row r="1321" spans="3:9">
      <c r="C1321" s="414"/>
      <c r="D1321" s="429"/>
      <c r="E1321" s="414" t="str">
        <f ca="1">E$82</f>
        <v>S4</v>
      </c>
      <c r="F1321" s="411"/>
      <c r="G1321" s="415"/>
      <c r="H1321" s="415"/>
      <c r="I1321" s="416"/>
    </row>
    <row r="1322" spans="3:9">
      <c r="C1322" s="409"/>
      <c r="D1322" s="413"/>
      <c r="E1322" s="409"/>
      <c r="F1322" s="417"/>
      <c r="G1322" s="418"/>
      <c r="H1322" s="418"/>
      <c r="I1322" s="419"/>
    </row>
    <row r="1323" spans="3:9" ht="73.5">
      <c r="C1323" s="414" t="s">
        <v>1595</v>
      </c>
      <c r="D1323" s="429"/>
      <c r="E1323" s="414"/>
      <c r="F1323" s="430" t="s">
        <v>1596</v>
      </c>
      <c r="G1323" s="415" t="s">
        <v>1586</v>
      </c>
      <c r="H1323" s="415" t="s">
        <v>1552</v>
      </c>
      <c r="I1323" s="416"/>
    </row>
    <row r="1324" spans="3:9">
      <c r="C1324" s="414"/>
      <c r="D1324" s="429"/>
      <c r="E1324" s="414" t="s">
        <v>18</v>
      </c>
      <c r="F1324" s="430"/>
      <c r="G1324" s="415"/>
      <c r="H1324" s="415"/>
      <c r="I1324" s="416"/>
    </row>
    <row r="1325" spans="3:9">
      <c r="C1325" s="414"/>
      <c r="D1325" s="429"/>
      <c r="E1325" s="414" t="str">
        <f ca="1">E$78</f>
        <v>MA</v>
      </c>
      <c r="F1325" s="411"/>
      <c r="G1325" s="415"/>
      <c r="H1325" s="415"/>
      <c r="I1325" s="416"/>
    </row>
    <row r="1326" spans="3:9">
      <c r="C1326" s="414"/>
      <c r="D1326" s="429"/>
      <c r="E1326" s="414" t="str">
        <f ca="1">E$79</f>
        <v>S1</v>
      </c>
      <c r="F1326" s="411"/>
      <c r="G1326" s="415"/>
      <c r="H1326" s="415"/>
      <c r="I1326" s="416"/>
    </row>
    <row r="1327" spans="3:9" ht="37.5">
      <c r="C1327" s="414"/>
      <c r="D1327" s="429"/>
      <c r="E1327" s="414" t="s">
        <v>27</v>
      </c>
      <c r="F1327" s="411" t="s">
        <v>1597</v>
      </c>
      <c r="G1327" s="415"/>
      <c r="H1327" s="415"/>
      <c r="I1327" s="416" t="s">
        <v>721</v>
      </c>
    </row>
    <row r="1328" spans="3:9">
      <c r="C1328" s="414"/>
      <c r="D1328" s="429"/>
      <c r="E1328" s="414" t="str">
        <f ca="1">E$81</f>
        <v>S3</v>
      </c>
      <c r="F1328" s="411"/>
      <c r="G1328" s="415"/>
      <c r="H1328" s="415"/>
      <c r="I1328" s="416"/>
    </row>
    <row r="1329" spans="3:9">
      <c r="C1329" s="414"/>
      <c r="D1329" s="429"/>
      <c r="E1329" s="414" t="str">
        <f ca="1">E$82</f>
        <v>S4</v>
      </c>
      <c r="F1329" s="411"/>
      <c r="G1329" s="415"/>
      <c r="H1329" s="415"/>
      <c r="I1329" s="416"/>
    </row>
    <row r="1330" spans="3:9">
      <c r="C1330" s="409"/>
      <c r="D1330" s="413"/>
      <c r="E1330" s="409"/>
      <c r="F1330" s="417"/>
      <c r="G1330" s="418"/>
      <c r="H1330" s="418"/>
      <c r="I1330" s="419"/>
    </row>
    <row r="1331" spans="3:9" ht="73.5">
      <c r="C1331" s="414" t="s">
        <v>1599</v>
      </c>
      <c r="D1331" s="429"/>
      <c r="E1331" s="414"/>
      <c r="F1331" s="430" t="s">
        <v>1600</v>
      </c>
      <c r="G1331" s="415" t="s">
        <v>1586</v>
      </c>
      <c r="H1331" s="415" t="s">
        <v>1552</v>
      </c>
      <c r="I1331" s="416"/>
    </row>
    <row r="1332" spans="3:9">
      <c r="C1332" s="414"/>
      <c r="D1332" s="429"/>
      <c r="E1332" s="414" t="s">
        <v>18</v>
      </c>
      <c r="F1332" s="430"/>
      <c r="G1332" s="415"/>
      <c r="H1332" s="415"/>
      <c r="I1332" s="416"/>
    </row>
    <row r="1333" spans="3:9">
      <c r="C1333" s="414"/>
      <c r="D1333" s="429"/>
      <c r="E1333" s="414" t="str">
        <f ca="1">E$78</f>
        <v>MA</v>
      </c>
      <c r="F1333" s="411"/>
      <c r="G1333" s="415"/>
      <c r="H1333" s="415"/>
      <c r="I1333" s="416"/>
    </row>
    <row r="1334" spans="3:9">
      <c r="C1334" s="414"/>
      <c r="D1334" s="429"/>
      <c r="E1334" s="414" t="str">
        <f ca="1">E$79</f>
        <v>S1</v>
      </c>
      <c r="F1334" s="411"/>
      <c r="G1334" s="415"/>
      <c r="H1334" s="415"/>
      <c r="I1334" s="416"/>
    </row>
    <row r="1335" spans="3:9" ht="75">
      <c r="C1335" s="414"/>
      <c r="D1335" s="429"/>
      <c r="E1335" s="414" t="s">
        <v>27</v>
      </c>
      <c r="F1335" s="411" t="s">
        <v>1601</v>
      </c>
      <c r="G1335" s="415"/>
      <c r="H1335" s="415"/>
      <c r="I1335" s="416" t="s">
        <v>721</v>
      </c>
    </row>
    <row r="1336" spans="3:9">
      <c r="C1336" s="414"/>
      <c r="D1336" s="429"/>
      <c r="E1336" s="414" t="str">
        <f ca="1">E$81</f>
        <v>S3</v>
      </c>
      <c r="F1336" s="411"/>
      <c r="G1336" s="415"/>
      <c r="H1336" s="415"/>
      <c r="I1336" s="416"/>
    </row>
    <row r="1337" spans="3:9">
      <c r="C1337" s="414"/>
      <c r="D1337" s="429"/>
      <c r="E1337" s="414" t="str">
        <f ca="1">E$82</f>
        <v>S4</v>
      </c>
      <c r="F1337" s="411"/>
      <c r="G1337" s="415"/>
      <c r="H1337" s="415"/>
      <c r="I1337" s="416"/>
    </row>
    <row r="1338" spans="3:9">
      <c r="C1338" s="409"/>
      <c r="D1338" s="413"/>
      <c r="E1338" s="409"/>
      <c r="F1338" s="417"/>
      <c r="G1338" s="418"/>
      <c r="H1338" s="418"/>
      <c r="I1338" s="419"/>
    </row>
    <row r="1339" spans="3:9" ht="73.5">
      <c r="C1339" s="414" t="s">
        <v>1604</v>
      </c>
      <c r="D1339" s="429"/>
      <c r="E1339" s="414"/>
      <c r="F1339" s="430" t="s">
        <v>1605</v>
      </c>
      <c r="G1339" s="415" t="s">
        <v>1606</v>
      </c>
      <c r="H1339" s="415" t="s">
        <v>1552</v>
      </c>
      <c r="I1339" s="416"/>
    </row>
    <row r="1340" spans="3:9">
      <c r="C1340" s="414"/>
      <c r="D1340" s="429"/>
      <c r="E1340" s="414" t="s">
        <v>18</v>
      </c>
      <c r="F1340" s="430"/>
      <c r="G1340" s="415"/>
      <c r="H1340" s="415"/>
      <c r="I1340" s="416"/>
    </row>
    <row r="1341" spans="3:9">
      <c r="C1341" s="414"/>
      <c r="D1341" s="429"/>
      <c r="E1341" s="414" t="str">
        <f ca="1">E$78</f>
        <v>MA</v>
      </c>
      <c r="F1341" s="411"/>
      <c r="G1341" s="415"/>
      <c r="H1341" s="415"/>
      <c r="I1341" s="416"/>
    </row>
    <row r="1342" spans="3:9">
      <c r="C1342" s="414"/>
      <c r="D1342" s="429"/>
      <c r="E1342" s="414" t="str">
        <f ca="1">E$79</f>
        <v>S1</v>
      </c>
      <c r="F1342" s="411"/>
      <c r="G1342" s="415"/>
      <c r="H1342" s="415"/>
      <c r="I1342" s="416"/>
    </row>
    <row r="1343" spans="3:9" ht="200">
      <c r="C1343" s="414"/>
      <c r="D1343" s="429"/>
      <c r="E1343" s="414" t="s">
        <v>27</v>
      </c>
      <c r="F1343" s="411" t="s">
        <v>1607</v>
      </c>
      <c r="G1343" s="415"/>
      <c r="H1343" s="415"/>
      <c r="I1343" s="416" t="s">
        <v>721</v>
      </c>
    </row>
    <row r="1344" spans="3:9">
      <c r="C1344" s="414"/>
      <c r="D1344" s="429"/>
      <c r="E1344" s="414" t="str">
        <f ca="1">E$81</f>
        <v>S3</v>
      </c>
      <c r="F1344" s="411"/>
      <c r="G1344" s="415"/>
      <c r="H1344" s="415"/>
      <c r="I1344" s="416"/>
    </row>
    <row r="1345" spans="3:9">
      <c r="C1345" s="414"/>
      <c r="D1345" s="429"/>
      <c r="E1345" s="414" t="str">
        <f ca="1">E$82</f>
        <v>S4</v>
      </c>
      <c r="F1345" s="411"/>
      <c r="G1345" s="415"/>
      <c r="H1345" s="415"/>
      <c r="I1345" s="416"/>
    </row>
    <row r="1346" spans="3:9">
      <c r="C1346" s="409"/>
      <c r="D1346" s="413"/>
      <c r="E1346" s="409"/>
      <c r="F1346" s="417"/>
      <c r="G1346" s="418"/>
      <c r="H1346" s="418"/>
      <c r="I1346" s="419"/>
    </row>
    <row r="1347" spans="3:9" ht="73.5">
      <c r="C1347" s="423" t="s">
        <v>1609</v>
      </c>
      <c r="D1347" s="424"/>
      <c r="E1347" s="423"/>
      <c r="F1347" s="425" t="s">
        <v>1610</v>
      </c>
      <c r="G1347" s="461"/>
      <c r="H1347" s="461" t="s">
        <v>1611</v>
      </c>
      <c r="I1347" s="426"/>
    </row>
    <row r="1348" spans="3:9" ht="42">
      <c r="C1348" s="414" t="s">
        <v>1524</v>
      </c>
      <c r="D1348" s="429"/>
      <c r="E1348" s="414"/>
      <c r="F1348" s="430" t="s">
        <v>1612</v>
      </c>
      <c r="G1348" s="415" t="s">
        <v>1613</v>
      </c>
      <c r="H1348" s="415"/>
      <c r="I1348" s="416"/>
    </row>
    <row r="1349" spans="3:9">
      <c r="C1349" s="414"/>
      <c r="D1349" s="429"/>
      <c r="E1349" s="414" t="s">
        <v>18</v>
      </c>
      <c r="F1349" s="430"/>
      <c r="G1349" s="415"/>
      <c r="H1349" s="415"/>
      <c r="I1349" s="416"/>
    </row>
    <row r="1350" spans="3:9">
      <c r="C1350" s="414"/>
      <c r="D1350" s="429"/>
      <c r="E1350" s="414" t="str">
        <f ca="1">E$78</f>
        <v>MA</v>
      </c>
      <c r="F1350" s="411"/>
      <c r="G1350" s="415"/>
      <c r="H1350" s="415"/>
      <c r="I1350" s="416"/>
    </row>
    <row r="1351" spans="3:9">
      <c r="C1351" s="414"/>
      <c r="D1351" s="429"/>
      <c r="E1351" s="414" t="str">
        <f ca="1">E$79</f>
        <v>S1</v>
      </c>
      <c r="F1351" s="411"/>
      <c r="G1351" s="415"/>
      <c r="H1351" s="415"/>
      <c r="I1351" s="416"/>
    </row>
    <row r="1352" spans="3:9">
      <c r="C1352" s="414"/>
      <c r="D1352" s="429"/>
      <c r="E1352" s="414" t="str">
        <f ca="1">E$80</f>
        <v>S2</v>
      </c>
      <c r="F1352" s="411" t="s">
        <v>1614</v>
      </c>
      <c r="G1352" s="415"/>
      <c r="H1352" s="415"/>
      <c r="I1352" s="416" t="s">
        <v>721</v>
      </c>
    </row>
    <row r="1353" spans="3:9">
      <c r="C1353" s="414"/>
      <c r="D1353" s="429"/>
      <c r="E1353" s="414" t="str">
        <f ca="1">E$81</f>
        <v>S3</v>
      </c>
      <c r="F1353" s="411"/>
      <c r="G1353" s="415"/>
      <c r="H1353" s="415"/>
      <c r="I1353" s="416"/>
    </row>
    <row r="1354" spans="3:9">
      <c r="C1354" s="414"/>
      <c r="D1354" s="429"/>
      <c r="E1354" s="414" t="str">
        <f ca="1">E$82</f>
        <v>S4</v>
      </c>
      <c r="F1354" s="411"/>
      <c r="G1354" s="415"/>
      <c r="H1354" s="415"/>
      <c r="I1354" s="416"/>
    </row>
    <row r="1355" spans="3:9" ht="409.5">
      <c r="C1355" s="414"/>
      <c r="D1355" s="429" t="s">
        <v>735</v>
      </c>
      <c r="E1355" s="414"/>
      <c r="F1355" s="430" t="s">
        <v>736</v>
      </c>
      <c r="G1355" s="415" t="s">
        <v>737</v>
      </c>
      <c r="H1355" s="415" t="s">
        <v>738</v>
      </c>
      <c r="I1355" s="416"/>
    </row>
    <row r="1356" spans="3:9">
      <c r="C1356" s="414"/>
      <c r="D1356" s="446" t="s">
        <v>735</v>
      </c>
      <c r="E1356" s="414" t="s">
        <v>18</v>
      </c>
      <c r="F1356" s="430"/>
      <c r="G1356" s="415"/>
      <c r="H1356" s="415"/>
      <c r="I1356" s="416"/>
    </row>
    <row r="1357" spans="3:9" ht="50">
      <c r="C1357" s="414"/>
      <c r="D1357" s="446" t="s">
        <v>735</v>
      </c>
      <c r="E1357" s="414" t="str">
        <f ca="1">E$78</f>
        <v>MA</v>
      </c>
      <c r="F1357" s="411" t="s">
        <v>739</v>
      </c>
      <c r="G1357" s="415"/>
      <c r="H1357" s="415" t="s">
        <v>603</v>
      </c>
      <c r="I1357" s="416" t="s">
        <v>603</v>
      </c>
    </row>
    <row r="1358" spans="3:9">
      <c r="C1358" s="414"/>
      <c r="D1358" s="446" t="s">
        <v>735</v>
      </c>
      <c r="E1358" s="414" t="str">
        <f ca="1">E$79</f>
        <v>S1</v>
      </c>
      <c r="F1358" s="411"/>
      <c r="G1358" s="415"/>
      <c r="H1358" s="415"/>
      <c r="I1358" s="416"/>
    </row>
    <row r="1359" spans="3:9" ht="37.5">
      <c r="C1359" s="414"/>
      <c r="D1359" s="446" t="s">
        <v>735</v>
      </c>
      <c r="E1359" s="414" t="str">
        <f ca="1">E$80</f>
        <v>S2</v>
      </c>
      <c r="F1359" s="411" t="s">
        <v>740</v>
      </c>
      <c r="G1359" s="415"/>
      <c r="H1359" s="415"/>
      <c r="I1359" s="416" t="s">
        <v>721</v>
      </c>
    </row>
    <row r="1360" spans="3:9">
      <c r="C1360" s="414"/>
      <c r="D1360" s="446" t="s">
        <v>735</v>
      </c>
      <c r="E1360" s="414" t="str">
        <f ca="1">E$81</f>
        <v>S3</v>
      </c>
      <c r="F1360" s="411"/>
      <c r="G1360" s="415"/>
      <c r="H1360" s="415"/>
      <c r="I1360" s="416"/>
    </row>
    <row r="1361" spans="3:9">
      <c r="C1361" s="414"/>
      <c r="D1361" s="446" t="s">
        <v>735</v>
      </c>
      <c r="E1361" s="414" t="str">
        <f ca="1">E$82</f>
        <v>S4</v>
      </c>
      <c r="F1361" s="411"/>
      <c r="G1361" s="415"/>
      <c r="H1361" s="415"/>
      <c r="I1361" s="416"/>
    </row>
    <row r="1362" spans="3:9">
      <c r="C1362" s="409"/>
      <c r="D1362" s="413"/>
      <c r="E1362" s="409"/>
      <c r="F1362" s="417"/>
      <c r="G1362" s="418"/>
      <c r="H1362" s="418"/>
      <c r="I1362" s="419"/>
    </row>
    <row r="1363" spans="3:9" ht="63">
      <c r="C1363" s="414" t="s">
        <v>1542</v>
      </c>
      <c r="D1363" s="429"/>
      <c r="E1363" s="414"/>
      <c r="F1363" s="430" t="s">
        <v>1623</v>
      </c>
      <c r="G1363" s="415" t="s">
        <v>1624</v>
      </c>
      <c r="H1363" s="485"/>
      <c r="I1363" s="410"/>
    </row>
    <row r="1364" spans="3:9">
      <c r="C1364" s="414"/>
      <c r="D1364" s="429"/>
      <c r="E1364" s="414" t="s">
        <v>18</v>
      </c>
      <c r="F1364" s="430"/>
      <c r="G1364" s="485"/>
      <c r="H1364" s="485"/>
      <c r="I1364" s="410"/>
    </row>
    <row r="1365" spans="3:9">
      <c r="C1365" s="414"/>
      <c r="D1365" s="429"/>
      <c r="E1365" s="414" t="str">
        <f ca="1">E$78</f>
        <v>MA</v>
      </c>
      <c r="F1365" s="411"/>
      <c r="G1365" s="415"/>
      <c r="H1365" s="415"/>
      <c r="I1365" s="416"/>
    </row>
    <row r="1366" spans="3:9">
      <c r="C1366" s="414"/>
      <c r="D1366" s="429"/>
      <c r="E1366" s="414" t="str">
        <f ca="1">E$79</f>
        <v>S1</v>
      </c>
      <c r="F1366" s="411"/>
      <c r="G1366" s="415"/>
      <c r="H1366" s="415"/>
      <c r="I1366" s="416"/>
    </row>
    <row r="1367" spans="3:9" ht="25">
      <c r="C1367" s="414"/>
      <c r="D1367" s="429"/>
      <c r="E1367" s="414" t="str">
        <f ca="1">E$80</f>
        <v>S2</v>
      </c>
      <c r="F1367" s="411" t="s">
        <v>1625</v>
      </c>
      <c r="G1367" s="415"/>
      <c r="H1367" s="415"/>
      <c r="I1367" s="416" t="s">
        <v>721</v>
      </c>
    </row>
    <row r="1368" spans="3:9">
      <c r="C1368" s="414"/>
      <c r="D1368" s="429"/>
      <c r="E1368" s="414" t="str">
        <f ca="1">E$81</f>
        <v>S3</v>
      </c>
      <c r="F1368" s="411"/>
      <c r="G1368" s="415"/>
      <c r="H1368" s="415"/>
      <c r="I1368" s="416"/>
    </row>
    <row r="1369" spans="3:9">
      <c r="C1369" s="414"/>
      <c r="D1369" s="429"/>
      <c r="E1369" s="414" t="str">
        <f ca="1">E$82</f>
        <v>S4</v>
      </c>
      <c r="F1369" s="411"/>
      <c r="G1369" s="415"/>
      <c r="H1369" s="415"/>
      <c r="I1369" s="416"/>
    </row>
    <row r="1370" spans="3:9">
      <c r="C1370" s="442"/>
      <c r="D1370" s="443" t="s">
        <v>812</v>
      </c>
      <c r="E1370" s="442"/>
      <c r="F1370" s="475" t="s">
        <v>813</v>
      </c>
      <c r="G1370" s="445"/>
      <c r="H1370" s="445"/>
      <c r="I1370" s="476"/>
    </row>
    <row r="1371" spans="3:9" ht="199.5">
      <c r="C1371" s="414"/>
      <c r="D1371" s="429" t="s">
        <v>779</v>
      </c>
      <c r="E1371" s="414"/>
      <c r="F1371" s="411" t="s">
        <v>814</v>
      </c>
      <c r="G1371" s="415" t="s">
        <v>815</v>
      </c>
      <c r="H1371" s="415" t="s">
        <v>816</v>
      </c>
      <c r="I1371" s="416"/>
    </row>
    <row r="1372" spans="3:9">
      <c r="C1372" s="414"/>
      <c r="D1372" s="446" t="s">
        <v>779</v>
      </c>
      <c r="E1372" s="414" t="s">
        <v>18</v>
      </c>
      <c r="F1372" s="411"/>
      <c r="G1372" s="415"/>
      <c r="H1372" s="415"/>
      <c r="I1372" s="416"/>
    </row>
    <row r="1373" spans="3:9" ht="50">
      <c r="C1373" s="414"/>
      <c r="D1373" s="446" t="s">
        <v>779</v>
      </c>
      <c r="E1373" s="414" t="s">
        <v>19</v>
      </c>
      <c r="F1373" s="460" t="s">
        <v>817</v>
      </c>
      <c r="G1373" s="415"/>
      <c r="H1373" s="415" t="s">
        <v>603</v>
      </c>
      <c r="I1373" s="416" t="s">
        <v>603</v>
      </c>
    </row>
    <row r="1374" spans="3:9">
      <c r="C1374" s="414"/>
      <c r="D1374" s="446" t="s">
        <v>779</v>
      </c>
      <c r="E1374" s="414" t="s">
        <v>25</v>
      </c>
      <c r="F1374" s="411"/>
      <c r="G1374" s="415"/>
      <c r="H1374" s="415"/>
      <c r="I1374" s="416"/>
    </row>
    <row r="1375" spans="3:9" ht="25">
      <c r="C1375" s="414"/>
      <c r="D1375" s="446" t="s">
        <v>779</v>
      </c>
      <c r="E1375" s="414" t="s">
        <v>27</v>
      </c>
      <c r="F1375" s="411" t="s">
        <v>827</v>
      </c>
      <c r="G1375" s="415"/>
      <c r="H1375" s="415"/>
      <c r="I1375" s="416" t="s">
        <v>721</v>
      </c>
    </row>
    <row r="1376" spans="3:9">
      <c r="C1376" s="414"/>
      <c r="D1376" s="446" t="s">
        <v>779</v>
      </c>
      <c r="E1376" s="414" t="s">
        <v>32</v>
      </c>
      <c r="F1376" s="411"/>
      <c r="G1376" s="415"/>
      <c r="H1376" s="415"/>
      <c r="I1376" s="416"/>
    </row>
    <row r="1377" spans="3:9">
      <c r="C1377" s="414"/>
      <c r="D1377" s="446" t="s">
        <v>779</v>
      </c>
      <c r="E1377" s="414" t="s">
        <v>35</v>
      </c>
      <c r="F1377" s="411"/>
      <c r="G1377" s="415"/>
      <c r="H1377" s="415"/>
      <c r="I1377" s="416"/>
    </row>
    <row r="1378" spans="3:9">
      <c r="C1378" s="409"/>
      <c r="D1378" s="413"/>
      <c r="E1378" s="409"/>
      <c r="F1378" s="417"/>
      <c r="G1378" s="418"/>
      <c r="H1378" s="418"/>
      <c r="I1378" s="419"/>
    </row>
    <row r="1379" spans="3:9" ht="42">
      <c r="C1379" s="414" t="s">
        <v>1632</v>
      </c>
      <c r="D1379" s="429"/>
      <c r="E1379" s="414"/>
      <c r="F1379" s="430" t="s">
        <v>1633</v>
      </c>
      <c r="G1379" s="415" t="s">
        <v>1634</v>
      </c>
      <c r="H1379" s="415"/>
      <c r="I1379" s="416"/>
    </row>
    <row r="1380" spans="3:9">
      <c r="C1380" s="414"/>
      <c r="D1380" s="429"/>
      <c r="E1380" s="414" t="s">
        <v>18</v>
      </c>
      <c r="F1380" s="430"/>
      <c r="G1380" s="415"/>
      <c r="H1380" s="415"/>
      <c r="I1380" s="416"/>
    </row>
    <row r="1381" spans="3:9">
      <c r="C1381" s="414"/>
      <c r="D1381" s="429"/>
      <c r="E1381" s="414" t="str">
        <f ca="1">E$78</f>
        <v>MA</v>
      </c>
      <c r="F1381" s="411"/>
      <c r="G1381" s="415"/>
      <c r="H1381" s="415"/>
      <c r="I1381" s="416"/>
    </row>
    <row r="1382" spans="3:9">
      <c r="C1382" s="414"/>
      <c r="D1382" s="429"/>
      <c r="E1382" s="414" t="str">
        <f ca="1">E$79</f>
        <v>S1</v>
      </c>
      <c r="F1382" s="417"/>
      <c r="G1382" s="415"/>
      <c r="H1382" s="415" t="s">
        <v>603</v>
      </c>
      <c r="I1382" s="416"/>
    </row>
    <row r="1383" spans="3:9">
      <c r="C1383" s="414"/>
      <c r="D1383" s="429"/>
      <c r="E1383" s="414" t="s">
        <v>27</v>
      </c>
      <c r="F1383" s="411" t="s">
        <v>870</v>
      </c>
      <c r="G1383" s="415"/>
      <c r="H1383" s="415"/>
      <c r="I1383" s="416" t="s">
        <v>721</v>
      </c>
    </row>
    <row r="1384" spans="3:9">
      <c r="C1384" s="414"/>
      <c r="D1384" s="429"/>
      <c r="E1384" s="414" t="str">
        <f ca="1">E$81</f>
        <v>S3</v>
      </c>
      <c r="F1384" s="411"/>
      <c r="G1384" s="415"/>
      <c r="H1384" s="415"/>
      <c r="I1384" s="416"/>
    </row>
    <row r="1385" spans="3:9">
      <c r="C1385" s="414"/>
      <c r="D1385" s="429"/>
      <c r="E1385" s="414" t="str">
        <f ca="1">E$82</f>
        <v>S4</v>
      </c>
      <c r="F1385" s="411"/>
      <c r="G1385" s="415"/>
      <c r="H1385" s="415"/>
      <c r="I1385" s="416"/>
    </row>
    <row r="1386" spans="3:9" ht="273">
      <c r="C1386" s="414"/>
      <c r="D1386" s="429" t="s">
        <v>846</v>
      </c>
      <c r="E1386" s="414"/>
      <c r="F1386" s="430" t="s">
        <v>847</v>
      </c>
      <c r="G1386" s="415" t="s">
        <v>848</v>
      </c>
      <c r="H1386" s="415" t="s">
        <v>849</v>
      </c>
      <c r="I1386" s="416"/>
    </row>
    <row r="1387" spans="3:9">
      <c r="C1387" s="414"/>
      <c r="D1387" s="446" t="s">
        <v>846</v>
      </c>
      <c r="E1387" s="414" t="s">
        <v>18</v>
      </c>
      <c r="F1387" s="430"/>
      <c r="G1387" s="415"/>
      <c r="H1387" s="415"/>
      <c r="I1387" s="416"/>
    </row>
    <row r="1388" spans="3:9" ht="37.5">
      <c r="C1388" s="414"/>
      <c r="D1388" s="446" t="s">
        <v>846</v>
      </c>
      <c r="E1388" s="414" t="str">
        <f ca="1">E$78</f>
        <v>MA</v>
      </c>
      <c r="F1388" s="460" t="s">
        <v>860</v>
      </c>
      <c r="G1388" s="415"/>
      <c r="H1388" s="415" t="s">
        <v>603</v>
      </c>
      <c r="I1388" s="416" t="s">
        <v>603</v>
      </c>
    </row>
    <row r="1389" spans="3:9">
      <c r="C1389" s="414"/>
      <c r="D1389" s="446" t="s">
        <v>846</v>
      </c>
      <c r="E1389" s="414" t="str">
        <f ca="1">E$79</f>
        <v>S1</v>
      </c>
      <c r="F1389" s="411"/>
      <c r="G1389" s="415"/>
      <c r="H1389" s="415"/>
      <c r="I1389" s="416"/>
    </row>
    <row r="1390" spans="3:9">
      <c r="C1390" s="414"/>
      <c r="D1390" s="446" t="s">
        <v>846</v>
      </c>
      <c r="E1390" s="414" t="str">
        <f ca="1">E$80</f>
        <v>S2</v>
      </c>
      <c r="F1390" s="411" t="s">
        <v>870</v>
      </c>
      <c r="G1390" s="415"/>
      <c r="H1390" s="415"/>
      <c r="I1390" s="416" t="s">
        <v>721</v>
      </c>
    </row>
    <row r="1391" spans="3:9">
      <c r="C1391" s="414"/>
      <c r="D1391" s="446" t="s">
        <v>846</v>
      </c>
      <c r="E1391" s="414" t="str">
        <f ca="1">E$81</f>
        <v>S3</v>
      </c>
      <c r="F1391" s="411"/>
      <c r="G1391" s="415"/>
      <c r="H1391" s="415"/>
      <c r="I1391" s="416"/>
    </row>
    <row r="1392" spans="3:9">
      <c r="C1392" s="414"/>
      <c r="D1392" s="446" t="s">
        <v>846</v>
      </c>
      <c r="E1392" s="414" t="str">
        <f ca="1">E$82</f>
        <v>S4</v>
      </c>
      <c r="F1392" s="411"/>
      <c r="G1392" s="415"/>
      <c r="H1392" s="415"/>
      <c r="I1392" s="416"/>
    </row>
    <row r="1393" spans="3:9">
      <c r="C1393" s="409"/>
      <c r="D1393" s="413"/>
      <c r="E1393" s="409"/>
      <c r="F1393" s="417"/>
      <c r="G1393" s="418"/>
      <c r="H1393" s="418"/>
      <c r="I1393" s="419"/>
    </row>
    <row r="1394" spans="3:9" ht="409.5">
      <c r="C1394" s="414" t="s">
        <v>1642</v>
      </c>
      <c r="D1394" s="429"/>
      <c r="E1394" s="414"/>
      <c r="F1394" s="430" t="s">
        <v>1643</v>
      </c>
      <c r="G1394" s="415" t="s">
        <v>1644</v>
      </c>
      <c r="H1394" s="415"/>
      <c r="I1394" s="416"/>
    </row>
    <row r="1395" spans="3:9">
      <c r="C1395" s="414"/>
      <c r="D1395" s="429"/>
      <c r="E1395" s="414" t="s">
        <v>18</v>
      </c>
      <c r="F1395" s="430"/>
      <c r="G1395" s="415"/>
      <c r="H1395" s="415"/>
      <c r="I1395" s="416"/>
    </row>
    <row r="1396" spans="3:9">
      <c r="C1396" s="414"/>
      <c r="D1396" s="429"/>
      <c r="E1396" s="414" t="str">
        <f ca="1">E$78</f>
        <v>MA</v>
      </c>
      <c r="F1396" s="411"/>
      <c r="G1396" s="415"/>
      <c r="H1396" s="415"/>
      <c r="I1396" s="416"/>
    </row>
    <row r="1397" spans="3:9">
      <c r="C1397" s="414"/>
      <c r="D1397" s="429"/>
      <c r="E1397" s="414" t="str">
        <f ca="1">E$79</f>
        <v>S1</v>
      </c>
      <c r="F1397" s="411"/>
      <c r="G1397" s="415"/>
      <c r="H1397" s="415"/>
      <c r="I1397" s="416"/>
    </row>
    <row r="1398" spans="3:9" ht="25">
      <c r="C1398" s="414"/>
      <c r="D1398" s="429"/>
      <c r="E1398" s="414" t="s">
        <v>27</v>
      </c>
      <c r="F1398" s="411" t="s">
        <v>1645</v>
      </c>
      <c r="G1398" s="415"/>
      <c r="H1398" s="415"/>
      <c r="I1398" s="416" t="s">
        <v>721</v>
      </c>
    </row>
    <row r="1399" spans="3:9">
      <c r="C1399" s="414"/>
      <c r="D1399" s="429"/>
      <c r="E1399" s="414" t="str">
        <f ca="1">E$81</f>
        <v>S3</v>
      </c>
      <c r="F1399" s="411"/>
      <c r="G1399" s="415"/>
      <c r="H1399" s="415"/>
      <c r="I1399" s="416"/>
    </row>
    <row r="1400" spans="3:9">
      <c r="C1400" s="414"/>
      <c r="D1400" s="429"/>
      <c r="E1400" s="414" t="str">
        <f ca="1">E$82</f>
        <v>S4</v>
      </c>
      <c r="F1400" s="411"/>
      <c r="G1400" s="415"/>
      <c r="H1400" s="415"/>
      <c r="I1400" s="416"/>
    </row>
    <row r="1401" spans="3:9">
      <c r="C1401" s="409"/>
      <c r="D1401" s="413"/>
      <c r="E1401" s="409"/>
      <c r="F1401" s="417"/>
      <c r="G1401" s="418"/>
      <c r="H1401" s="418"/>
      <c r="I1401" s="419"/>
    </row>
    <row r="1402" spans="3:9" ht="63">
      <c r="C1402" s="414" t="s">
        <v>1649</v>
      </c>
      <c r="D1402" s="429"/>
      <c r="E1402" s="414"/>
      <c r="F1402" s="430" t="s">
        <v>1650</v>
      </c>
      <c r="G1402" s="415" t="s">
        <v>1651</v>
      </c>
      <c r="H1402" s="415"/>
      <c r="I1402" s="416"/>
    </row>
    <row r="1403" spans="3:9">
      <c r="C1403" s="414"/>
      <c r="D1403" s="429"/>
      <c r="E1403" s="414" t="s">
        <v>18</v>
      </c>
      <c r="F1403" s="430"/>
      <c r="G1403" s="415"/>
      <c r="H1403" s="415"/>
      <c r="I1403" s="416"/>
    </row>
    <row r="1404" spans="3:9">
      <c r="C1404" s="414"/>
      <c r="D1404" s="429"/>
      <c r="E1404" s="414" t="str">
        <f ca="1">E$78</f>
        <v>MA</v>
      </c>
      <c r="F1404" s="411"/>
      <c r="G1404" s="415"/>
      <c r="H1404" s="415"/>
      <c r="I1404" s="416"/>
    </row>
    <row r="1405" spans="3:9">
      <c r="C1405" s="414"/>
      <c r="D1405" s="429"/>
      <c r="E1405" s="414" t="str">
        <f ca="1">E$79</f>
        <v>S1</v>
      </c>
      <c r="F1405" s="411"/>
      <c r="G1405" s="415"/>
      <c r="H1405" s="415"/>
      <c r="I1405" s="416"/>
    </row>
    <row r="1406" spans="3:9" ht="25">
      <c r="C1406" s="414"/>
      <c r="D1406" s="429"/>
      <c r="E1406" s="414" t="s">
        <v>27</v>
      </c>
      <c r="F1406" s="411" t="s">
        <v>1645</v>
      </c>
      <c r="G1406" s="415"/>
      <c r="H1406" s="415"/>
      <c r="I1406" s="416" t="s">
        <v>721</v>
      </c>
    </row>
    <row r="1407" spans="3:9">
      <c r="C1407" s="414"/>
      <c r="D1407" s="429"/>
      <c r="E1407" s="414" t="str">
        <f ca="1">E$81</f>
        <v>S3</v>
      </c>
      <c r="F1407" s="411"/>
      <c r="G1407" s="415"/>
      <c r="H1407" s="415"/>
      <c r="I1407" s="416"/>
    </row>
    <row r="1408" spans="3:9">
      <c r="C1408" s="414"/>
      <c r="D1408" s="429"/>
      <c r="E1408" s="414" t="str">
        <f ca="1">E$82</f>
        <v>S4</v>
      </c>
      <c r="F1408" s="411"/>
      <c r="G1408" s="415"/>
      <c r="H1408" s="415"/>
      <c r="I1408" s="416"/>
    </row>
    <row r="1409" spans="3:9">
      <c r="C1409" s="409"/>
      <c r="D1409" s="413"/>
      <c r="E1409" s="409"/>
      <c r="F1409" s="417"/>
      <c r="G1409" s="418"/>
      <c r="H1409" s="418"/>
      <c r="I1409" s="419"/>
    </row>
    <row r="1410" spans="3:9" ht="63">
      <c r="C1410" s="414" t="s">
        <v>1652</v>
      </c>
      <c r="D1410" s="429"/>
      <c r="E1410" s="414"/>
      <c r="F1410" s="430" t="s">
        <v>1653</v>
      </c>
      <c r="G1410" s="415" t="s">
        <v>1654</v>
      </c>
      <c r="H1410" s="415"/>
      <c r="I1410" s="416"/>
    </row>
    <row r="1411" spans="3:9">
      <c r="C1411" s="414"/>
      <c r="D1411" s="429"/>
      <c r="E1411" s="414" t="s">
        <v>18</v>
      </c>
      <c r="F1411" s="430"/>
      <c r="G1411" s="415"/>
      <c r="H1411" s="415"/>
      <c r="I1411" s="416"/>
    </row>
    <row r="1412" spans="3:9">
      <c r="C1412" s="414"/>
      <c r="D1412" s="429"/>
      <c r="E1412" s="414" t="str">
        <f ca="1">E$78</f>
        <v>MA</v>
      </c>
      <c r="F1412" s="411"/>
      <c r="G1412" s="415"/>
      <c r="H1412" s="415"/>
      <c r="I1412" s="416"/>
    </row>
    <row r="1413" spans="3:9">
      <c r="C1413" s="414"/>
      <c r="D1413" s="429"/>
      <c r="E1413" s="414" t="str">
        <f ca="1">E$79</f>
        <v>S1</v>
      </c>
      <c r="F1413" s="411"/>
      <c r="G1413" s="415"/>
      <c r="H1413" s="415"/>
      <c r="I1413" s="416"/>
    </row>
    <row r="1414" spans="3:9">
      <c r="C1414" s="414"/>
      <c r="D1414" s="429"/>
      <c r="E1414" s="414" t="s">
        <v>27</v>
      </c>
      <c r="F1414" s="411" t="s">
        <v>1655</v>
      </c>
      <c r="G1414" s="415"/>
      <c r="H1414" s="415"/>
      <c r="I1414" s="416" t="s">
        <v>721</v>
      </c>
    </row>
    <row r="1415" spans="3:9">
      <c r="C1415" s="414"/>
      <c r="D1415" s="429"/>
      <c r="E1415" s="414" t="str">
        <f ca="1">E$81</f>
        <v>S3</v>
      </c>
      <c r="F1415" s="411"/>
      <c r="G1415" s="415"/>
      <c r="H1415" s="415"/>
      <c r="I1415" s="416"/>
    </row>
    <row r="1416" spans="3:9">
      <c r="C1416" s="414"/>
      <c r="D1416" s="429"/>
      <c r="E1416" s="414" t="str">
        <f ca="1">E$82</f>
        <v>S4</v>
      </c>
      <c r="F1416" s="411"/>
      <c r="G1416" s="415"/>
      <c r="H1416" s="415"/>
      <c r="I1416" s="416"/>
    </row>
    <row r="1417" spans="3:9">
      <c r="C1417" s="409"/>
      <c r="D1417" s="413"/>
      <c r="E1417" s="409"/>
      <c r="F1417" s="417"/>
      <c r="G1417" s="418"/>
      <c r="H1417" s="418"/>
      <c r="I1417" s="419"/>
    </row>
    <row r="1418" spans="3:9" ht="273">
      <c r="C1418" s="414" t="s">
        <v>1657</v>
      </c>
      <c r="D1418" s="429"/>
      <c r="E1418" s="414"/>
      <c r="F1418" s="430" t="s">
        <v>1658</v>
      </c>
      <c r="G1418" s="415" t="s">
        <v>1659</v>
      </c>
      <c r="H1418" s="415"/>
      <c r="I1418" s="416"/>
    </row>
    <row r="1419" spans="3:9">
      <c r="C1419" s="414"/>
      <c r="D1419" s="429"/>
      <c r="E1419" s="414" t="s">
        <v>18</v>
      </c>
      <c r="F1419" s="430"/>
      <c r="G1419" s="415"/>
      <c r="H1419" s="415"/>
      <c r="I1419" s="416"/>
    </row>
    <row r="1420" spans="3:9">
      <c r="C1420" s="414"/>
      <c r="D1420" s="429"/>
      <c r="E1420" s="414" t="str">
        <f ca="1">E$78</f>
        <v>MA</v>
      </c>
      <c r="F1420" s="411"/>
      <c r="G1420" s="415"/>
      <c r="H1420" s="415"/>
      <c r="I1420" s="416"/>
    </row>
    <row r="1421" spans="3:9">
      <c r="C1421" s="414"/>
      <c r="D1421" s="429"/>
      <c r="E1421" s="414" t="str">
        <f ca="1">E$79</f>
        <v>S1</v>
      </c>
      <c r="F1421" s="411"/>
      <c r="G1421" s="415"/>
      <c r="H1421" s="415"/>
      <c r="I1421" s="416"/>
    </row>
    <row r="1422" spans="3:9" ht="25">
      <c r="C1422" s="414"/>
      <c r="D1422" s="429"/>
      <c r="E1422" s="414" t="s">
        <v>27</v>
      </c>
      <c r="F1422" s="411" t="s">
        <v>1660</v>
      </c>
      <c r="G1422" s="415"/>
      <c r="H1422" s="415"/>
      <c r="I1422" s="416" t="s">
        <v>721</v>
      </c>
    </row>
    <row r="1423" spans="3:9">
      <c r="C1423" s="414"/>
      <c r="D1423" s="429"/>
      <c r="E1423" s="414" t="str">
        <f ca="1">E$81</f>
        <v>S3</v>
      </c>
      <c r="F1423" s="411"/>
      <c r="G1423" s="415"/>
      <c r="H1423" s="415"/>
      <c r="I1423" s="416"/>
    </row>
    <row r="1424" spans="3:9">
      <c r="C1424" s="414"/>
      <c r="D1424" s="429"/>
      <c r="E1424" s="414" t="str">
        <f ca="1">E$82</f>
        <v>S4</v>
      </c>
      <c r="F1424" s="411"/>
      <c r="G1424" s="415"/>
      <c r="H1424" s="415"/>
      <c r="I1424" s="416"/>
    </row>
    <row r="1425" spans="3:9">
      <c r="C1425" s="409"/>
      <c r="D1425" s="413"/>
      <c r="E1425" s="409"/>
      <c r="F1425" s="417"/>
      <c r="G1425" s="418"/>
      <c r="H1425" s="418"/>
      <c r="I1425" s="419"/>
    </row>
    <row r="1426" spans="3:9" ht="25">
      <c r="C1426" s="423" t="s">
        <v>1661</v>
      </c>
      <c r="D1426" s="424"/>
      <c r="E1426" s="423"/>
      <c r="F1426" s="425" t="s">
        <v>1662</v>
      </c>
      <c r="G1426" s="461"/>
      <c r="H1426" s="461"/>
      <c r="I1426" s="426"/>
    </row>
    <row r="1427" spans="3:9" ht="136.5">
      <c r="C1427" s="414" t="s">
        <v>500</v>
      </c>
      <c r="D1427" s="429"/>
      <c r="E1427" s="414"/>
      <c r="F1427" s="430" t="s">
        <v>1663</v>
      </c>
      <c r="G1427" s="415" t="s">
        <v>1664</v>
      </c>
      <c r="H1427" s="415"/>
      <c r="I1427" s="416"/>
    </row>
    <row r="1428" spans="3:9">
      <c r="C1428" s="414"/>
      <c r="D1428" s="429"/>
      <c r="E1428" s="414" t="s">
        <v>18</v>
      </c>
      <c r="F1428" s="430"/>
      <c r="G1428" s="415"/>
      <c r="H1428" s="415"/>
      <c r="I1428" s="416"/>
    </row>
    <row r="1429" spans="3:9">
      <c r="C1429" s="414"/>
      <c r="D1429" s="429"/>
      <c r="E1429" s="414" t="str">
        <f ca="1">E$78</f>
        <v>MA</v>
      </c>
      <c r="F1429" s="411"/>
      <c r="G1429" s="415"/>
      <c r="H1429" s="415"/>
      <c r="I1429" s="416"/>
    </row>
    <row r="1430" spans="3:9">
      <c r="C1430" s="414"/>
      <c r="D1430" s="429"/>
      <c r="E1430" s="414" t="str">
        <f ca="1">E$79</f>
        <v>S1</v>
      </c>
      <c r="F1430" s="411"/>
      <c r="G1430" s="415"/>
      <c r="H1430" s="415"/>
      <c r="I1430" s="416"/>
    </row>
    <row r="1431" spans="3:9" ht="37.5">
      <c r="C1431" s="414"/>
      <c r="D1431" s="429"/>
      <c r="E1431" s="414" t="s">
        <v>27</v>
      </c>
      <c r="F1431" s="411" t="s">
        <v>1665</v>
      </c>
      <c r="G1431" s="415"/>
      <c r="H1431" s="415"/>
      <c r="I1431" s="416" t="s">
        <v>721</v>
      </c>
    </row>
    <row r="1432" spans="3:9">
      <c r="C1432" s="414"/>
      <c r="D1432" s="429"/>
      <c r="E1432" s="414" t="str">
        <f ca="1">E$81</f>
        <v>S3</v>
      </c>
      <c r="F1432" s="411"/>
      <c r="G1432" s="415"/>
      <c r="H1432" s="415"/>
      <c r="I1432" s="416"/>
    </row>
    <row r="1433" spans="3:9">
      <c r="C1433" s="414"/>
      <c r="D1433" s="429"/>
      <c r="E1433" s="414" t="str">
        <f ca="1">E$82</f>
        <v>S4</v>
      </c>
      <c r="F1433" s="411"/>
      <c r="G1433" s="415"/>
      <c r="H1433" s="415"/>
      <c r="I1433" s="416"/>
    </row>
    <row r="1434" spans="3:9">
      <c r="C1434" s="442"/>
      <c r="D1434" s="443" t="s">
        <v>1626</v>
      </c>
      <c r="E1434" s="442"/>
      <c r="F1434" s="444" t="s">
        <v>1627</v>
      </c>
      <c r="G1434" s="445"/>
      <c r="H1434" s="445"/>
      <c r="I1434" s="445"/>
    </row>
    <row r="1435" spans="3:9" ht="409.5">
      <c r="C1435" s="414"/>
      <c r="D1435" s="429" t="s">
        <v>1043</v>
      </c>
      <c r="E1435" s="414"/>
      <c r="F1435" s="430" t="s">
        <v>1628</v>
      </c>
      <c r="G1435" s="415" t="s">
        <v>1629</v>
      </c>
      <c r="H1435" s="415" t="s">
        <v>1630</v>
      </c>
      <c r="I1435" s="416"/>
    </row>
    <row r="1436" spans="3:9">
      <c r="C1436" s="414"/>
      <c r="D1436" s="446" t="s">
        <v>1043</v>
      </c>
      <c r="E1436" s="414" t="s">
        <v>18</v>
      </c>
      <c r="F1436" s="430"/>
      <c r="G1436" s="415"/>
      <c r="H1436" s="415"/>
      <c r="I1436" s="416"/>
    </row>
    <row r="1437" spans="3:9" ht="42">
      <c r="C1437" s="414"/>
      <c r="D1437" s="446" t="s">
        <v>1043</v>
      </c>
      <c r="E1437" s="414" t="str">
        <f ca="1">E$78</f>
        <v>MA</v>
      </c>
      <c r="F1437" s="482" t="s">
        <v>1631</v>
      </c>
      <c r="G1437" s="415"/>
      <c r="H1437" s="415" t="s">
        <v>603</v>
      </c>
      <c r="I1437" s="416" t="s">
        <v>603</v>
      </c>
    </row>
    <row r="1438" spans="3:9" ht="15">
      <c r="C1438" s="414"/>
      <c r="D1438" s="446" t="s">
        <v>1043</v>
      </c>
      <c r="E1438" s="414" t="str">
        <f ca="1">E$79</f>
        <v>S1</v>
      </c>
      <c r="F1438" s="513"/>
      <c r="G1438" s="415"/>
      <c r="H1438" s="415"/>
      <c r="I1438" s="416"/>
    </row>
    <row r="1439" spans="3:9">
      <c r="C1439" s="414"/>
      <c r="D1439" s="446" t="s">
        <v>1043</v>
      </c>
      <c r="E1439" s="414" t="str">
        <f ca="1">E$80</f>
        <v>S2</v>
      </c>
      <c r="F1439" s="411"/>
      <c r="G1439" s="415"/>
      <c r="H1439" s="415"/>
      <c r="I1439" s="416"/>
    </row>
    <row r="1440" spans="3:9">
      <c r="C1440" s="414"/>
      <c r="D1440" s="446" t="s">
        <v>1043</v>
      </c>
      <c r="E1440" s="414" t="str">
        <f ca="1">E$81</f>
        <v>S3</v>
      </c>
      <c r="F1440" s="411"/>
      <c r="G1440" s="415"/>
      <c r="H1440" s="415"/>
      <c r="I1440" s="416"/>
    </row>
    <row r="1441" spans="3:9">
      <c r="C1441" s="414"/>
      <c r="D1441" s="446" t="s">
        <v>1043</v>
      </c>
      <c r="E1441" s="414" t="str">
        <f ca="1">E$82</f>
        <v>S4</v>
      </c>
      <c r="F1441" s="411"/>
      <c r="G1441" s="415"/>
      <c r="H1441" s="415"/>
      <c r="I1441" s="416"/>
    </row>
    <row r="1442" spans="3:9">
      <c r="C1442" s="409"/>
      <c r="D1442" s="413"/>
      <c r="E1442" s="409"/>
      <c r="F1442" s="417"/>
      <c r="G1442" s="418"/>
      <c r="H1442" s="418"/>
      <c r="I1442" s="419"/>
    </row>
    <row r="1443" spans="3:9" ht="105">
      <c r="C1443" s="414" t="s">
        <v>1670</v>
      </c>
      <c r="D1443" s="429"/>
      <c r="E1443" s="414"/>
      <c r="F1443" s="430" t="s">
        <v>1671</v>
      </c>
      <c r="G1443" s="415" t="s">
        <v>1672</v>
      </c>
      <c r="H1443" s="415"/>
      <c r="I1443" s="416"/>
    </row>
    <row r="1444" spans="3:9">
      <c r="C1444" s="414"/>
      <c r="D1444" s="429"/>
      <c r="E1444" s="414" t="s">
        <v>18</v>
      </c>
      <c r="F1444" s="430"/>
      <c r="G1444" s="415"/>
      <c r="H1444" s="415"/>
      <c r="I1444" s="416"/>
    </row>
    <row r="1445" spans="3:9">
      <c r="C1445" s="414"/>
      <c r="D1445" s="429"/>
      <c r="E1445" s="414" t="str">
        <f ca="1">E$78</f>
        <v>MA</v>
      </c>
      <c r="F1445" s="411"/>
      <c r="G1445" s="415"/>
      <c r="H1445" s="415"/>
      <c r="I1445" s="416"/>
    </row>
    <row r="1446" spans="3:9" ht="37.5">
      <c r="C1446" s="414"/>
      <c r="D1446" s="429"/>
      <c r="E1446" s="414" t="str">
        <f ca="1">E$79</f>
        <v>S1</v>
      </c>
      <c r="F1446" s="411" t="s">
        <v>1673</v>
      </c>
      <c r="G1446" s="415"/>
      <c r="H1446" s="415" t="s">
        <v>603</v>
      </c>
      <c r="I1446" s="416" t="s">
        <v>603</v>
      </c>
    </row>
    <row r="1447" spans="3:9" ht="25">
      <c r="C1447" s="414"/>
      <c r="D1447" s="429"/>
      <c r="E1447" s="414" t="s">
        <v>27</v>
      </c>
      <c r="F1447" s="411" t="s">
        <v>1674</v>
      </c>
      <c r="G1447" s="415"/>
      <c r="H1447" s="415"/>
      <c r="I1447" s="416" t="s">
        <v>721</v>
      </c>
    </row>
    <row r="1448" spans="3:9">
      <c r="C1448" s="414"/>
      <c r="D1448" s="429"/>
      <c r="E1448" s="414" t="str">
        <f ca="1">E$81</f>
        <v>S3</v>
      </c>
      <c r="F1448" s="411"/>
      <c r="G1448" s="415"/>
      <c r="H1448" s="415"/>
      <c r="I1448" s="416"/>
    </row>
    <row r="1449" spans="3:9">
      <c r="C1449" s="414"/>
      <c r="D1449" s="429"/>
      <c r="E1449" s="414" t="str">
        <f ca="1">E$82</f>
        <v>S4</v>
      </c>
      <c r="F1449" s="411"/>
      <c r="G1449" s="415"/>
      <c r="H1449" s="415"/>
      <c r="I1449" s="416"/>
    </row>
    <row r="1450" spans="3:9" ht="294">
      <c r="C1450" s="414"/>
      <c r="D1450" s="429" t="s">
        <v>803</v>
      </c>
      <c r="E1450" s="414"/>
      <c r="F1450" s="430" t="s">
        <v>1045</v>
      </c>
      <c r="G1450" s="415" t="s">
        <v>1046</v>
      </c>
      <c r="H1450" s="415" t="s">
        <v>1047</v>
      </c>
      <c r="I1450" s="416"/>
    </row>
    <row r="1451" spans="3:9">
      <c r="C1451" s="414"/>
      <c r="D1451" s="446" t="s">
        <v>803</v>
      </c>
      <c r="E1451" s="414" t="s">
        <v>18</v>
      </c>
      <c r="F1451" s="430"/>
      <c r="G1451" s="415"/>
      <c r="H1451" s="415"/>
      <c r="I1451" s="416"/>
    </row>
    <row r="1452" spans="3:9" ht="75">
      <c r="C1452" s="414"/>
      <c r="D1452" s="446" t="s">
        <v>803</v>
      </c>
      <c r="E1452" s="414" t="str">
        <f ca="1">E$78</f>
        <v>MA</v>
      </c>
      <c r="F1452" s="411" t="s">
        <v>1048</v>
      </c>
      <c r="G1452" s="415"/>
      <c r="H1452" s="415" t="s">
        <v>603</v>
      </c>
      <c r="I1452" s="416" t="s">
        <v>603</v>
      </c>
    </row>
    <row r="1453" spans="3:9">
      <c r="C1453" s="414"/>
      <c r="D1453" s="446" t="s">
        <v>803</v>
      </c>
      <c r="E1453" s="414" t="str">
        <f ca="1">E$79</f>
        <v>S1</v>
      </c>
      <c r="F1453" s="411"/>
      <c r="G1453" s="415"/>
      <c r="H1453" s="415"/>
      <c r="I1453" s="416"/>
    </row>
    <row r="1454" spans="3:9" ht="37.5">
      <c r="C1454" s="414"/>
      <c r="D1454" s="446" t="s">
        <v>803</v>
      </c>
      <c r="E1454" s="414" t="str">
        <f ca="1">E$80</f>
        <v>S2</v>
      </c>
      <c r="F1454" s="411" t="s">
        <v>833</v>
      </c>
      <c r="G1454" s="415"/>
      <c r="H1454" s="415"/>
      <c r="I1454" s="416"/>
    </row>
    <row r="1455" spans="3:9">
      <c r="C1455" s="414"/>
      <c r="D1455" s="446" t="s">
        <v>803</v>
      </c>
      <c r="E1455" s="414" t="str">
        <f ca="1">E$81</f>
        <v>S3</v>
      </c>
      <c r="F1455" s="411"/>
      <c r="G1455" s="415"/>
      <c r="H1455" s="415"/>
      <c r="I1455" s="416"/>
    </row>
    <row r="1456" spans="3:9">
      <c r="C1456" s="414"/>
      <c r="D1456" s="446" t="s">
        <v>803</v>
      </c>
      <c r="E1456" s="414" t="str">
        <f ca="1">E$82</f>
        <v>S4</v>
      </c>
      <c r="F1456" s="411"/>
      <c r="G1456" s="415"/>
      <c r="H1456" s="415"/>
      <c r="I1456" s="416"/>
    </row>
    <row r="1457" spans="3:9">
      <c r="C1457" s="409"/>
      <c r="D1457" s="413"/>
      <c r="E1457" s="409"/>
      <c r="F1457" s="417"/>
      <c r="G1457" s="418"/>
      <c r="H1457" s="418"/>
      <c r="I1457" s="419"/>
    </row>
    <row r="1458" spans="3:9" ht="94.5">
      <c r="C1458" s="414" t="s">
        <v>1675</v>
      </c>
      <c r="D1458" s="429"/>
      <c r="E1458" s="414"/>
      <c r="F1458" s="430" t="s">
        <v>1676</v>
      </c>
      <c r="G1458" s="415" t="s">
        <v>1677</v>
      </c>
      <c r="H1458" s="415"/>
      <c r="I1458" s="416"/>
    </row>
    <row r="1459" spans="3:9">
      <c r="C1459" s="414"/>
      <c r="D1459" s="429"/>
      <c r="E1459" s="414" t="s">
        <v>18</v>
      </c>
      <c r="F1459" s="430"/>
      <c r="G1459" s="415"/>
      <c r="H1459" s="415"/>
      <c r="I1459" s="416"/>
    </row>
    <row r="1460" spans="3:9">
      <c r="C1460" s="414"/>
      <c r="D1460" s="429"/>
      <c r="E1460" s="414" t="str">
        <f ca="1">E$78</f>
        <v>MA</v>
      </c>
      <c r="F1460" s="411"/>
      <c r="G1460" s="415"/>
      <c r="H1460" s="415"/>
      <c r="I1460" s="416"/>
    </row>
    <row r="1461" spans="3:9">
      <c r="C1461" s="414"/>
      <c r="D1461" s="429"/>
      <c r="E1461" s="414" t="str">
        <f ca="1">E$79</f>
        <v>S1</v>
      </c>
      <c r="F1461" s="411"/>
      <c r="G1461" s="415"/>
      <c r="H1461" s="415"/>
      <c r="I1461" s="416"/>
    </row>
    <row r="1462" spans="3:9">
      <c r="C1462" s="414"/>
      <c r="D1462" s="429"/>
      <c r="E1462" s="414" t="s">
        <v>27</v>
      </c>
      <c r="F1462" s="411" t="s">
        <v>1678</v>
      </c>
      <c r="G1462" s="415"/>
      <c r="H1462" s="415"/>
      <c r="I1462" s="416" t="s">
        <v>721</v>
      </c>
    </row>
    <row r="1463" spans="3:9">
      <c r="C1463" s="414"/>
      <c r="D1463" s="429"/>
      <c r="E1463" s="414" t="str">
        <f ca="1">E$81</f>
        <v>S3</v>
      </c>
      <c r="F1463" s="411"/>
      <c r="G1463" s="415"/>
      <c r="H1463" s="415"/>
      <c r="I1463" s="416"/>
    </row>
    <row r="1464" spans="3:9">
      <c r="C1464" s="414"/>
      <c r="D1464" s="429"/>
      <c r="E1464" s="414" t="str">
        <f ca="1">E$82</f>
        <v>S4</v>
      </c>
      <c r="F1464" s="411"/>
      <c r="G1464" s="415"/>
      <c r="H1464" s="415"/>
      <c r="I1464" s="416"/>
    </row>
    <row r="1465" spans="3:9">
      <c r="C1465" s="409"/>
      <c r="D1465" s="413"/>
      <c r="E1465" s="409"/>
      <c r="F1465" s="417"/>
      <c r="G1465" s="418"/>
      <c r="H1465" s="418"/>
      <c r="I1465" s="419"/>
    </row>
    <row r="1466" spans="3:9" ht="52.5">
      <c r="C1466" s="414" t="s">
        <v>1679</v>
      </c>
      <c r="D1466" s="429"/>
      <c r="E1466" s="414"/>
      <c r="F1466" s="430" t="s">
        <v>1680</v>
      </c>
      <c r="G1466" s="415" t="s">
        <v>1681</v>
      </c>
      <c r="H1466" s="415"/>
      <c r="I1466" s="416"/>
    </row>
    <row r="1467" spans="3:9">
      <c r="C1467" s="414"/>
      <c r="D1467" s="429"/>
      <c r="E1467" s="414" t="s">
        <v>18</v>
      </c>
      <c r="F1467" s="430"/>
      <c r="G1467" s="415"/>
      <c r="H1467" s="415"/>
      <c r="I1467" s="416"/>
    </row>
    <row r="1468" spans="3:9">
      <c r="C1468" s="414"/>
      <c r="D1468" s="429"/>
      <c r="E1468" s="414" t="str">
        <f ca="1">E$78</f>
        <v>MA</v>
      </c>
      <c r="F1468" s="411"/>
      <c r="G1468" s="415"/>
      <c r="H1468" s="415"/>
      <c r="I1468" s="416"/>
    </row>
    <row r="1469" spans="3:9">
      <c r="C1469" s="414"/>
      <c r="D1469" s="429"/>
      <c r="E1469" s="414" t="str">
        <f ca="1">E$79</f>
        <v>S1</v>
      </c>
      <c r="F1469" s="411"/>
      <c r="G1469" s="415"/>
      <c r="H1469" s="415"/>
      <c r="I1469" s="416"/>
    </row>
    <row r="1470" spans="3:9" ht="25">
      <c r="C1470" s="414"/>
      <c r="D1470" s="429"/>
      <c r="E1470" s="414" t="str">
        <f ca="1">E$80</f>
        <v>S2</v>
      </c>
      <c r="F1470" s="411" t="s">
        <v>1682</v>
      </c>
      <c r="G1470" s="415"/>
      <c r="H1470" s="415"/>
      <c r="I1470" s="416" t="s">
        <v>721</v>
      </c>
    </row>
    <row r="1471" spans="3:9">
      <c r="C1471" s="414"/>
      <c r="D1471" s="429"/>
      <c r="E1471" s="414" t="str">
        <f ca="1">E$81</f>
        <v>S3</v>
      </c>
      <c r="F1471" s="411"/>
      <c r="G1471" s="415"/>
      <c r="H1471" s="415"/>
      <c r="I1471" s="416"/>
    </row>
    <row r="1472" spans="3:9">
      <c r="C1472" s="414"/>
      <c r="D1472" s="429"/>
      <c r="E1472" s="414" t="str">
        <f ca="1">E$82</f>
        <v>S4</v>
      </c>
      <c r="F1472" s="411"/>
      <c r="G1472" s="415"/>
      <c r="H1472" s="415"/>
      <c r="I1472" s="416"/>
    </row>
    <row r="1473" spans="3:9">
      <c r="C1473" s="409"/>
      <c r="D1473" s="413"/>
      <c r="E1473" s="409"/>
      <c r="F1473" s="417"/>
      <c r="G1473" s="418"/>
      <c r="H1473" s="418"/>
      <c r="I1473" s="419"/>
    </row>
    <row r="1474" spans="3:9" ht="25">
      <c r="C1474" s="423" t="s">
        <v>1683</v>
      </c>
      <c r="D1474" s="424"/>
      <c r="E1474" s="423"/>
      <c r="F1474" s="425" t="s">
        <v>1684</v>
      </c>
      <c r="G1474" s="461"/>
      <c r="H1474" s="461"/>
      <c r="I1474" s="426"/>
    </row>
    <row r="1475" spans="3:9" ht="37.5">
      <c r="C1475" s="414" t="s">
        <v>501</v>
      </c>
      <c r="D1475" s="429"/>
      <c r="E1475" s="414"/>
      <c r="F1475" s="430" t="s">
        <v>1685</v>
      </c>
      <c r="G1475" s="415" t="s">
        <v>1686</v>
      </c>
      <c r="H1475" s="415"/>
      <c r="I1475" s="416"/>
    </row>
    <row r="1476" spans="3:9">
      <c r="C1476" s="414"/>
      <c r="D1476" s="429"/>
      <c r="E1476" s="414" t="s">
        <v>18</v>
      </c>
      <c r="F1476" s="430"/>
      <c r="G1476" s="415"/>
      <c r="H1476" s="415"/>
      <c r="I1476" s="416"/>
    </row>
    <row r="1477" spans="3:9">
      <c r="C1477" s="414"/>
      <c r="D1477" s="429"/>
      <c r="E1477" s="414" t="str">
        <f ca="1">E$78</f>
        <v>MA</v>
      </c>
      <c r="F1477" s="411"/>
      <c r="G1477" s="415"/>
      <c r="H1477" s="415"/>
      <c r="I1477" s="416"/>
    </row>
    <row r="1478" spans="3:9">
      <c r="C1478" s="414"/>
      <c r="D1478" s="429"/>
      <c r="E1478" s="414" t="str">
        <f ca="1">E$79</f>
        <v>S1</v>
      </c>
      <c r="F1478" s="411"/>
      <c r="G1478" s="415"/>
      <c r="H1478" s="415"/>
      <c r="I1478" s="416"/>
    </row>
    <row r="1479" spans="3:9" ht="75">
      <c r="C1479" s="414"/>
      <c r="D1479" s="429"/>
      <c r="E1479" s="414" t="s">
        <v>27</v>
      </c>
      <c r="F1479" s="411" t="s">
        <v>1687</v>
      </c>
      <c r="G1479" s="415"/>
      <c r="H1479" s="415"/>
      <c r="I1479" s="416" t="s">
        <v>721</v>
      </c>
    </row>
    <row r="1480" spans="3:9">
      <c r="C1480" s="414"/>
      <c r="D1480" s="429"/>
      <c r="E1480" s="414" t="str">
        <f ca="1">E$81</f>
        <v>S3</v>
      </c>
      <c r="F1480" s="411"/>
      <c r="G1480" s="415"/>
      <c r="H1480" s="415"/>
      <c r="I1480" s="416"/>
    </row>
    <row r="1481" spans="3:9">
      <c r="C1481" s="414"/>
      <c r="D1481" s="429"/>
      <c r="E1481" s="414" t="str">
        <f ca="1">E$82</f>
        <v>S4</v>
      </c>
      <c r="F1481" s="411"/>
      <c r="G1481" s="415"/>
      <c r="H1481" s="415"/>
      <c r="I1481" s="416"/>
    </row>
    <row r="1482" spans="3:9" ht="252">
      <c r="C1482" s="414"/>
      <c r="D1482" s="429" t="s">
        <v>741</v>
      </c>
      <c r="E1482" s="414"/>
      <c r="F1482" s="430" t="s">
        <v>742</v>
      </c>
      <c r="G1482" s="415" t="s">
        <v>743</v>
      </c>
      <c r="H1482" s="415" t="s">
        <v>744</v>
      </c>
      <c r="I1482" s="416"/>
    </row>
    <row r="1483" spans="3:9">
      <c r="C1483" s="414"/>
      <c r="D1483" s="446" t="s">
        <v>741</v>
      </c>
      <c r="E1483" s="414" t="s">
        <v>18</v>
      </c>
      <c r="F1483" s="430"/>
      <c r="G1483" s="415"/>
      <c r="H1483" s="415"/>
      <c r="I1483" s="416"/>
    </row>
    <row r="1484" spans="3:9" ht="62.5">
      <c r="C1484" s="414"/>
      <c r="D1484" s="446" t="s">
        <v>741</v>
      </c>
      <c r="E1484" s="414" t="str">
        <f ca="1">E$78</f>
        <v>MA</v>
      </c>
      <c r="F1484" s="411" t="s">
        <v>756</v>
      </c>
      <c r="G1484" s="415"/>
      <c r="H1484" s="415" t="s">
        <v>603</v>
      </c>
      <c r="I1484" s="416" t="s">
        <v>603</v>
      </c>
    </row>
    <row r="1485" spans="3:9">
      <c r="C1485" s="414"/>
      <c r="D1485" s="446" t="s">
        <v>741</v>
      </c>
      <c r="E1485" s="414" t="str">
        <f ca="1">E$79</f>
        <v>S1</v>
      </c>
      <c r="F1485" s="411"/>
      <c r="G1485" s="415"/>
      <c r="H1485" s="415"/>
      <c r="I1485" s="416"/>
    </row>
    <row r="1486" spans="3:9" ht="75">
      <c r="C1486" s="414"/>
      <c r="D1486" s="446" t="s">
        <v>741</v>
      </c>
      <c r="E1486" s="414" t="s">
        <v>27</v>
      </c>
      <c r="F1486" s="411" t="s">
        <v>757</v>
      </c>
      <c r="G1486" s="415"/>
      <c r="H1486" s="415"/>
      <c r="I1486" s="416" t="s">
        <v>721</v>
      </c>
    </row>
    <row r="1487" spans="3:9">
      <c r="C1487" s="414"/>
      <c r="D1487" s="446" t="s">
        <v>741</v>
      </c>
      <c r="E1487" s="414" t="str">
        <f ca="1">E$81</f>
        <v>S3</v>
      </c>
      <c r="F1487" s="411"/>
      <c r="G1487" s="415"/>
      <c r="H1487" s="415"/>
      <c r="I1487" s="416"/>
    </row>
    <row r="1488" spans="3:9">
      <c r="C1488" s="414"/>
      <c r="D1488" s="446" t="s">
        <v>741</v>
      </c>
      <c r="E1488" s="414" t="str">
        <f ca="1">E$82</f>
        <v>S4</v>
      </c>
      <c r="F1488" s="411"/>
      <c r="G1488" s="415"/>
      <c r="H1488" s="415"/>
      <c r="I1488" s="416"/>
    </row>
    <row r="1489" spans="3:9">
      <c r="C1489" s="409"/>
      <c r="D1489" s="413"/>
      <c r="E1489" s="409"/>
      <c r="F1489" s="417"/>
      <c r="G1489" s="418"/>
      <c r="H1489" s="418"/>
      <c r="I1489" s="419"/>
    </row>
    <row r="1490" spans="3:9" ht="52.5">
      <c r="C1490" s="414" t="s">
        <v>502</v>
      </c>
      <c r="D1490" s="429"/>
      <c r="E1490" s="414"/>
      <c r="F1490" s="430" t="s">
        <v>1688</v>
      </c>
      <c r="G1490" s="415" t="s">
        <v>1689</v>
      </c>
      <c r="H1490" s="415"/>
      <c r="I1490" s="416"/>
    </row>
    <row r="1491" spans="3:9">
      <c r="C1491" s="414"/>
      <c r="D1491" s="429"/>
      <c r="E1491" s="414" t="s">
        <v>18</v>
      </c>
      <c r="F1491" s="430"/>
      <c r="G1491" s="415"/>
      <c r="H1491" s="415"/>
      <c r="I1491" s="416"/>
    </row>
    <row r="1492" spans="3:9">
      <c r="C1492" s="414"/>
      <c r="D1492" s="429"/>
      <c r="E1492" s="414" t="str">
        <f ca="1">E$78</f>
        <v>MA</v>
      </c>
      <c r="F1492" s="411"/>
      <c r="G1492" s="415"/>
      <c r="H1492" s="415"/>
      <c r="I1492" s="416"/>
    </row>
    <row r="1493" spans="3:9">
      <c r="C1493" s="414"/>
      <c r="D1493" s="429"/>
      <c r="E1493" s="414" t="str">
        <f ca="1">E$79</f>
        <v>S1</v>
      </c>
      <c r="F1493" s="411"/>
      <c r="G1493" s="415"/>
      <c r="H1493" s="415"/>
      <c r="I1493" s="416"/>
    </row>
    <row r="1494" spans="3:9" ht="37.5">
      <c r="C1494" s="414"/>
      <c r="D1494" s="429"/>
      <c r="E1494" s="414" t="str">
        <f ca="1">E$80</f>
        <v>S2</v>
      </c>
      <c r="F1494" s="411" t="s">
        <v>1690</v>
      </c>
      <c r="G1494" s="415"/>
      <c r="H1494" s="415"/>
      <c r="I1494" s="416" t="s">
        <v>721</v>
      </c>
    </row>
    <row r="1495" spans="3:9">
      <c r="C1495" s="414"/>
      <c r="D1495" s="429"/>
      <c r="E1495" s="414" t="str">
        <f ca="1">E$81</f>
        <v>S3</v>
      </c>
      <c r="F1495" s="411"/>
      <c r="G1495" s="415"/>
      <c r="H1495" s="415"/>
      <c r="I1495" s="416"/>
    </row>
    <row r="1496" spans="3:9">
      <c r="C1496" s="414"/>
      <c r="D1496" s="429"/>
      <c r="E1496" s="414" t="str">
        <f ca="1">E$82</f>
        <v>S4</v>
      </c>
      <c r="F1496" s="411"/>
      <c r="G1496" s="415"/>
      <c r="H1496" s="415"/>
      <c r="I1496" s="416"/>
    </row>
    <row r="1497" spans="3:9">
      <c r="C1497" s="409"/>
      <c r="D1497" s="413"/>
      <c r="E1497" s="409"/>
      <c r="F1497" s="417"/>
      <c r="G1497" s="418"/>
      <c r="H1497" s="418"/>
      <c r="I1497" s="419"/>
    </row>
    <row r="1498" spans="3:9" ht="189">
      <c r="C1498" s="414" t="s">
        <v>1691</v>
      </c>
      <c r="D1498" s="429"/>
      <c r="E1498" s="414"/>
      <c r="F1498" s="430" t="s">
        <v>1692</v>
      </c>
      <c r="G1498" s="415" t="s">
        <v>1693</v>
      </c>
      <c r="H1498" s="415"/>
      <c r="I1498" s="416"/>
    </row>
    <row r="1499" spans="3:9">
      <c r="C1499" s="414"/>
      <c r="D1499" s="429"/>
      <c r="E1499" s="414" t="s">
        <v>18</v>
      </c>
      <c r="F1499" s="430"/>
      <c r="G1499" s="415"/>
      <c r="H1499" s="415"/>
      <c r="I1499" s="416"/>
    </row>
    <row r="1500" spans="3:9">
      <c r="C1500" s="414"/>
      <c r="D1500" s="429"/>
      <c r="E1500" s="414" t="str">
        <f ca="1">E$78</f>
        <v>MA</v>
      </c>
      <c r="F1500" s="411"/>
      <c r="G1500" s="415"/>
      <c r="H1500" s="415"/>
      <c r="I1500" s="416"/>
    </row>
    <row r="1501" spans="3:9" ht="75">
      <c r="C1501" s="414"/>
      <c r="D1501" s="429"/>
      <c r="E1501" s="414" t="str">
        <f ca="1">E$79</f>
        <v>S1</v>
      </c>
      <c r="F1501" s="411" t="s">
        <v>1694</v>
      </c>
      <c r="G1501" s="415"/>
      <c r="H1501" s="415" t="s">
        <v>603</v>
      </c>
      <c r="I1501" s="416" t="s">
        <v>603</v>
      </c>
    </row>
    <row r="1502" spans="3:9" ht="75">
      <c r="C1502" s="414"/>
      <c r="D1502" s="429"/>
      <c r="E1502" s="414" t="s">
        <v>27</v>
      </c>
      <c r="F1502" s="411" t="s">
        <v>1687</v>
      </c>
      <c r="G1502" s="415"/>
      <c r="H1502" s="415"/>
      <c r="I1502" s="416" t="s">
        <v>721</v>
      </c>
    </row>
    <row r="1503" spans="3:9">
      <c r="C1503" s="414"/>
      <c r="D1503" s="429"/>
      <c r="E1503" s="414" t="str">
        <f ca="1">E$81</f>
        <v>S3</v>
      </c>
      <c r="F1503" s="411"/>
      <c r="G1503" s="415"/>
      <c r="H1503" s="415"/>
      <c r="I1503" s="416"/>
    </row>
    <row r="1504" spans="3:9">
      <c r="C1504" s="414"/>
      <c r="D1504" s="429"/>
      <c r="E1504" s="414" t="str">
        <f ca="1">E$82</f>
        <v>S4</v>
      </c>
      <c r="F1504" s="411"/>
      <c r="G1504" s="415"/>
      <c r="H1504" s="415"/>
      <c r="I1504" s="416"/>
    </row>
    <row r="1505" spans="3:9">
      <c r="C1505" s="409"/>
      <c r="D1505" s="413"/>
      <c r="E1505" s="409"/>
      <c r="F1505" s="417"/>
      <c r="G1505" s="418"/>
      <c r="H1505" s="418"/>
      <c r="I1505" s="419"/>
    </row>
    <row r="1506" spans="3:9" ht="50">
      <c r="C1506" s="423">
        <v>8</v>
      </c>
      <c r="D1506" s="424"/>
      <c r="E1506" s="423"/>
      <c r="F1506" s="425" t="s">
        <v>1695</v>
      </c>
      <c r="G1506" s="461"/>
      <c r="H1506" s="461"/>
      <c r="I1506" s="426"/>
    </row>
    <row r="1507" spans="3:9" ht="37.5">
      <c r="C1507" s="423" t="s">
        <v>1696</v>
      </c>
      <c r="D1507" s="424"/>
      <c r="E1507" s="423"/>
      <c r="F1507" s="425" t="s">
        <v>1697</v>
      </c>
      <c r="G1507" s="461"/>
      <c r="H1507" s="461"/>
      <c r="I1507" s="426"/>
    </row>
    <row r="1508" spans="3:9" ht="52.5">
      <c r="C1508" s="414" t="s">
        <v>1698</v>
      </c>
      <c r="D1508" s="429"/>
      <c r="E1508" s="414"/>
      <c r="F1508" s="430" t="s">
        <v>1699</v>
      </c>
      <c r="G1508" s="415" t="s">
        <v>1700</v>
      </c>
      <c r="H1508" s="415"/>
      <c r="I1508" s="416"/>
    </row>
    <row r="1509" spans="3:9">
      <c r="C1509" s="414"/>
      <c r="D1509" s="429"/>
      <c r="E1509" s="414" t="s">
        <v>18</v>
      </c>
      <c r="F1509" s="430"/>
      <c r="G1509" s="415"/>
      <c r="H1509" s="415"/>
      <c r="I1509" s="416"/>
    </row>
    <row r="1510" spans="3:9">
      <c r="C1510" s="414"/>
      <c r="D1510" s="429"/>
      <c r="E1510" s="414" t="str">
        <f ca="1">E$78</f>
        <v>MA</v>
      </c>
      <c r="F1510" s="411"/>
      <c r="G1510" s="415"/>
      <c r="H1510" s="415"/>
      <c r="I1510" s="416"/>
    </row>
    <row r="1511" spans="3:9">
      <c r="C1511" s="414"/>
      <c r="D1511" s="429"/>
      <c r="E1511" s="414" t="str">
        <f ca="1">E$79</f>
        <v>S1</v>
      </c>
      <c r="F1511" s="411"/>
      <c r="G1511" s="415"/>
      <c r="H1511" s="415"/>
      <c r="I1511" s="416"/>
    </row>
    <row r="1512" spans="3:9">
      <c r="C1512" s="414"/>
      <c r="D1512" s="429"/>
      <c r="E1512" s="414" t="str">
        <f ca="1">E$80</f>
        <v>S2</v>
      </c>
      <c r="F1512" s="411"/>
      <c r="G1512" s="415"/>
      <c r="H1512" s="415"/>
      <c r="I1512" s="416"/>
    </row>
    <row r="1513" spans="3:9">
      <c r="C1513" s="414"/>
      <c r="D1513" s="429"/>
      <c r="E1513" s="414" t="str">
        <f ca="1">E$81</f>
        <v>S3</v>
      </c>
      <c r="F1513" s="411"/>
      <c r="G1513" s="415"/>
      <c r="H1513" s="415"/>
      <c r="I1513" s="416"/>
    </row>
    <row r="1514" spans="3:9">
      <c r="C1514" s="414"/>
      <c r="D1514" s="429"/>
      <c r="E1514" s="414" t="str">
        <f ca="1">E$82</f>
        <v>S4</v>
      </c>
      <c r="F1514" s="411"/>
      <c r="G1514" s="415"/>
      <c r="H1514" s="415"/>
      <c r="I1514" s="416"/>
    </row>
    <row r="1515" spans="3:9">
      <c r="C1515" s="409"/>
      <c r="D1515" s="413"/>
      <c r="E1515" s="409"/>
      <c r="F1515" s="417"/>
      <c r="G1515" s="418"/>
      <c r="H1515" s="418"/>
      <c r="I1515" s="419"/>
    </row>
    <row r="1516" spans="3:9" ht="42">
      <c r="C1516" s="414" t="s">
        <v>1701</v>
      </c>
      <c r="D1516" s="429"/>
      <c r="E1516" s="414"/>
      <c r="F1516" s="430" t="s">
        <v>1702</v>
      </c>
      <c r="G1516" s="415" t="s">
        <v>1383</v>
      </c>
      <c r="H1516" s="415"/>
      <c r="I1516" s="416"/>
    </row>
    <row r="1517" spans="3:9">
      <c r="C1517" s="414"/>
      <c r="D1517" s="429"/>
      <c r="E1517" s="414" t="s">
        <v>18</v>
      </c>
      <c r="F1517" s="430"/>
      <c r="G1517" s="415"/>
      <c r="H1517" s="415"/>
      <c r="I1517" s="416"/>
    </row>
    <row r="1518" spans="3:9">
      <c r="C1518" s="414"/>
      <c r="D1518" s="429"/>
      <c r="E1518" s="414" t="str">
        <f ca="1">E$78</f>
        <v>MA</v>
      </c>
      <c r="F1518" s="411"/>
      <c r="G1518" s="415"/>
      <c r="H1518" s="415"/>
      <c r="I1518" s="416"/>
    </row>
    <row r="1519" spans="3:9">
      <c r="C1519" s="414"/>
      <c r="D1519" s="429"/>
      <c r="E1519" s="414" t="str">
        <f ca="1">E$79</f>
        <v>S1</v>
      </c>
      <c r="F1519" s="411"/>
      <c r="G1519" s="415"/>
      <c r="H1519" s="415"/>
      <c r="I1519" s="416"/>
    </row>
    <row r="1520" spans="3:9">
      <c r="C1520" s="414"/>
      <c r="D1520" s="429"/>
      <c r="E1520" s="414" t="str">
        <f ca="1">E$80</f>
        <v>S2</v>
      </c>
      <c r="F1520" s="411"/>
      <c r="G1520" s="415"/>
      <c r="H1520" s="415"/>
      <c r="I1520" s="416"/>
    </row>
    <row r="1521" spans="3:9">
      <c r="C1521" s="414"/>
      <c r="D1521" s="429"/>
      <c r="E1521" s="414" t="str">
        <f ca="1">E$81</f>
        <v>S3</v>
      </c>
      <c r="F1521" s="411"/>
      <c r="G1521" s="415"/>
      <c r="H1521" s="415"/>
      <c r="I1521" s="416"/>
    </row>
    <row r="1522" spans="3:9">
      <c r="C1522" s="414"/>
      <c r="D1522" s="429"/>
      <c r="E1522" s="414" t="str">
        <f ca="1">E$82</f>
        <v>S4</v>
      </c>
      <c r="F1522" s="411"/>
      <c r="G1522" s="415"/>
      <c r="H1522" s="415"/>
      <c r="I1522" s="416"/>
    </row>
    <row r="1523" spans="3:9">
      <c r="C1523" s="409"/>
      <c r="D1523" s="413"/>
      <c r="E1523" s="409"/>
      <c r="F1523" s="417"/>
      <c r="G1523" s="418"/>
      <c r="H1523" s="418"/>
      <c r="I1523" s="419"/>
    </row>
    <row r="1524" spans="3:9" ht="100">
      <c r="C1524" s="423">
        <v>8.1999999999999993</v>
      </c>
      <c r="D1524" s="424"/>
      <c r="E1524" s="423"/>
      <c r="F1524" s="425" t="s">
        <v>1703</v>
      </c>
      <c r="G1524" s="461"/>
      <c r="H1524" s="461"/>
      <c r="I1524" s="426"/>
    </row>
    <row r="1525" spans="3:9" ht="112.5">
      <c r="C1525" s="414" t="s">
        <v>1043</v>
      </c>
      <c r="D1525" s="429"/>
      <c r="E1525" s="414"/>
      <c r="F1525" s="430" t="s">
        <v>1704</v>
      </c>
      <c r="G1525" s="415" t="s">
        <v>1705</v>
      </c>
      <c r="H1525" s="415"/>
      <c r="I1525" s="416"/>
    </row>
    <row r="1526" spans="3:9">
      <c r="C1526" s="414"/>
      <c r="D1526" s="429"/>
      <c r="E1526" s="414" t="s">
        <v>18</v>
      </c>
      <c r="F1526" s="430"/>
      <c r="G1526" s="415"/>
      <c r="H1526" s="415"/>
      <c r="I1526" s="416"/>
    </row>
    <row r="1527" spans="3:9">
      <c r="C1527" s="414"/>
      <c r="D1527" s="429"/>
      <c r="E1527" s="414" t="str">
        <f ca="1">E$78</f>
        <v>MA</v>
      </c>
      <c r="F1527" s="411"/>
      <c r="G1527" s="415"/>
      <c r="H1527" s="415"/>
      <c r="I1527" s="416"/>
    </row>
    <row r="1528" spans="3:9">
      <c r="C1528" s="414"/>
      <c r="D1528" s="429"/>
      <c r="E1528" s="414" t="str">
        <f ca="1">E$79</f>
        <v>S1</v>
      </c>
      <c r="F1528" s="411"/>
      <c r="G1528" s="415"/>
      <c r="H1528" s="415"/>
      <c r="I1528" s="416"/>
    </row>
    <row r="1529" spans="3:9">
      <c r="C1529" s="414"/>
      <c r="D1529" s="429"/>
      <c r="E1529" s="414" t="str">
        <f ca="1">E$80</f>
        <v>S2</v>
      </c>
      <c r="F1529" s="411"/>
      <c r="G1529" s="415"/>
      <c r="H1529" s="415"/>
      <c r="I1529" s="416"/>
    </row>
    <row r="1530" spans="3:9">
      <c r="C1530" s="414"/>
      <c r="D1530" s="429"/>
      <c r="E1530" s="414" t="str">
        <f ca="1">E$81</f>
        <v>S3</v>
      </c>
      <c r="F1530" s="411"/>
      <c r="G1530" s="415"/>
      <c r="H1530" s="415"/>
      <c r="I1530" s="416"/>
    </row>
    <row r="1531" spans="3:9">
      <c r="C1531" s="414"/>
      <c r="D1531" s="429"/>
      <c r="E1531" s="414" t="str">
        <f ca="1">E$82</f>
        <v>S4</v>
      </c>
      <c r="F1531" s="411"/>
      <c r="G1531" s="415"/>
      <c r="H1531" s="415"/>
      <c r="I1531" s="416"/>
    </row>
    <row r="1532" spans="3:9" ht="409.5">
      <c r="C1532" s="414"/>
      <c r="D1532" s="429" t="s">
        <v>784</v>
      </c>
      <c r="E1532" s="414"/>
      <c r="F1532" s="430" t="s">
        <v>829</v>
      </c>
      <c r="G1532" s="415" t="s">
        <v>830</v>
      </c>
      <c r="H1532" s="415" t="s">
        <v>831</v>
      </c>
      <c r="I1532" s="416"/>
    </row>
    <row r="1533" spans="3:9">
      <c r="C1533" s="414"/>
      <c r="D1533" s="446" t="s">
        <v>784</v>
      </c>
      <c r="E1533" s="414" t="s">
        <v>18</v>
      </c>
      <c r="F1533" s="430"/>
      <c r="G1533" s="415"/>
      <c r="H1533" s="415"/>
      <c r="I1533" s="416"/>
    </row>
    <row r="1534" spans="3:9" ht="100">
      <c r="C1534" s="414"/>
      <c r="D1534" s="446" t="s">
        <v>784</v>
      </c>
      <c r="E1534" s="414" t="str">
        <f ca="1">E$78</f>
        <v>MA</v>
      </c>
      <c r="F1534" s="460" t="s">
        <v>832</v>
      </c>
      <c r="G1534" s="415"/>
      <c r="H1534" s="415" t="s">
        <v>603</v>
      </c>
      <c r="I1534" s="416" t="s">
        <v>603</v>
      </c>
    </row>
    <row r="1535" spans="3:9">
      <c r="C1535" s="414"/>
      <c r="D1535" s="446" t="s">
        <v>784</v>
      </c>
      <c r="E1535" s="414" t="str">
        <f ca="1">E$79</f>
        <v>S1</v>
      </c>
      <c r="F1535" s="411"/>
      <c r="G1535" s="415"/>
      <c r="H1535" s="415"/>
      <c r="I1535" s="416"/>
    </row>
    <row r="1536" spans="3:9" ht="37.5">
      <c r="C1536" s="414"/>
      <c r="D1536" s="446" t="s">
        <v>784</v>
      </c>
      <c r="E1536" s="414" t="str">
        <f ca="1">E$80</f>
        <v>S2</v>
      </c>
      <c r="F1536" s="411" t="s">
        <v>833</v>
      </c>
      <c r="G1536" s="415"/>
      <c r="H1536" s="415"/>
      <c r="I1536" s="416" t="s">
        <v>721</v>
      </c>
    </row>
    <row r="1537" spans="3:9">
      <c r="C1537" s="414"/>
      <c r="D1537" s="446" t="s">
        <v>784</v>
      </c>
      <c r="E1537" s="414" t="str">
        <f ca="1">E$81</f>
        <v>S3</v>
      </c>
      <c r="F1537" s="411"/>
      <c r="G1537" s="415"/>
      <c r="H1537" s="415"/>
      <c r="I1537" s="416"/>
    </row>
    <row r="1538" spans="3:9">
      <c r="C1538" s="414"/>
      <c r="D1538" s="446" t="s">
        <v>784</v>
      </c>
      <c r="E1538" s="414" t="str">
        <f ca="1">E$82</f>
        <v>S4</v>
      </c>
      <c r="F1538" s="411"/>
      <c r="G1538" s="415"/>
      <c r="H1538" s="415"/>
      <c r="I1538" s="416"/>
    </row>
    <row r="1539" spans="3:9">
      <c r="C1539" s="442"/>
      <c r="D1539" s="443" t="s">
        <v>1575</v>
      </c>
      <c r="E1539" s="442"/>
      <c r="F1539" s="444" t="s">
        <v>1576</v>
      </c>
      <c r="G1539" s="445"/>
      <c r="H1539" s="445"/>
      <c r="I1539" s="445"/>
    </row>
    <row r="1540" spans="3:9" ht="283.5">
      <c r="C1540" s="414"/>
      <c r="D1540" s="429" t="s">
        <v>1580</v>
      </c>
      <c r="E1540" s="414"/>
      <c r="F1540" s="430" t="s">
        <v>1581</v>
      </c>
      <c r="G1540" s="415" t="s">
        <v>1582</v>
      </c>
      <c r="H1540" s="415" t="s">
        <v>1583</v>
      </c>
      <c r="I1540" s="416"/>
    </row>
    <row r="1541" spans="3:9">
      <c r="C1541" s="414"/>
      <c r="D1541" s="446" t="s">
        <v>1580</v>
      </c>
      <c r="E1541" s="414" t="s">
        <v>18</v>
      </c>
      <c r="F1541" s="430"/>
      <c r="G1541" s="415"/>
      <c r="H1541" s="415"/>
      <c r="I1541" s="416"/>
    </row>
    <row r="1542" spans="3:9" ht="75">
      <c r="C1542" s="414"/>
      <c r="D1542" s="446" t="s">
        <v>1590</v>
      </c>
      <c r="E1542" s="414" t="str">
        <f ca="1">E$78</f>
        <v>MA</v>
      </c>
      <c r="F1542" s="460" t="s">
        <v>1591</v>
      </c>
      <c r="G1542" s="415"/>
      <c r="H1542" s="415" t="s">
        <v>603</v>
      </c>
      <c r="I1542" s="416" t="s">
        <v>603</v>
      </c>
    </row>
    <row r="1543" spans="3:9">
      <c r="C1543" s="414"/>
      <c r="D1543" s="446" t="s">
        <v>1594</v>
      </c>
      <c r="E1543" s="414" t="str">
        <f ca="1">E$79</f>
        <v>S1</v>
      </c>
      <c r="F1543" s="411"/>
      <c r="G1543" s="415"/>
      <c r="H1543" s="415"/>
      <c r="I1543" s="416"/>
    </row>
    <row r="1544" spans="3:9">
      <c r="C1544" s="414"/>
      <c r="D1544" s="446" t="s">
        <v>1598</v>
      </c>
      <c r="E1544" s="414" t="str">
        <f ca="1">E$80</f>
        <v>S2</v>
      </c>
      <c r="F1544" s="411"/>
      <c r="G1544" s="415"/>
      <c r="H1544" s="415"/>
      <c r="I1544" s="416"/>
    </row>
    <row r="1545" spans="3:9">
      <c r="C1545" s="414"/>
      <c r="D1545" s="446" t="s">
        <v>1602</v>
      </c>
      <c r="E1545" s="414" t="str">
        <f ca="1">E$81</f>
        <v>S3</v>
      </c>
      <c r="F1545" s="411"/>
      <c r="G1545" s="415"/>
      <c r="H1545" s="415"/>
      <c r="I1545" s="416"/>
    </row>
    <row r="1546" spans="3:9">
      <c r="C1546" s="414"/>
      <c r="D1546" s="446" t="s">
        <v>1608</v>
      </c>
      <c r="E1546" s="414" t="str">
        <f ca="1">E$82</f>
        <v>S4</v>
      </c>
      <c r="F1546" s="411"/>
      <c r="G1546" s="415"/>
      <c r="H1546" s="415"/>
      <c r="I1546" s="416"/>
    </row>
    <row r="1547" spans="3:9">
      <c r="C1547" s="409"/>
      <c r="D1547" s="413"/>
      <c r="E1547" s="409"/>
      <c r="F1547" s="417"/>
      <c r="G1547" s="418"/>
      <c r="H1547" s="418"/>
      <c r="I1547" s="419"/>
    </row>
    <row r="1548" spans="3:9" ht="25">
      <c r="C1548" s="423" t="s">
        <v>1706</v>
      </c>
      <c r="D1548" s="424"/>
      <c r="E1548" s="423"/>
      <c r="F1548" s="514" t="s">
        <v>1707</v>
      </c>
      <c r="G1548" s="461"/>
      <c r="H1548" s="461"/>
      <c r="I1548" s="426"/>
    </row>
    <row r="1549" spans="3:9" ht="178.5">
      <c r="C1549" s="414" t="s">
        <v>526</v>
      </c>
      <c r="D1549" s="429"/>
      <c r="E1549" s="414"/>
      <c r="F1549" s="515" t="s">
        <v>1708</v>
      </c>
      <c r="G1549" s="415" t="s">
        <v>1709</v>
      </c>
      <c r="H1549" s="415" t="s">
        <v>1710</v>
      </c>
      <c r="I1549" s="416"/>
    </row>
    <row r="1550" spans="3:9">
      <c r="C1550" s="414"/>
      <c r="D1550" s="429"/>
      <c r="E1550" s="414" t="s">
        <v>18</v>
      </c>
      <c r="F1550" s="515"/>
      <c r="G1550" s="415"/>
      <c r="H1550" s="415"/>
      <c r="I1550" s="416"/>
    </row>
    <row r="1551" spans="3:9">
      <c r="C1551" s="414"/>
      <c r="D1551" s="429"/>
      <c r="E1551" s="414" t="str">
        <f ca="1">E$78</f>
        <v>MA</v>
      </c>
      <c r="F1551" s="488"/>
      <c r="G1551" s="415"/>
      <c r="H1551" s="415"/>
      <c r="I1551" s="416"/>
    </row>
    <row r="1552" spans="3:9">
      <c r="C1552" s="414"/>
      <c r="D1552" s="429"/>
      <c r="E1552" s="414" t="str">
        <f ca="1">E$79</f>
        <v>S1</v>
      </c>
      <c r="F1552" s="488"/>
      <c r="G1552" s="415"/>
      <c r="H1552" s="415"/>
      <c r="I1552" s="416"/>
    </row>
    <row r="1553" spans="3:9">
      <c r="C1553" s="414"/>
      <c r="D1553" s="429"/>
      <c r="E1553" s="414" t="str">
        <f ca="1">E$80</f>
        <v>S2</v>
      </c>
      <c r="F1553" s="488"/>
      <c r="G1553" s="415"/>
      <c r="H1553" s="415"/>
      <c r="I1553" s="416"/>
    </row>
    <row r="1554" spans="3:9">
      <c r="C1554" s="414"/>
      <c r="D1554" s="429"/>
      <c r="E1554" s="414" t="str">
        <f ca="1">E$81</f>
        <v>S3</v>
      </c>
      <c r="F1554" s="488"/>
      <c r="G1554" s="415"/>
      <c r="H1554" s="415"/>
      <c r="I1554" s="416"/>
    </row>
    <row r="1555" spans="3:9">
      <c r="C1555" s="414"/>
      <c r="D1555" s="429"/>
      <c r="E1555" s="414" t="str">
        <f ca="1">E$82</f>
        <v>S4</v>
      </c>
      <c r="F1555" s="488"/>
      <c r="G1555" s="415"/>
      <c r="H1555" s="415"/>
      <c r="I1555" s="416"/>
    </row>
    <row r="1556" spans="3:9" ht="409.5">
      <c r="C1556" s="414"/>
      <c r="D1556" s="429" t="s">
        <v>799</v>
      </c>
      <c r="E1556" s="414"/>
      <c r="F1556" s="515" t="s">
        <v>800</v>
      </c>
      <c r="G1556" s="415" t="s">
        <v>801</v>
      </c>
      <c r="H1556" s="415" t="s">
        <v>802</v>
      </c>
      <c r="I1556" s="416"/>
    </row>
    <row r="1557" spans="3:9">
      <c r="C1557" s="414"/>
      <c r="D1557" s="446" t="s">
        <v>799</v>
      </c>
      <c r="E1557" s="414" t="s">
        <v>18</v>
      </c>
      <c r="F1557" s="515"/>
      <c r="G1557" s="415"/>
      <c r="H1557" s="415"/>
      <c r="I1557" s="416"/>
    </row>
    <row r="1558" spans="3:9" ht="28">
      <c r="C1558" s="414"/>
      <c r="D1558" s="446" t="s">
        <v>799</v>
      </c>
      <c r="E1558" s="414" t="str">
        <f ca="1">E$78</f>
        <v>MA</v>
      </c>
      <c r="F1558" s="516" t="s">
        <v>323</v>
      </c>
      <c r="G1558" s="415"/>
      <c r="H1558" s="415"/>
      <c r="I1558" s="416" t="s">
        <v>806</v>
      </c>
    </row>
    <row r="1559" spans="3:9">
      <c r="C1559" s="414"/>
      <c r="D1559" s="446" t="s">
        <v>799</v>
      </c>
      <c r="E1559" s="414" t="str">
        <f ca="1">E$79</f>
        <v>S1</v>
      </c>
      <c r="F1559" s="516"/>
      <c r="G1559" s="415"/>
      <c r="H1559" s="415"/>
      <c r="I1559" s="419"/>
    </row>
    <row r="1560" spans="3:9">
      <c r="C1560" s="414"/>
      <c r="D1560" s="446" t="s">
        <v>799</v>
      </c>
      <c r="E1560" s="414" t="str">
        <f ca="1">E$80</f>
        <v>S2</v>
      </c>
      <c r="F1560" s="488" t="s">
        <v>809</v>
      </c>
      <c r="G1560" s="415"/>
      <c r="H1560" s="415"/>
      <c r="I1560" s="416" t="s">
        <v>806</v>
      </c>
    </row>
    <row r="1561" spans="3:9">
      <c r="C1561" s="414"/>
      <c r="D1561" s="446" t="s">
        <v>799</v>
      </c>
      <c r="E1561" s="414" t="str">
        <f ca="1">E$81</f>
        <v>S3</v>
      </c>
      <c r="F1561" s="488"/>
      <c r="G1561" s="415"/>
      <c r="H1561" s="415"/>
      <c r="I1561" s="416"/>
    </row>
    <row r="1562" spans="3:9">
      <c r="C1562" s="414"/>
      <c r="D1562" s="446" t="s">
        <v>799</v>
      </c>
      <c r="E1562" s="414" t="str">
        <f ca="1">E$82</f>
        <v>S4</v>
      </c>
      <c r="F1562" s="488"/>
      <c r="G1562" s="415"/>
      <c r="H1562" s="415"/>
      <c r="I1562" s="416"/>
    </row>
    <row r="1563" spans="3:9">
      <c r="C1563" s="409"/>
      <c r="D1563" s="413"/>
      <c r="E1563" s="409"/>
      <c r="F1563" s="417"/>
      <c r="G1563" s="415"/>
      <c r="H1563" s="415"/>
      <c r="I1563" s="416"/>
    </row>
    <row r="1564" spans="3:9" ht="210">
      <c r="C1564" s="414" t="s">
        <v>1711</v>
      </c>
      <c r="D1564" s="429"/>
      <c r="E1564" s="414"/>
      <c r="F1564" s="515" t="s">
        <v>1712</v>
      </c>
      <c r="G1564" s="415" t="s">
        <v>1713</v>
      </c>
      <c r="H1564" s="415" t="s">
        <v>1714</v>
      </c>
      <c r="I1564" s="416"/>
    </row>
    <row r="1565" spans="3:9">
      <c r="C1565" s="414"/>
      <c r="D1565" s="429"/>
      <c r="E1565" s="414" t="s">
        <v>18</v>
      </c>
      <c r="F1565" s="515"/>
      <c r="G1565" s="415"/>
      <c r="H1565" s="415"/>
      <c r="I1565" s="416"/>
    </row>
    <row r="1566" spans="3:9">
      <c r="C1566" s="414"/>
      <c r="D1566" s="429"/>
      <c r="E1566" s="414" t="str">
        <f ca="1">E$78</f>
        <v>MA</v>
      </c>
      <c r="F1566" s="488"/>
      <c r="G1566" s="415"/>
      <c r="H1566" s="415"/>
      <c r="I1566" s="416"/>
    </row>
    <row r="1567" spans="3:9">
      <c r="C1567" s="414"/>
      <c r="D1567" s="429"/>
      <c r="E1567" s="414" t="str">
        <f ca="1">E$79</f>
        <v>S1</v>
      </c>
      <c r="F1567" s="488"/>
      <c r="G1567" s="415"/>
      <c r="H1567" s="415"/>
      <c r="I1567" s="416"/>
    </row>
    <row r="1568" spans="3:9">
      <c r="C1568" s="414"/>
      <c r="D1568" s="429"/>
      <c r="E1568" s="414" t="str">
        <f ca="1">E$80</f>
        <v>S2</v>
      </c>
      <c r="F1568" s="488"/>
      <c r="G1568" s="415"/>
      <c r="H1568" s="415"/>
      <c r="I1568" s="416"/>
    </row>
    <row r="1569" spans="3:9">
      <c r="C1569" s="414"/>
      <c r="D1569" s="429"/>
      <c r="E1569" s="414" t="str">
        <f ca="1">E$81</f>
        <v>S3</v>
      </c>
      <c r="F1569" s="488"/>
      <c r="G1569" s="415"/>
      <c r="H1569" s="415"/>
      <c r="I1569" s="416"/>
    </row>
    <row r="1570" spans="3:9">
      <c r="C1570" s="414"/>
      <c r="D1570" s="429"/>
      <c r="E1570" s="414" t="str">
        <f ca="1">E$82</f>
        <v>S4</v>
      </c>
      <c r="F1570" s="488"/>
      <c r="G1570" s="415"/>
      <c r="H1570" s="415"/>
      <c r="I1570" s="416"/>
    </row>
    <row r="1571" spans="3:9">
      <c r="C1571" s="409"/>
      <c r="D1571" s="413"/>
      <c r="E1571" s="409"/>
      <c r="F1571" s="417"/>
      <c r="G1571" s="415"/>
      <c r="H1571" s="415"/>
      <c r="I1571" s="416"/>
    </row>
    <row r="1572" spans="3:9">
      <c r="C1572" s="423" t="s">
        <v>1715</v>
      </c>
      <c r="D1572" s="424"/>
      <c r="E1572" s="423"/>
      <c r="F1572" s="514" t="s">
        <v>1716</v>
      </c>
      <c r="G1572" s="461"/>
      <c r="H1572" s="461"/>
      <c r="I1572" s="426"/>
    </row>
    <row r="1573" spans="3:9" ht="178.5">
      <c r="C1573" s="414" t="s">
        <v>1717</v>
      </c>
      <c r="D1573" s="429"/>
      <c r="E1573" s="414"/>
      <c r="F1573" s="515" t="s">
        <v>1718</v>
      </c>
      <c r="G1573" s="415" t="s">
        <v>1719</v>
      </c>
      <c r="H1573" s="415"/>
      <c r="I1573" s="416"/>
    </row>
    <row r="1574" spans="3:9">
      <c r="C1574" s="414"/>
      <c r="D1574" s="429"/>
      <c r="E1574" s="414" t="s">
        <v>18</v>
      </c>
      <c r="F1574" s="515"/>
      <c r="G1574" s="415"/>
      <c r="H1574" s="415"/>
      <c r="I1574" s="416"/>
    </row>
    <row r="1575" spans="3:9">
      <c r="C1575" s="414"/>
      <c r="D1575" s="429"/>
      <c r="E1575" s="414" t="s">
        <v>19</v>
      </c>
      <c r="F1575" s="515"/>
      <c r="G1575" s="415"/>
      <c r="H1575" s="415"/>
      <c r="I1575" s="416"/>
    </row>
    <row r="1576" spans="3:9">
      <c r="C1576" s="414"/>
      <c r="D1576" s="429"/>
      <c r="E1576" s="414" t="str">
        <f ca="1">E$79</f>
        <v>S1</v>
      </c>
      <c r="F1576" s="488"/>
      <c r="G1576" s="415"/>
      <c r="H1576" s="415"/>
      <c r="I1576" s="416"/>
    </row>
    <row r="1577" spans="3:9">
      <c r="C1577" s="414"/>
      <c r="D1577" s="429"/>
      <c r="E1577" s="414" t="str">
        <f ca="1">E$80</f>
        <v>S2</v>
      </c>
      <c r="F1577" s="488"/>
      <c r="G1577" s="415"/>
      <c r="H1577" s="415"/>
      <c r="I1577" s="416"/>
    </row>
    <row r="1578" spans="3:9">
      <c r="C1578" s="414"/>
      <c r="D1578" s="429"/>
      <c r="E1578" s="414" t="str">
        <f ca="1">E$81</f>
        <v>S3</v>
      </c>
      <c r="F1578" s="488"/>
      <c r="G1578" s="415"/>
      <c r="H1578" s="415"/>
      <c r="I1578" s="416"/>
    </row>
    <row r="1579" spans="3:9">
      <c r="C1579" s="414"/>
      <c r="D1579" s="429"/>
      <c r="E1579" s="414" t="str">
        <f ca="1">E$82</f>
        <v>S4</v>
      </c>
      <c r="F1579" s="488"/>
      <c r="G1579" s="415"/>
      <c r="H1579" s="415"/>
      <c r="I1579" s="416"/>
    </row>
    <row r="1580" spans="3:9">
      <c r="C1580" s="510"/>
      <c r="D1580" s="511"/>
      <c r="E1580" s="510"/>
      <c r="F1580" s="470"/>
      <c r="G1580" s="415"/>
      <c r="H1580" s="415"/>
      <c r="I1580" s="416"/>
    </row>
    <row r="1581" spans="3:9" ht="283.5">
      <c r="C1581" s="414" t="s">
        <v>1720</v>
      </c>
      <c r="D1581" s="429"/>
      <c r="E1581" s="414"/>
      <c r="F1581" s="515" t="s">
        <v>1721</v>
      </c>
      <c r="G1581" s="415" t="s">
        <v>1722</v>
      </c>
      <c r="H1581" s="415"/>
      <c r="I1581" s="416"/>
    </row>
    <row r="1582" spans="3:9">
      <c r="C1582" s="414"/>
      <c r="D1582" s="429"/>
      <c r="E1582" s="414" t="s">
        <v>18</v>
      </c>
      <c r="F1582" s="515"/>
      <c r="G1582" s="415"/>
      <c r="H1582" s="415"/>
      <c r="I1582" s="416"/>
    </row>
    <row r="1583" spans="3:9">
      <c r="C1583" s="414"/>
      <c r="D1583" s="429"/>
      <c r="E1583" s="414" t="s">
        <v>19</v>
      </c>
      <c r="F1583" s="515"/>
      <c r="G1583" s="415"/>
      <c r="H1583" s="415"/>
      <c r="I1583" s="416"/>
    </row>
    <row r="1584" spans="3:9">
      <c r="C1584" s="414"/>
      <c r="D1584" s="429"/>
      <c r="E1584" s="414" t="str">
        <f ca="1">E$79</f>
        <v>S1</v>
      </c>
      <c r="F1584" s="488"/>
      <c r="G1584" s="415"/>
      <c r="H1584" s="415"/>
      <c r="I1584" s="416"/>
    </row>
    <row r="1585" spans="3:9">
      <c r="C1585" s="414"/>
      <c r="D1585" s="429"/>
      <c r="E1585" s="414" t="str">
        <f ca="1">E$80</f>
        <v>S2</v>
      </c>
      <c r="F1585" s="488"/>
      <c r="G1585" s="415"/>
      <c r="H1585" s="415"/>
      <c r="I1585" s="416"/>
    </row>
    <row r="1586" spans="3:9">
      <c r="C1586" s="414"/>
      <c r="D1586" s="429"/>
      <c r="E1586" s="414" t="str">
        <f ca="1">E$81</f>
        <v>S3</v>
      </c>
      <c r="F1586" s="488"/>
      <c r="G1586" s="415"/>
      <c r="H1586" s="415"/>
      <c r="I1586" s="416"/>
    </row>
    <row r="1587" spans="3:9">
      <c r="C1587" s="414"/>
      <c r="D1587" s="429"/>
      <c r="E1587" s="414" t="str">
        <f ca="1">E$82</f>
        <v>S4</v>
      </c>
      <c r="F1587" s="488"/>
      <c r="G1587" s="415"/>
      <c r="H1587" s="415"/>
      <c r="I1587" s="416"/>
    </row>
    <row r="1588" spans="3:9">
      <c r="C1588" s="409"/>
      <c r="D1588" s="413"/>
      <c r="E1588" s="409"/>
      <c r="F1588" s="417"/>
      <c r="G1588" s="415"/>
      <c r="H1588" s="415"/>
      <c r="I1588" s="416"/>
    </row>
    <row r="1589" spans="3:9" ht="25">
      <c r="C1589" s="423" t="s">
        <v>1723</v>
      </c>
      <c r="D1589" s="424"/>
      <c r="E1589" s="423"/>
      <c r="F1589" s="514" t="s">
        <v>1724</v>
      </c>
      <c r="G1589" s="461"/>
      <c r="H1589" s="461"/>
      <c r="I1589" s="426"/>
    </row>
    <row r="1590" spans="3:9" ht="115.5">
      <c r="C1590" s="414" t="s">
        <v>1725</v>
      </c>
      <c r="D1590" s="429"/>
      <c r="E1590" s="414"/>
      <c r="F1590" s="515" t="s">
        <v>1726</v>
      </c>
      <c r="G1590" s="415" t="s">
        <v>1727</v>
      </c>
      <c r="H1590" s="415"/>
      <c r="I1590" s="416"/>
    </row>
    <row r="1591" spans="3:9">
      <c r="C1591" s="414"/>
      <c r="D1591" s="429"/>
      <c r="E1591" s="414" t="s">
        <v>18</v>
      </c>
      <c r="F1591" s="515"/>
      <c r="G1591" s="415"/>
      <c r="H1591" s="415"/>
      <c r="I1591" s="416"/>
    </row>
    <row r="1592" spans="3:9">
      <c r="C1592" s="414"/>
      <c r="D1592" s="429"/>
      <c r="E1592" s="414" t="str">
        <f ca="1">E$78</f>
        <v>MA</v>
      </c>
      <c r="F1592" s="488"/>
      <c r="G1592" s="415"/>
      <c r="H1592" s="415"/>
      <c r="I1592" s="416"/>
    </row>
    <row r="1593" spans="3:9">
      <c r="C1593" s="414"/>
      <c r="D1593" s="429"/>
      <c r="E1593" s="414" t="str">
        <f ca="1">E$79</f>
        <v>S1</v>
      </c>
      <c r="F1593" s="488"/>
      <c r="G1593" s="415"/>
      <c r="H1593" s="415"/>
      <c r="I1593" s="416"/>
    </row>
    <row r="1594" spans="3:9">
      <c r="C1594" s="414"/>
      <c r="D1594" s="429"/>
      <c r="E1594" s="414" t="str">
        <f ca="1">E$80</f>
        <v>S2</v>
      </c>
      <c r="F1594" s="488"/>
      <c r="G1594" s="415"/>
      <c r="H1594" s="415"/>
      <c r="I1594" s="416"/>
    </row>
    <row r="1595" spans="3:9">
      <c r="C1595" s="414"/>
      <c r="D1595" s="429"/>
      <c r="E1595" s="414" t="str">
        <f ca="1">E$81</f>
        <v>S3</v>
      </c>
      <c r="F1595" s="488"/>
      <c r="G1595" s="415"/>
      <c r="H1595" s="415"/>
      <c r="I1595" s="416"/>
    </row>
    <row r="1596" spans="3:9">
      <c r="C1596" s="414"/>
      <c r="D1596" s="429"/>
      <c r="E1596" s="414" t="str">
        <f ca="1">E$82</f>
        <v>S4</v>
      </c>
      <c r="F1596" s="488"/>
      <c r="G1596" s="415"/>
      <c r="H1596" s="415"/>
      <c r="I1596" s="416"/>
    </row>
    <row r="1597" spans="3:9">
      <c r="C1597" s="409"/>
      <c r="D1597" s="413"/>
      <c r="E1597" s="409"/>
      <c r="F1597" s="417"/>
      <c r="G1597" s="415"/>
      <c r="H1597" s="415"/>
      <c r="I1597" s="416"/>
    </row>
    <row r="1598" spans="3:9" ht="52.5">
      <c r="C1598" s="414" t="s">
        <v>1728</v>
      </c>
      <c r="D1598" s="429"/>
      <c r="E1598" s="414"/>
      <c r="F1598" s="515" t="s">
        <v>1729</v>
      </c>
      <c r="G1598" s="415" t="s">
        <v>1730</v>
      </c>
      <c r="H1598" s="415"/>
      <c r="I1598" s="416"/>
    </row>
    <row r="1599" spans="3:9">
      <c r="C1599" s="414"/>
      <c r="D1599" s="429"/>
      <c r="E1599" s="414" t="s">
        <v>18</v>
      </c>
      <c r="F1599" s="515"/>
      <c r="G1599" s="415"/>
      <c r="H1599" s="415"/>
      <c r="I1599" s="416"/>
    </row>
    <row r="1600" spans="3:9">
      <c r="C1600" s="414"/>
      <c r="D1600" s="429"/>
      <c r="E1600" s="414" t="str">
        <f ca="1">E$78</f>
        <v>MA</v>
      </c>
      <c r="F1600" s="488"/>
      <c r="G1600" s="415"/>
      <c r="H1600" s="415"/>
      <c r="I1600" s="416"/>
    </row>
    <row r="1601" spans="3:9">
      <c r="C1601" s="414"/>
      <c r="D1601" s="429"/>
      <c r="E1601" s="414" t="str">
        <f ca="1">E$79</f>
        <v>S1</v>
      </c>
      <c r="F1601" s="488"/>
      <c r="G1601" s="415"/>
      <c r="H1601" s="415"/>
      <c r="I1601" s="416"/>
    </row>
    <row r="1602" spans="3:9">
      <c r="C1602" s="414"/>
      <c r="D1602" s="429"/>
      <c r="E1602" s="414" t="str">
        <f ca="1">E$80</f>
        <v>S2</v>
      </c>
      <c r="F1602" s="488"/>
      <c r="G1602" s="415"/>
      <c r="H1602" s="415"/>
      <c r="I1602" s="416"/>
    </row>
    <row r="1603" spans="3:9">
      <c r="C1603" s="414"/>
      <c r="D1603" s="429"/>
      <c r="E1603" s="414" t="str">
        <f ca="1">E$81</f>
        <v>S3</v>
      </c>
      <c r="F1603" s="488"/>
      <c r="G1603" s="415"/>
      <c r="H1603" s="415"/>
      <c r="I1603" s="416"/>
    </row>
    <row r="1604" spans="3:9">
      <c r="C1604" s="414"/>
      <c r="D1604" s="429"/>
      <c r="E1604" s="414" t="str">
        <f ca="1">E$82</f>
        <v>S4</v>
      </c>
      <c r="F1604" s="488"/>
      <c r="G1604" s="415"/>
      <c r="H1604" s="415"/>
      <c r="I1604" s="416"/>
    </row>
    <row r="1605" spans="3:9">
      <c r="C1605" s="409"/>
      <c r="D1605" s="413"/>
      <c r="E1605" s="409"/>
      <c r="F1605" s="417"/>
      <c r="G1605" s="415"/>
      <c r="H1605" s="415"/>
      <c r="I1605" s="416"/>
    </row>
    <row r="1606" spans="3:9" ht="178.5">
      <c r="C1606" s="414" t="s">
        <v>1731</v>
      </c>
      <c r="D1606" s="429"/>
      <c r="E1606" s="414"/>
      <c r="F1606" s="515" t="s">
        <v>1732</v>
      </c>
      <c r="G1606" s="415" t="s">
        <v>1733</v>
      </c>
      <c r="H1606" s="415"/>
      <c r="I1606" s="416"/>
    </row>
    <row r="1607" spans="3:9">
      <c r="C1607" s="414"/>
      <c r="D1607" s="429"/>
      <c r="E1607" s="414" t="s">
        <v>18</v>
      </c>
      <c r="F1607" s="515"/>
      <c r="G1607" s="415"/>
      <c r="H1607" s="415"/>
      <c r="I1607" s="416"/>
    </row>
    <row r="1608" spans="3:9">
      <c r="C1608" s="414"/>
      <c r="D1608" s="429"/>
      <c r="E1608" s="414" t="str">
        <f ca="1">E$78</f>
        <v>MA</v>
      </c>
      <c r="F1608" s="488"/>
      <c r="G1608" s="415"/>
      <c r="H1608" s="415"/>
      <c r="I1608" s="416"/>
    </row>
    <row r="1609" spans="3:9">
      <c r="C1609" s="414"/>
      <c r="D1609" s="429"/>
      <c r="E1609" s="414" t="str">
        <f ca="1">E$79</f>
        <v>S1</v>
      </c>
      <c r="F1609" s="488"/>
      <c r="G1609" s="415"/>
      <c r="H1609" s="415"/>
      <c r="I1609" s="416"/>
    </row>
    <row r="1610" spans="3:9">
      <c r="C1610" s="414"/>
      <c r="D1610" s="429"/>
      <c r="E1610" s="414" t="str">
        <f ca="1">E$80</f>
        <v>S2</v>
      </c>
      <c r="F1610" s="488"/>
      <c r="G1610" s="415"/>
      <c r="H1610" s="415"/>
      <c r="I1610" s="416"/>
    </row>
    <row r="1611" spans="3:9">
      <c r="C1611" s="414"/>
      <c r="D1611" s="429"/>
      <c r="E1611" s="414" t="str">
        <f ca="1">E$81</f>
        <v>S3</v>
      </c>
      <c r="F1611" s="488"/>
      <c r="G1611" s="415"/>
      <c r="H1611" s="415"/>
      <c r="I1611" s="416"/>
    </row>
    <row r="1612" spans="3:9">
      <c r="C1612" s="414"/>
      <c r="D1612" s="429"/>
      <c r="E1612" s="414" t="str">
        <f ca="1">E$82</f>
        <v>S4</v>
      </c>
      <c r="F1612" s="488"/>
      <c r="G1612" s="415"/>
      <c r="H1612" s="415"/>
      <c r="I1612" s="416"/>
    </row>
    <row r="1613" spans="3:9">
      <c r="C1613" s="409"/>
      <c r="D1613" s="413"/>
      <c r="E1613" s="409"/>
      <c r="F1613" s="417"/>
      <c r="G1613" s="415"/>
      <c r="H1613" s="415"/>
      <c r="I1613" s="416"/>
    </row>
    <row r="1614" spans="3:9" ht="50">
      <c r="C1614" s="423">
        <v>9</v>
      </c>
      <c r="D1614" s="424"/>
      <c r="E1614" s="423"/>
      <c r="F1614" s="514" t="s">
        <v>1734</v>
      </c>
      <c r="G1614" s="461"/>
      <c r="H1614" s="461"/>
      <c r="I1614" s="426"/>
    </row>
    <row r="1615" spans="3:9" ht="409.5">
      <c r="C1615" s="461">
        <v>9</v>
      </c>
      <c r="D1615" s="517"/>
      <c r="E1615" s="461"/>
      <c r="F1615" s="514" t="s">
        <v>1735</v>
      </c>
      <c r="G1615" s="461"/>
      <c r="H1615" s="461"/>
      <c r="I1615" s="461"/>
    </row>
    <row r="1616" spans="3:9" ht="25">
      <c r="C1616" s="423" t="s">
        <v>1736</v>
      </c>
      <c r="D1616" s="424"/>
      <c r="E1616" s="423"/>
      <c r="F1616" s="514" t="s">
        <v>1737</v>
      </c>
      <c r="G1616" s="461"/>
      <c r="H1616" s="461"/>
      <c r="I1616" s="426"/>
    </row>
    <row r="1617" spans="3:9" ht="178.5">
      <c r="C1617" s="414" t="s">
        <v>1738</v>
      </c>
      <c r="D1617" s="429"/>
      <c r="E1617" s="414"/>
      <c r="F1617" s="515" t="s">
        <v>1739</v>
      </c>
      <c r="G1617" s="415" t="s">
        <v>1740</v>
      </c>
      <c r="H1617" s="415" t="s">
        <v>1741</v>
      </c>
      <c r="I1617" s="416"/>
    </row>
    <row r="1618" spans="3:9">
      <c r="C1618" s="414"/>
      <c r="D1618" s="429"/>
      <c r="E1618" s="414" t="s">
        <v>18</v>
      </c>
      <c r="F1618" s="515"/>
      <c r="G1618" s="415"/>
      <c r="H1618" s="415"/>
      <c r="I1618" s="416"/>
    </row>
    <row r="1619" spans="3:9">
      <c r="C1619" s="414"/>
      <c r="D1619" s="429"/>
      <c r="E1619" s="414" t="str">
        <f ca="1">E$78</f>
        <v>MA</v>
      </c>
      <c r="F1619" s="488"/>
      <c r="G1619" s="415"/>
      <c r="H1619" s="415"/>
      <c r="I1619" s="416"/>
    </row>
    <row r="1620" spans="3:9">
      <c r="C1620" s="414"/>
      <c r="D1620" s="429"/>
      <c r="E1620" s="414" t="str">
        <f ca="1">E$79</f>
        <v>S1</v>
      </c>
      <c r="F1620" s="488"/>
      <c r="G1620" s="415"/>
      <c r="H1620" s="415"/>
      <c r="I1620" s="416"/>
    </row>
    <row r="1621" spans="3:9" ht="25">
      <c r="C1621" s="414"/>
      <c r="D1621" s="429"/>
      <c r="E1621" s="414" t="s">
        <v>27</v>
      </c>
      <c r="F1621" s="488" t="s">
        <v>1742</v>
      </c>
      <c r="G1621" s="415"/>
      <c r="H1621" s="415"/>
      <c r="I1621" s="416" t="s">
        <v>721</v>
      </c>
    </row>
    <row r="1622" spans="3:9">
      <c r="C1622" s="414"/>
      <c r="D1622" s="429"/>
      <c r="E1622" s="414" t="str">
        <f ca="1">E$81</f>
        <v>S3</v>
      </c>
      <c r="F1622" s="488"/>
      <c r="G1622" s="415"/>
      <c r="H1622" s="415"/>
      <c r="I1622" s="416"/>
    </row>
    <row r="1623" spans="3:9">
      <c r="C1623" s="414"/>
      <c r="D1623" s="429"/>
      <c r="E1623" s="414" t="str">
        <f ca="1">E$82</f>
        <v>S4</v>
      </c>
      <c r="F1623" s="488"/>
      <c r="G1623" s="415"/>
      <c r="H1623" s="415"/>
      <c r="I1623" s="416"/>
    </row>
    <row r="1624" spans="3:9">
      <c r="C1624" s="409"/>
      <c r="D1624" s="413"/>
      <c r="E1624" s="409"/>
      <c r="F1624" s="417"/>
      <c r="G1624" s="415"/>
      <c r="H1624" s="415"/>
      <c r="I1624" s="416"/>
    </row>
    <row r="1625" spans="3:9" ht="63">
      <c r="C1625" s="414" t="s">
        <v>1743</v>
      </c>
      <c r="D1625" s="429"/>
      <c r="E1625" s="414"/>
      <c r="F1625" s="515" t="s">
        <v>1744</v>
      </c>
      <c r="G1625" s="415" t="s">
        <v>1745</v>
      </c>
      <c r="H1625" s="415"/>
      <c r="I1625" s="416"/>
    </row>
    <row r="1626" spans="3:9">
      <c r="C1626" s="414"/>
      <c r="D1626" s="429"/>
      <c r="E1626" s="414" t="s">
        <v>18</v>
      </c>
      <c r="F1626" s="515"/>
      <c r="G1626" s="415"/>
      <c r="H1626" s="415"/>
      <c r="I1626" s="416"/>
    </row>
    <row r="1627" spans="3:9">
      <c r="C1627" s="414"/>
      <c r="D1627" s="429"/>
      <c r="E1627" s="414" t="str">
        <f ca="1">E$78</f>
        <v>MA</v>
      </c>
      <c r="F1627" s="488"/>
      <c r="G1627" s="415"/>
      <c r="H1627" s="415"/>
      <c r="I1627" s="416"/>
    </row>
    <row r="1628" spans="3:9">
      <c r="C1628" s="414"/>
      <c r="D1628" s="429"/>
      <c r="E1628" s="414" t="str">
        <f ca="1">E$79</f>
        <v>S1</v>
      </c>
      <c r="F1628" s="488"/>
      <c r="G1628" s="415"/>
      <c r="H1628" s="415"/>
      <c r="I1628" s="416"/>
    </row>
    <row r="1629" spans="3:9" ht="112.5">
      <c r="C1629" s="414"/>
      <c r="D1629" s="429"/>
      <c r="E1629" s="414" t="s">
        <v>27</v>
      </c>
      <c r="F1629" s="488" t="s">
        <v>1746</v>
      </c>
      <c r="G1629" s="415"/>
      <c r="H1629" s="415"/>
      <c r="I1629" s="416" t="s">
        <v>721</v>
      </c>
    </row>
    <row r="1630" spans="3:9">
      <c r="C1630" s="414"/>
      <c r="D1630" s="429"/>
      <c r="E1630" s="414" t="str">
        <f ca="1">E$81</f>
        <v>S3</v>
      </c>
      <c r="F1630" s="488"/>
      <c r="G1630" s="415"/>
      <c r="H1630" s="415"/>
      <c r="I1630" s="416"/>
    </row>
    <row r="1631" spans="3:9">
      <c r="C1631" s="414"/>
      <c r="D1631" s="429"/>
      <c r="E1631" s="414" t="str">
        <f ca="1">E$82</f>
        <v>S4</v>
      </c>
      <c r="F1631" s="488"/>
      <c r="G1631" s="415"/>
      <c r="H1631" s="415"/>
      <c r="I1631" s="416"/>
    </row>
    <row r="1632" spans="3:9">
      <c r="C1632" s="438"/>
      <c r="D1632" s="439" t="s">
        <v>1348</v>
      </c>
      <c r="E1632" s="438"/>
      <c r="F1632" s="518" t="s">
        <v>1349</v>
      </c>
      <c r="G1632" s="441"/>
      <c r="H1632" s="441"/>
      <c r="I1632" s="441"/>
    </row>
    <row r="1633" spans="3:9">
      <c r="C1633" s="442"/>
      <c r="D1633" s="443" t="s">
        <v>1350</v>
      </c>
      <c r="E1633" s="442"/>
      <c r="F1633" s="519" t="s">
        <v>1351</v>
      </c>
      <c r="G1633" s="445"/>
      <c r="H1633" s="445"/>
      <c r="I1633" s="445"/>
    </row>
    <row r="1634" spans="3:9" ht="409.5">
      <c r="C1634" s="414"/>
      <c r="D1634" s="429" t="s">
        <v>1062</v>
      </c>
      <c r="E1634" s="414"/>
      <c r="F1634" s="411" t="s">
        <v>1352</v>
      </c>
      <c r="G1634" s="415" t="s">
        <v>1353</v>
      </c>
      <c r="H1634" s="415" t="s">
        <v>1354</v>
      </c>
      <c r="I1634" s="416"/>
    </row>
    <row r="1635" spans="3:9">
      <c r="C1635" s="414"/>
      <c r="D1635" s="446" t="s">
        <v>1062</v>
      </c>
      <c r="E1635" s="414" t="s">
        <v>18</v>
      </c>
      <c r="F1635" s="411"/>
      <c r="G1635" s="415"/>
      <c r="H1635" s="415"/>
      <c r="I1635" s="416"/>
    </row>
    <row r="1636" spans="3:9" ht="62.5">
      <c r="C1636" s="414"/>
      <c r="D1636" s="446" t="s">
        <v>1062</v>
      </c>
      <c r="E1636" s="414" t="str">
        <f ca="1">E$78</f>
        <v>MA</v>
      </c>
      <c r="F1636" s="520" t="s">
        <v>1355</v>
      </c>
      <c r="G1636" s="415"/>
      <c r="H1636" s="415" t="s">
        <v>603</v>
      </c>
      <c r="I1636" s="416" t="s">
        <v>603</v>
      </c>
    </row>
    <row r="1637" spans="3:9">
      <c r="C1637" s="414"/>
      <c r="D1637" s="446" t="s">
        <v>1062</v>
      </c>
      <c r="E1637" s="414" t="str">
        <f ca="1">E$79</f>
        <v>S1</v>
      </c>
      <c r="F1637" s="411"/>
      <c r="G1637" s="415"/>
      <c r="H1637" s="415"/>
      <c r="I1637" s="416"/>
    </row>
    <row r="1638" spans="3:9" ht="37.5">
      <c r="C1638" s="414"/>
      <c r="D1638" s="446" t="s">
        <v>1062</v>
      </c>
      <c r="E1638" s="414" t="str">
        <f ca="1">E$80</f>
        <v>S2</v>
      </c>
      <c r="F1638" s="488" t="s">
        <v>1356</v>
      </c>
      <c r="G1638" s="415"/>
      <c r="H1638" s="415"/>
      <c r="I1638" s="416" t="s">
        <v>721</v>
      </c>
    </row>
    <row r="1639" spans="3:9">
      <c r="C1639" s="414"/>
      <c r="D1639" s="446" t="s">
        <v>1062</v>
      </c>
      <c r="E1639" s="414" t="str">
        <f ca="1">E$81</f>
        <v>S3</v>
      </c>
      <c r="F1639" s="411"/>
      <c r="G1639" s="415"/>
      <c r="H1639" s="415"/>
      <c r="I1639" s="416"/>
    </row>
    <row r="1640" spans="3:9">
      <c r="C1640" s="414"/>
      <c r="D1640" s="446" t="s">
        <v>1062</v>
      </c>
      <c r="E1640" s="414" t="str">
        <f ca="1">E$82</f>
        <v>S4</v>
      </c>
      <c r="F1640" s="411"/>
      <c r="G1640" s="415"/>
      <c r="H1640" s="415"/>
      <c r="I1640" s="416"/>
    </row>
    <row r="1641" spans="3:9">
      <c r="C1641" s="409"/>
      <c r="D1641" s="413"/>
      <c r="E1641" s="409"/>
      <c r="F1641" s="417"/>
      <c r="G1641" s="521"/>
      <c r="H1641" s="415"/>
      <c r="I1641" s="416"/>
    </row>
    <row r="1642" spans="3:9" ht="52.5">
      <c r="C1642" s="414" t="s">
        <v>1747</v>
      </c>
      <c r="D1642" s="429"/>
      <c r="E1642" s="414"/>
      <c r="F1642" s="515" t="s">
        <v>1748</v>
      </c>
      <c r="G1642" s="415" t="s">
        <v>1749</v>
      </c>
      <c r="H1642" s="415"/>
      <c r="I1642" s="416"/>
    </row>
    <row r="1643" spans="3:9">
      <c r="C1643" s="414"/>
      <c r="D1643" s="429"/>
      <c r="E1643" s="414" t="s">
        <v>18</v>
      </c>
      <c r="F1643" s="515"/>
      <c r="G1643" s="415"/>
      <c r="H1643" s="415"/>
      <c r="I1643" s="416"/>
    </row>
    <row r="1644" spans="3:9">
      <c r="C1644" s="414"/>
      <c r="D1644" s="429"/>
      <c r="E1644" s="414" t="str">
        <f ca="1">E$78</f>
        <v>MA</v>
      </c>
      <c r="F1644" s="488"/>
      <c r="G1644" s="415"/>
      <c r="H1644" s="415"/>
      <c r="I1644" s="416"/>
    </row>
    <row r="1645" spans="3:9">
      <c r="C1645" s="414"/>
      <c r="D1645" s="429"/>
      <c r="E1645" s="414" t="str">
        <f ca="1">E$79</f>
        <v>S1</v>
      </c>
      <c r="F1645" s="488"/>
      <c r="G1645" s="415"/>
      <c r="H1645" s="415"/>
      <c r="I1645" s="416"/>
    </row>
    <row r="1646" spans="3:9" ht="37.5">
      <c r="C1646" s="414"/>
      <c r="D1646" s="429"/>
      <c r="E1646" s="414" t="s">
        <v>27</v>
      </c>
      <c r="F1646" s="488" t="s">
        <v>1750</v>
      </c>
      <c r="G1646" s="415"/>
      <c r="H1646" s="415"/>
      <c r="I1646" s="416" t="s">
        <v>721</v>
      </c>
    </row>
    <row r="1647" spans="3:9">
      <c r="C1647" s="414"/>
      <c r="D1647" s="429"/>
      <c r="E1647" s="414" t="str">
        <f ca="1">E$81</f>
        <v>S3</v>
      </c>
      <c r="F1647" s="488"/>
      <c r="G1647" s="415"/>
      <c r="H1647" s="415"/>
      <c r="I1647" s="416"/>
    </row>
    <row r="1648" spans="3:9">
      <c r="C1648" s="414"/>
      <c r="D1648" s="429"/>
      <c r="E1648" s="414" t="str">
        <f ca="1">E$82</f>
        <v>S4</v>
      </c>
      <c r="F1648" s="488"/>
      <c r="G1648" s="415"/>
      <c r="H1648" s="415"/>
      <c r="I1648" s="416"/>
    </row>
    <row r="1649" spans="3:9">
      <c r="C1649" s="409"/>
      <c r="D1649" s="413"/>
      <c r="E1649" s="409"/>
      <c r="F1649" s="417"/>
      <c r="G1649" s="415"/>
      <c r="H1649" s="415"/>
      <c r="I1649" s="416"/>
    </row>
    <row r="1650" spans="3:9" ht="25">
      <c r="C1650" s="423" t="s">
        <v>1751</v>
      </c>
      <c r="D1650" s="424"/>
      <c r="E1650" s="423"/>
      <c r="F1650" s="514" t="s">
        <v>1752</v>
      </c>
      <c r="G1650" s="461"/>
      <c r="H1650" s="461"/>
      <c r="I1650" s="426"/>
    </row>
    <row r="1651" spans="3:9" ht="304.5">
      <c r="C1651" s="414" t="s">
        <v>1753</v>
      </c>
      <c r="D1651" s="429"/>
      <c r="E1651" s="414"/>
      <c r="F1651" s="515" t="s">
        <v>1754</v>
      </c>
      <c r="G1651" s="415" t="s">
        <v>1755</v>
      </c>
      <c r="H1651" s="415" t="s">
        <v>1756</v>
      </c>
      <c r="I1651" s="416"/>
    </row>
    <row r="1652" spans="3:9">
      <c r="C1652" s="414"/>
      <c r="D1652" s="429"/>
      <c r="E1652" s="414" t="s">
        <v>18</v>
      </c>
      <c r="F1652" s="515"/>
      <c r="G1652" s="415"/>
      <c r="H1652" s="415"/>
      <c r="I1652" s="416"/>
    </row>
    <row r="1653" spans="3:9">
      <c r="C1653" s="414"/>
      <c r="D1653" s="429"/>
      <c r="E1653" s="414" t="str">
        <f ca="1">E$78</f>
        <v>MA</v>
      </c>
      <c r="F1653" s="488"/>
      <c r="G1653" s="415"/>
      <c r="H1653" s="415"/>
      <c r="I1653" s="416"/>
    </row>
    <row r="1654" spans="3:9">
      <c r="C1654" s="414"/>
      <c r="D1654" s="429"/>
      <c r="E1654" s="414" t="str">
        <f ca="1">E$79</f>
        <v>S1</v>
      </c>
      <c r="F1654" s="488"/>
      <c r="G1654" s="415"/>
      <c r="H1654" s="415"/>
      <c r="I1654" s="416"/>
    </row>
    <row r="1655" spans="3:9" ht="37.5">
      <c r="C1655" s="414"/>
      <c r="D1655" s="429"/>
      <c r="E1655" s="414" t="s">
        <v>27</v>
      </c>
      <c r="F1655" s="488" t="s">
        <v>1750</v>
      </c>
      <c r="G1655" s="415"/>
      <c r="H1655" s="415"/>
      <c r="I1655" s="416" t="s">
        <v>721</v>
      </c>
    </row>
    <row r="1656" spans="3:9">
      <c r="C1656" s="414"/>
      <c r="D1656" s="429"/>
      <c r="E1656" s="414" t="str">
        <f ca="1">E$81</f>
        <v>S3</v>
      </c>
      <c r="F1656" s="488"/>
      <c r="G1656" s="415"/>
      <c r="H1656" s="415"/>
      <c r="I1656" s="416"/>
    </row>
    <row r="1657" spans="3:9">
      <c r="C1657" s="414"/>
      <c r="D1657" s="429"/>
      <c r="E1657" s="414" t="str">
        <f ca="1">E$82</f>
        <v>S4</v>
      </c>
      <c r="F1657" s="488"/>
      <c r="G1657" s="415"/>
      <c r="H1657" s="415"/>
      <c r="I1657" s="416"/>
    </row>
    <row r="1658" spans="3:9">
      <c r="C1658" s="409"/>
      <c r="D1658" s="413"/>
      <c r="E1658" s="409"/>
      <c r="F1658" s="417"/>
      <c r="G1658" s="415"/>
      <c r="H1658" s="415"/>
      <c r="I1658" s="416"/>
    </row>
    <row r="1659" spans="3:9" ht="304.5">
      <c r="C1659" s="414" t="s">
        <v>1757</v>
      </c>
      <c r="D1659" s="429"/>
      <c r="E1659" s="414"/>
      <c r="F1659" s="515" t="s">
        <v>1758</v>
      </c>
      <c r="G1659" s="415" t="s">
        <v>1759</v>
      </c>
      <c r="H1659" s="415" t="s">
        <v>1756</v>
      </c>
      <c r="I1659" s="416"/>
    </row>
    <row r="1660" spans="3:9">
      <c r="C1660" s="414"/>
      <c r="D1660" s="429"/>
      <c r="E1660" s="414" t="s">
        <v>18</v>
      </c>
      <c r="F1660" s="515"/>
      <c r="G1660" s="415"/>
      <c r="H1660" s="415"/>
      <c r="I1660" s="416"/>
    </row>
    <row r="1661" spans="3:9">
      <c r="C1661" s="414"/>
      <c r="D1661" s="429"/>
      <c r="E1661" s="414" t="str">
        <f ca="1">E$78</f>
        <v>MA</v>
      </c>
      <c r="F1661" s="488"/>
      <c r="G1661" s="415"/>
      <c r="H1661" s="415"/>
      <c r="I1661" s="416"/>
    </row>
    <row r="1662" spans="3:9">
      <c r="C1662" s="414"/>
      <c r="D1662" s="429"/>
      <c r="E1662" s="414" t="str">
        <f ca="1">E$79</f>
        <v>S1</v>
      </c>
      <c r="F1662" s="488"/>
      <c r="G1662" s="415"/>
      <c r="H1662" s="415"/>
      <c r="I1662" s="416"/>
    </row>
    <row r="1663" spans="3:9">
      <c r="C1663" s="414"/>
      <c r="D1663" s="429"/>
      <c r="E1663" s="414" t="s">
        <v>27</v>
      </c>
      <c r="F1663" s="488" t="s">
        <v>1760</v>
      </c>
      <c r="G1663" s="415"/>
      <c r="H1663" s="415"/>
      <c r="I1663" s="416" t="s">
        <v>721</v>
      </c>
    </row>
    <row r="1664" spans="3:9">
      <c r="C1664" s="414"/>
      <c r="D1664" s="429"/>
      <c r="E1664" s="414" t="str">
        <f ca="1">E$81</f>
        <v>S3</v>
      </c>
      <c r="F1664" s="488"/>
      <c r="G1664" s="415"/>
      <c r="H1664" s="415"/>
      <c r="I1664" s="416"/>
    </row>
    <row r="1665" spans="3:9">
      <c r="C1665" s="414"/>
      <c r="D1665" s="429"/>
      <c r="E1665" s="414" t="str">
        <f ca="1">E$82</f>
        <v>S4</v>
      </c>
      <c r="F1665" s="488"/>
      <c r="G1665" s="415"/>
      <c r="H1665" s="415"/>
      <c r="I1665" s="416"/>
    </row>
    <row r="1666" spans="3:9">
      <c r="C1666" s="409"/>
      <c r="D1666" s="413"/>
      <c r="E1666" s="409"/>
      <c r="F1666" s="417"/>
      <c r="G1666" s="415"/>
      <c r="H1666" s="415"/>
      <c r="I1666" s="416"/>
    </row>
    <row r="1667" spans="3:9" ht="37.5">
      <c r="C1667" s="423" t="s">
        <v>1761</v>
      </c>
      <c r="D1667" s="424"/>
      <c r="E1667" s="423"/>
      <c r="F1667" s="514" t="s">
        <v>1762</v>
      </c>
      <c r="G1667" s="461"/>
      <c r="H1667" s="461"/>
      <c r="I1667" s="426"/>
    </row>
    <row r="1668" spans="3:9" ht="63">
      <c r="C1668" s="414" t="s">
        <v>1763</v>
      </c>
      <c r="D1668" s="429"/>
      <c r="E1668" s="414"/>
      <c r="F1668" s="515" t="s">
        <v>1764</v>
      </c>
      <c r="G1668" s="415" t="s">
        <v>1765</v>
      </c>
      <c r="H1668" s="415"/>
      <c r="I1668" s="416"/>
    </row>
    <row r="1669" spans="3:9">
      <c r="C1669" s="414"/>
      <c r="D1669" s="429"/>
      <c r="E1669" s="414" t="s">
        <v>18</v>
      </c>
      <c r="F1669" s="515"/>
      <c r="G1669" s="415"/>
      <c r="H1669" s="415"/>
      <c r="I1669" s="416"/>
    </row>
    <row r="1670" spans="3:9">
      <c r="C1670" s="414"/>
      <c r="D1670" s="429"/>
      <c r="E1670" s="414" t="str">
        <f ca="1">E$78</f>
        <v>MA</v>
      </c>
      <c r="F1670" s="488"/>
      <c r="G1670" s="415"/>
      <c r="H1670" s="415"/>
      <c r="I1670" s="416"/>
    </row>
    <row r="1671" spans="3:9">
      <c r="C1671" s="414"/>
      <c r="D1671" s="429"/>
      <c r="E1671" s="414" t="str">
        <f ca="1">E$79</f>
        <v>S1</v>
      </c>
      <c r="F1671" s="488"/>
      <c r="G1671" s="415"/>
      <c r="H1671" s="415"/>
      <c r="I1671" s="416"/>
    </row>
    <row r="1672" spans="3:9" ht="62.5">
      <c r="C1672" s="414"/>
      <c r="D1672" s="429"/>
      <c r="E1672" s="414" t="s">
        <v>27</v>
      </c>
      <c r="F1672" s="488" t="s">
        <v>1766</v>
      </c>
      <c r="G1672" s="415"/>
      <c r="H1672" s="415"/>
      <c r="I1672" s="416" t="s">
        <v>721</v>
      </c>
    </row>
    <row r="1673" spans="3:9">
      <c r="C1673" s="414"/>
      <c r="D1673" s="429"/>
      <c r="E1673" s="414" t="str">
        <f ca="1">E$81</f>
        <v>S3</v>
      </c>
      <c r="F1673" s="488"/>
      <c r="G1673" s="415"/>
      <c r="H1673" s="415"/>
      <c r="I1673" s="416"/>
    </row>
    <row r="1674" spans="3:9">
      <c r="C1674" s="414"/>
      <c r="D1674" s="429"/>
      <c r="E1674" s="414" t="str">
        <f ca="1">E$82</f>
        <v>S4</v>
      </c>
      <c r="F1674" s="488"/>
      <c r="G1674" s="415"/>
      <c r="H1674" s="415"/>
      <c r="I1674" s="416"/>
    </row>
    <row r="1675" spans="3:9" ht="199.5">
      <c r="C1675" s="414"/>
      <c r="D1675" s="429" t="s">
        <v>1010</v>
      </c>
      <c r="E1675" s="414"/>
      <c r="F1675" s="515" t="s">
        <v>1011</v>
      </c>
      <c r="G1675" s="415" t="s">
        <v>1012</v>
      </c>
      <c r="H1675" s="415" t="s">
        <v>1013</v>
      </c>
      <c r="I1675" s="416"/>
    </row>
    <row r="1676" spans="3:9">
      <c r="C1676" s="414"/>
      <c r="D1676" s="446" t="s">
        <v>1010</v>
      </c>
      <c r="E1676" s="414" t="s">
        <v>18</v>
      </c>
      <c r="F1676" s="515"/>
      <c r="G1676" s="415"/>
      <c r="H1676" s="415"/>
      <c r="I1676" s="416"/>
    </row>
    <row r="1677" spans="3:9" ht="25">
      <c r="C1677" s="414"/>
      <c r="D1677" s="446" t="s">
        <v>1010</v>
      </c>
      <c r="E1677" s="414" t="str">
        <f ca="1">E$78</f>
        <v>MA</v>
      </c>
      <c r="F1677" s="520" t="s">
        <v>1014</v>
      </c>
      <c r="G1677" s="415"/>
      <c r="H1677" s="415" t="s">
        <v>603</v>
      </c>
      <c r="I1677" s="416"/>
    </row>
    <row r="1678" spans="3:9">
      <c r="C1678" s="414"/>
      <c r="D1678" s="446" t="s">
        <v>1010</v>
      </c>
      <c r="E1678" s="414" t="str">
        <f ca="1">E$79</f>
        <v>S1</v>
      </c>
      <c r="F1678" s="488"/>
      <c r="G1678" s="415"/>
      <c r="H1678" s="415"/>
      <c r="I1678" s="416"/>
    </row>
    <row r="1679" spans="3:9">
      <c r="C1679" s="414"/>
      <c r="D1679" s="446" t="s">
        <v>1010</v>
      </c>
      <c r="E1679" s="414" t="s">
        <v>27</v>
      </c>
      <c r="F1679" s="488" t="s">
        <v>1015</v>
      </c>
      <c r="G1679" s="415"/>
      <c r="H1679" s="415"/>
      <c r="I1679" s="416" t="s">
        <v>721</v>
      </c>
    </row>
    <row r="1680" spans="3:9">
      <c r="C1680" s="414"/>
      <c r="D1680" s="446" t="s">
        <v>1010</v>
      </c>
      <c r="E1680" s="414" t="str">
        <f ca="1">E$81</f>
        <v>S3</v>
      </c>
      <c r="F1680" s="488"/>
      <c r="G1680" s="415"/>
      <c r="H1680" s="415"/>
      <c r="I1680" s="416"/>
    </row>
    <row r="1681" spans="3:9">
      <c r="C1681" s="414"/>
      <c r="D1681" s="446" t="s">
        <v>1010</v>
      </c>
      <c r="E1681" s="414" t="str">
        <f ca="1">E$82</f>
        <v>S4</v>
      </c>
      <c r="F1681" s="488"/>
      <c r="G1681" s="415"/>
      <c r="H1681" s="415"/>
      <c r="I1681" s="416"/>
    </row>
    <row r="1682" spans="3:9">
      <c r="C1682" s="510"/>
      <c r="D1682" s="511"/>
      <c r="E1682" s="510"/>
      <c r="F1682" s="470"/>
      <c r="G1682" s="415"/>
      <c r="H1682" s="415"/>
      <c r="I1682" s="416"/>
    </row>
    <row r="1683" spans="3:9" ht="42">
      <c r="C1683" s="414" t="s">
        <v>1767</v>
      </c>
      <c r="D1683" s="429"/>
      <c r="E1683" s="414"/>
      <c r="F1683" s="515" t="s">
        <v>1768</v>
      </c>
      <c r="G1683" s="415" t="s">
        <v>1769</v>
      </c>
      <c r="H1683" s="415"/>
      <c r="I1683" s="416"/>
    </row>
    <row r="1684" spans="3:9">
      <c r="C1684" s="414"/>
      <c r="D1684" s="429"/>
      <c r="E1684" s="414" t="s">
        <v>18</v>
      </c>
      <c r="F1684" s="515"/>
      <c r="G1684" s="415"/>
      <c r="H1684" s="415"/>
      <c r="I1684" s="416"/>
    </row>
    <row r="1685" spans="3:9">
      <c r="C1685" s="414"/>
      <c r="D1685" s="429"/>
      <c r="E1685" s="414" t="str">
        <f ca="1">E$78</f>
        <v>MA</v>
      </c>
      <c r="F1685" s="488"/>
      <c r="G1685" s="415"/>
      <c r="H1685" s="415"/>
      <c r="I1685" s="416"/>
    </row>
    <row r="1686" spans="3:9">
      <c r="C1686" s="414"/>
      <c r="D1686" s="429"/>
      <c r="E1686" s="414" t="str">
        <f ca="1">E$79</f>
        <v>S1</v>
      </c>
      <c r="F1686" s="488"/>
      <c r="G1686" s="415"/>
      <c r="H1686" s="415"/>
      <c r="I1686" s="416"/>
    </row>
    <row r="1687" spans="3:9">
      <c r="C1687" s="414"/>
      <c r="D1687" s="429"/>
      <c r="E1687" s="414" t="str">
        <f ca="1">E$80</f>
        <v>S2</v>
      </c>
      <c r="F1687" s="488" t="s">
        <v>1770</v>
      </c>
      <c r="G1687" s="415"/>
      <c r="H1687" s="415"/>
      <c r="I1687" s="416" t="s">
        <v>721</v>
      </c>
    </row>
    <row r="1688" spans="3:9">
      <c r="C1688" s="414"/>
      <c r="D1688" s="429"/>
      <c r="E1688" s="414" t="str">
        <f ca="1">E$81</f>
        <v>S3</v>
      </c>
      <c r="F1688" s="488"/>
      <c r="G1688" s="415"/>
      <c r="H1688" s="415"/>
      <c r="I1688" s="416"/>
    </row>
    <row r="1689" spans="3:9">
      <c r="C1689" s="414"/>
      <c r="D1689" s="429"/>
      <c r="E1689" s="414" t="str">
        <f ca="1">E$82</f>
        <v>S4</v>
      </c>
      <c r="F1689" s="488"/>
      <c r="G1689" s="415"/>
      <c r="H1689" s="415"/>
      <c r="I1689" s="416"/>
    </row>
    <row r="1690" spans="3:9">
      <c r="C1690" s="510"/>
      <c r="D1690" s="511"/>
      <c r="E1690" s="510"/>
      <c r="F1690" s="470"/>
      <c r="G1690" s="415"/>
      <c r="H1690" s="415"/>
      <c r="I1690" s="416"/>
    </row>
    <row r="1691" spans="3:9" ht="25">
      <c r="C1691" s="423" t="s">
        <v>1771</v>
      </c>
      <c r="D1691" s="424"/>
      <c r="E1691" s="423"/>
      <c r="F1691" s="514" t="s">
        <v>1772</v>
      </c>
      <c r="G1691" s="461"/>
      <c r="H1691" s="461"/>
      <c r="I1691" s="426"/>
    </row>
    <row r="1692" spans="3:9" ht="52.5">
      <c r="C1692" s="414" t="s">
        <v>556</v>
      </c>
      <c r="D1692" s="429"/>
      <c r="E1692" s="414"/>
      <c r="F1692" s="515" t="s">
        <v>1773</v>
      </c>
      <c r="G1692" s="415" t="s">
        <v>1774</v>
      </c>
      <c r="H1692" s="415"/>
      <c r="I1692" s="416"/>
    </row>
    <row r="1693" spans="3:9">
      <c r="C1693" s="414"/>
      <c r="D1693" s="429"/>
      <c r="E1693" s="414" t="s">
        <v>18</v>
      </c>
      <c r="F1693" s="515"/>
      <c r="G1693" s="415"/>
      <c r="H1693" s="415"/>
      <c r="I1693" s="416"/>
    </row>
    <row r="1694" spans="3:9">
      <c r="C1694" s="414"/>
      <c r="D1694" s="429"/>
      <c r="E1694" s="414" t="str">
        <f ca="1">E$78</f>
        <v>MA</v>
      </c>
      <c r="F1694" s="488"/>
      <c r="G1694" s="415"/>
      <c r="H1694" s="415"/>
      <c r="I1694" s="416"/>
    </row>
    <row r="1695" spans="3:9" ht="62.5">
      <c r="C1695" s="414"/>
      <c r="D1695" s="429"/>
      <c r="E1695" s="414" t="str">
        <f ca="1">E$79</f>
        <v>S1</v>
      </c>
      <c r="F1695" s="520" t="s">
        <v>1775</v>
      </c>
      <c r="G1695" s="415"/>
      <c r="H1695" s="415"/>
      <c r="I1695" s="416" t="s">
        <v>603</v>
      </c>
    </row>
    <row r="1696" spans="3:9" ht="75">
      <c r="C1696" s="414"/>
      <c r="D1696" s="429"/>
      <c r="E1696" s="414" t="s">
        <v>27</v>
      </c>
      <c r="F1696" s="488" t="s">
        <v>1776</v>
      </c>
      <c r="G1696" s="415"/>
      <c r="H1696" s="415"/>
      <c r="I1696" s="416" t="s">
        <v>721</v>
      </c>
    </row>
    <row r="1697" spans="3:9">
      <c r="C1697" s="414"/>
      <c r="D1697" s="429"/>
      <c r="E1697" s="414" t="str">
        <f ca="1">E$81</f>
        <v>S3</v>
      </c>
      <c r="F1697" s="488"/>
      <c r="G1697" s="415"/>
      <c r="H1697" s="415"/>
      <c r="I1697" s="416"/>
    </row>
    <row r="1698" spans="3:9">
      <c r="C1698" s="414"/>
      <c r="D1698" s="429"/>
      <c r="E1698" s="414" t="str">
        <f ca="1">E$82</f>
        <v>S4</v>
      </c>
      <c r="F1698" s="488"/>
      <c r="G1698" s="415"/>
      <c r="H1698" s="415"/>
      <c r="I1698" s="416"/>
    </row>
    <row r="1699" spans="3:9">
      <c r="C1699" s="409"/>
      <c r="D1699" s="413"/>
      <c r="E1699" s="409"/>
      <c r="F1699" s="417"/>
      <c r="G1699" s="415"/>
      <c r="H1699" s="415"/>
      <c r="I1699" s="416"/>
    </row>
    <row r="1700" spans="3:9" ht="136.5">
      <c r="C1700" s="414" t="s">
        <v>557</v>
      </c>
      <c r="D1700" s="429"/>
      <c r="E1700" s="414"/>
      <c r="F1700" s="515" t="s">
        <v>1777</v>
      </c>
      <c r="G1700" s="415" t="s">
        <v>1778</v>
      </c>
      <c r="H1700" s="415"/>
      <c r="I1700" s="416"/>
    </row>
    <row r="1701" spans="3:9">
      <c r="C1701" s="414"/>
      <c r="D1701" s="429"/>
      <c r="E1701" s="414" t="s">
        <v>18</v>
      </c>
      <c r="F1701" s="515"/>
      <c r="G1701" s="415"/>
      <c r="H1701" s="415"/>
      <c r="I1701" s="416"/>
    </row>
    <row r="1702" spans="3:9">
      <c r="C1702" s="414"/>
      <c r="D1702" s="429"/>
      <c r="E1702" s="414" t="str">
        <f ca="1">E$78</f>
        <v>MA</v>
      </c>
      <c r="F1702" s="488"/>
      <c r="G1702" s="415"/>
      <c r="H1702" s="415"/>
      <c r="I1702" s="416"/>
    </row>
    <row r="1703" spans="3:9" ht="87.5">
      <c r="C1703" s="414"/>
      <c r="D1703" s="429"/>
      <c r="E1703" s="414" t="str">
        <f ca="1">E$79</f>
        <v>S1</v>
      </c>
      <c r="F1703" s="520" t="s">
        <v>1779</v>
      </c>
      <c r="G1703" s="415"/>
      <c r="H1703" s="415"/>
      <c r="I1703" s="416" t="s">
        <v>603</v>
      </c>
    </row>
    <row r="1704" spans="3:9" ht="50">
      <c r="C1704" s="414"/>
      <c r="D1704" s="429"/>
      <c r="E1704" s="414" t="s">
        <v>27</v>
      </c>
      <c r="F1704" s="488" t="s">
        <v>1780</v>
      </c>
      <c r="G1704" s="415"/>
      <c r="H1704" s="415"/>
      <c r="I1704" s="416" t="s">
        <v>721</v>
      </c>
    </row>
    <row r="1705" spans="3:9">
      <c r="C1705" s="414"/>
      <c r="D1705" s="429"/>
      <c r="E1705" s="414" t="str">
        <f ca="1">E$81</f>
        <v>S3</v>
      </c>
      <c r="F1705" s="488"/>
      <c r="G1705" s="415"/>
      <c r="H1705" s="415"/>
      <c r="I1705" s="416"/>
    </row>
    <row r="1706" spans="3:9">
      <c r="C1706" s="414"/>
      <c r="D1706" s="429"/>
      <c r="E1706" s="414" t="str">
        <f ca="1">E$82</f>
        <v>S4</v>
      </c>
      <c r="F1706" s="488"/>
      <c r="G1706" s="415"/>
      <c r="H1706" s="415"/>
      <c r="I1706" s="416"/>
    </row>
    <row r="1707" spans="3:9">
      <c r="C1707" s="409"/>
      <c r="D1707" s="413"/>
      <c r="E1707" s="409"/>
      <c r="F1707" s="417"/>
      <c r="G1707" s="415"/>
      <c r="H1707" s="415"/>
      <c r="I1707" s="416"/>
    </row>
    <row r="1708" spans="3:9" ht="94.5">
      <c r="C1708" s="414" t="s">
        <v>1781</v>
      </c>
      <c r="D1708" s="429"/>
      <c r="E1708" s="414"/>
      <c r="F1708" s="515" t="s">
        <v>1782</v>
      </c>
      <c r="G1708" s="415" t="s">
        <v>1783</v>
      </c>
      <c r="H1708" s="415"/>
      <c r="I1708" s="416"/>
    </row>
    <row r="1709" spans="3:9">
      <c r="C1709" s="414"/>
      <c r="D1709" s="429"/>
      <c r="E1709" s="414" t="s">
        <v>18</v>
      </c>
      <c r="F1709" s="515"/>
      <c r="G1709" s="415"/>
      <c r="H1709" s="415"/>
      <c r="I1709" s="416"/>
    </row>
    <row r="1710" spans="3:9">
      <c r="C1710" s="414"/>
      <c r="D1710" s="429"/>
      <c r="E1710" s="414" t="str">
        <f ca="1">E$78</f>
        <v>MA</v>
      </c>
      <c r="F1710" s="488"/>
      <c r="G1710" s="415"/>
      <c r="H1710" s="415"/>
      <c r="I1710" s="416"/>
    </row>
    <row r="1711" spans="3:9" ht="125">
      <c r="C1711" s="414"/>
      <c r="D1711" s="429"/>
      <c r="E1711" s="414" t="str">
        <f ca="1">E$79</f>
        <v>S1</v>
      </c>
      <c r="F1711" s="411" t="s">
        <v>1784</v>
      </c>
      <c r="G1711" s="415"/>
      <c r="H1711" s="415"/>
      <c r="I1711" s="416" t="s">
        <v>603</v>
      </c>
    </row>
    <row r="1712" spans="3:9" ht="50">
      <c r="C1712" s="414"/>
      <c r="D1712" s="429"/>
      <c r="E1712" s="414" t="s">
        <v>27</v>
      </c>
      <c r="F1712" s="488" t="s">
        <v>1780</v>
      </c>
      <c r="G1712" s="415"/>
      <c r="H1712" s="415"/>
      <c r="I1712" s="416" t="s">
        <v>721</v>
      </c>
    </row>
    <row r="1713" spans="3:9">
      <c r="C1713" s="414"/>
      <c r="D1713" s="429"/>
      <c r="E1713" s="414" t="str">
        <f ca="1">E$81</f>
        <v>S3</v>
      </c>
      <c r="F1713" s="488"/>
      <c r="G1713" s="415"/>
      <c r="H1713" s="415"/>
      <c r="I1713" s="416"/>
    </row>
    <row r="1714" spans="3:9">
      <c r="C1714" s="414"/>
      <c r="D1714" s="429"/>
      <c r="E1714" s="414" t="str">
        <f ca="1">E$82</f>
        <v>S4</v>
      </c>
      <c r="F1714" s="488"/>
      <c r="G1714" s="415"/>
      <c r="H1714" s="415"/>
      <c r="I1714" s="416"/>
    </row>
    <row r="1715" spans="3:9">
      <c r="C1715" s="409"/>
      <c r="D1715" s="413"/>
      <c r="E1715" s="409"/>
      <c r="F1715" s="417"/>
      <c r="G1715" s="415"/>
      <c r="H1715" s="415"/>
      <c r="I1715" s="416"/>
    </row>
    <row r="1716" spans="3:9" ht="62.5">
      <c r="C1716" s="423">
        <v>10</v>
      </c>
      <c r="D1716" s="424"/>
      <c r="E1716" s="423"/>
      <c r="F1716" s="514" t="s">
        <v>1785</v>
      </c>
      <c r="G1716" s="461"/>
      <c r="H1716" s="461"/>
      <c r="I1716" s="426"/>
    </row>
    <row r="1717" spans="3:9" ht="62.5">
      <c r="C1717" s="423">
        <v>10</v>
      </c>
      <c r="D1717" s="424"/>
      <c r="E1717" s="423"/>
      <c r="F1717" s="514" t="s">
        <v>1786</v>
      </c>
      <c r="G1717" s="461"/>
      <c r="H1717" s="461"/>
      <c r="I1717" s="426"/>
    </row>
    <row r="1718" spans="3:9" ht="25">
      <c r="C1718" s="423" t="s">
        <v>1787</v>
      </c>
      <c r="D1718" s="424"/>
      <c r="E1718" s="423"/>
      <c r="F1718" s="514" t="s">
        <v>1788</v>
      </c>
      <c r="G1718" s="461"/>
      <c r="H1718" s="461"/>
      <c r="I1718" s="426"/>
    </row>
    <row r="1719" spans="3:9" ht="175">
      <c r="C1719" s="414" t="s">
        <v>1079</v>
      </c>
      <c r="D1719" s="429"/>
      <c r="E1719" s="414"/>
      <c r="F1719" s="515" t="s">
        <v>1789</v>
      </c>
      <c r="G1719" s="415" t="s">
        <v>1790</v>
      </c>
      <c r="H1719" s="415"/>
      <c r="I1719" s="416"/>
    </row>
    <row r="1720" spans="3:9">
      <c r="C1720" s="414"/>
      <c r="D1720" s="429"/>
      <c r="E1720" s="414" t="s">
        <v>18</v>
      </c>
      <c r="F1720" s="515"/>
      <c r="G1720" s="415"/>
      <c r="H1720" s="415"/>
      <c r="I1720" s="416"/>
    </row>
    <row r="1721" spans="3:9">
      <c r="C1721" s="414"/>
      <c r="D1721" s="429"/>
      <c r="E1721" s="414" t="str">
        <f ca="1">E$78</f>
        <v>MA</v>
      </c>
      <c r="F1721" s="488"/>
      <c r="G1721" s="415"/>
      <c r="H1721" s="415"/>
      <c r="I1721" s="416"/>
    </row>
    <row r="1722" spans="3:9">
      <c r="C1722" s="414"/>
      <c r="D1722" s="429"/>
      <c r="E1722" s="414" t="str">
        <f ca="1">E$79</f>
        <v>S1</v>
      </c>
      <c r="F1722" s="488"/>
      <c r="G1722" s="415"/>
      <c r="H1722" s="415"/>
      <c r="I1722" s="416"/>
    </row>
    <row r="1723" spans="3:9">
      <c r="C1723" s="414"/>
      <c r="D1723" s="429"/>
      <c r="E1723" s="414" t="str">
        <f ca="1">E$80</f>
        <v>S2</v>
      </c>
      <c r="F1723" s="488"/>
      <c r="G1723" s="415"/>
      <c r="H1723" s="415"/>
      <c r="I1723" s="416"/>
    </row>
    <row r="1724" spans="3:9">
      <c r="C1724" s="414"/>
      <c r="D1724" s="429"/>
      <c r="E1724" s="414" t="str">
        <f ca="1">E$81</f>
        <v>S3</v>
      </c>
      <c r="F1724" s="488"/>
      <c r="G1724" s="415"/>
      <c r="H1724" s="415"/>
      <c r="I1724" s="416"/>
    </row>
    <row r="1725" spans="3:9">
      <c r="C1725" s="414"/>
      <c r="D1725" s="429"/>
      <c r="E1725" s="414" t="str">
        <f ca="1">E$82</f>
        <v>S4</v>
      </c>
      <c r="F1725" s="488"/>
      <c r="G1725" s="415"/>
      <c r="H1725" s="415"/>
      <c r="I1725" s="416"/>
    </row>
    <row r="1726" spans="3:9">
      <c r="C1726" s="409"/>
      <c r="D1726" s="413"/>
      <c r="E1726" s="409"/>
      <c r="F1726" s="417"/>
      <c r="G1726" s="415"/>
      <c r="H1726" s="415"/>
      <c r="I1726" s="416"/>
    </row>
    <row r="1727" spans="3:9" ht="62.5">
      <c r="C1727" s="423">
        <v>10.199999999999999</v>
      </c>
      <c r="D1727" s="424"/>
      <c r="E1727" s="423"/>
      <c r="F1727" s="514" t="s">
        <v>1791</v>
      </c>
      <c r="G1727" s="461"/>
      <c r="H1727" s="461"/>
      <c r="I1727" s="426"/>
    </row>
    <row r="1728" spans="3:9" ht="147">
      <c r="C1728" s="414" t="s">
        <v>1792</v>
      </c>
      <c r="D1728" s="429"/>
      <c r="E1728" s="414"/>
      <c r="F1728" s="515" t="s">
        <v>1793</v>
      </c>
      <c r="G1728" s="415" t="s">
        <v>1794</v>
      </c>
      <c r="H1728" s="415" t="s">
        <v>1795</v>
      </c>
      <c r="I1728" s="416"/>
    </row>
    <row r="1729" spans="3:9">
      <c r="C1729" s="414"/>
      <c r="D1729" s="429"/>
      <c r="E1729" s="414" t="s">
        <v>18</v>
      </c>
      <c r="F1729" s="515"/>
      <c r="G1729" s="415"/>
      <c r="H1729" s="415"/>
      <c r="I1729" s="416"/>
    </row>
    <row r="1730" spans="3:9">
      <c r="C1730" s="414"/>
      <c r="D1730" s="429"/>
      <c r="E1730" s="414" t="str">
        <f ca="1">E$78</f>
        <v>MA</v>
      </c>
      <c r="F1730" s="488"/>
      <c r="G1730" s="415"/>
      <c r="H1730" s="415"/>
      <c r="I1730" s="416"/>
    </row>
    <row r="1731" spans="3:9">
      <c r="C1731" s="414"/>
      <c r="D1731" s="429"/>
      <c r="E1731" s="414" t="str">
        <f ca="1">E$79</f>
        <v>S1</v>
      </c>
      <c r="F1731" s="488"/>
      <c r="G1731" s="415"/>
      <c r="H1731" s="415"/>
      <c r="I1731" s="416"/>
    </row>
    <row r="1732" spans="3:9">
      <c r="C1732" s="414"/>
      <c r="D1732" s="429"/>
      <c r="E1732" s="414" t="str">
        <f ca="1">E$80</f>
        <v>S2</v>
      </c>
      <c r="F1732" s="488"/>
      <c r="G1732" s="415"/>
      <c r="H1732" s="415"/>
      <c r="I1732" s="416"/>
    </row>
    <row r="1733" spans="3:9">
      <c r="C1733" s="414"/>
      <c r="D1733" s="429"/>
      <c r="E1733" s="414" t="str">
        <f ca="1">E$81</f>
        <v>S3</v>
      </c>
      <c r="F1733" s="488"/>
      <c r="G1733" s="415"/>
      <c r="H1733" s="415"/>
      <c r="I1733" s="416"/>
    </row>
    <row r="1734" spans="3:9">
      <c r="C1734" s="414"/>
      <c r="D1734" s="429"/>
      <c r="E1734" s="414" t="str">
        <f ca="1">E$82</f>
        <v>S4</v>
      </c>
      <c r="F1734" s="488"/>
      <c r="G1734" s="415"/>
      <c r="H1734" s="415"/>
      <c r="I1734" s="416"/>
    </row>
    <row r="1735" spans="3:9">
      <c r="C1735" s="409"/>
      <c r="D1735" s="413"/>
      <c r="E1735" s="409"/>
      <c r="F1735" s="417"/>
      <c r="G1735" s="415"/>
      <c r="H1735" s="415"/>
      <c r="I1735" s="416"/>
    </row>
    <row r="1736" spans="3:9" ht="220.5">
      <c r="C1736" s="414" t="s">
        <v>1796</v>
      </c>
      <c r="D1736" s="429"/>
      <c r="E1736" s="414"/>
      <c r="F1736" s="515" t="s">
        <v>1797</v>
      </c>
      <c r="G1736" s="415" t="s">
        <v>1798</v>
      </c>
      <c r="H1736" s="415" t="s">
        <v>1795</v>
      </c>
      <c r="I1736" s="416"/>
    </row>
    <row r="1737" spans="3:9">
      <c r="C1737" s="414"/>
      <c r="D1737" s="429"/>
      <c r="E1737" s="414" t="s">
        <v>18</v>
      </c>
      <c r="F1737" s="515"/>
      <c r="G1737" s="415"/>
      <c r="H1737" s="415"/>
      <c r="I1737" s="416"/>
    </row>
    <row r="1738" spans="3:9">
      <c r="C1738" s="414"/>
      <c r="D1738" s="429"/>
      <c r="E1738" s="414" t="str">
        <f ca="1">E$78</f>
        <v>MA</v>
      </c>
      <c r="F1738" s="488"/>
      <c r="G1738" s="415"/>
      <c r="H1738" s="415"/>
      <c r="I1738" s="416"/>
    </row>
    <row r="1739" spans="3:9">
      <c r="C1739" s="414"/>
      <c r="D1739" s="429"/>
      <c r="E1739" s="414" t="str">
        <f ca="1">E$79</f>
        <v>S1</v>
      </c>
      <c r="F1739" s="488"/>
      <c r="G1739" s="415"/>
      <c r="H1739" s="415"/>
      <c r="I1739" s="416"/>
    </row>
    <row r="1740" spans="3:9">
      <c r="C1740" s="414"/>
      <c r="D1740" s="429"/>
      <c r="E1740" s="414" t="str">
        <f ca="1">E$80</f>
        <v>S2</v>
      </c>
      <c r="F1740" s="488"/>
      <c r="G1740" s="415"/>
      <c r="H1740" s="415"/>
      <c r="I1740" s="416"/>
    </row>
    <row r="1741" spans="3:9">
      <c r="C1741" s="414"/>
      <c r="D1741" s="429"/>
      <c r="E1741" s="414" t="str">
        <f ca="1">E$81</f>
        <v>S3</v>
      </c>
      <c r="F1741" s="488"/>
      <c r="G1741" s="415"/>
      <c r="H1741" s="415"/>
      <c r="I1741" s="416"/>
    </row>
    <row r="1742" spans="3:9">
      <c r="C1742" s="414"/>
      <c r="D1742" s="429"/>
      <c r="E1742" s="414" t="str">
        <f ca="1">E$82</f>
        <v>S4</v>
      </c>
      <c r="F1742" s="488"/>
      <c r="G1742" s="415"/>
      <c r="H1742" s="415"/>
      <c r="I1742" s="416"/>
    </row>
    <row r="1743" spans="3:9">
      <c r="C1743" s="442"/>
      <c r="D1743" s="443" t="s">
        <v>906</v>
      </c>
      <c r="E1743" s="442"/>
      <c r="F1743" s="519" t="s">
        <v>907</v>
      </c>
      <c r="G1743" s="445"/>
      <c r="H1743" s="445"/>
      <c r="I1743" s="445"/>
    </row>
    <row r="1744" spans="3:9" ht="294">
      <c r="C1744" s="414"/>
      <c r="D1744" s="429" t="s">
        <v>379</v>
      </c>
      <c r="E1744" s="414"/>
      <c r="F1744" s="515" t="s">
        <v>908</v>
      </c>
      <c r="G1744" s="415" t="s">
        <v>909</v>
      </c>
      <c r="H1744" s="415" t="s">
        <v>910</v>
      </c>
      <c r="I1744" s="416"/>
    </row>
    <row r="1745" spans="3:9">
      <c r="C1745" s="414"/>
      <c r="D1745" s="446" t="s">
        <v>379</v>
      </c>
      <c r="E1745" s="414" t="s">
        <v>18</v>
      </c>
      <c r="F1745" s="515"/>
      <c r="G1745" s="415"/>
      <c r="H1745" s="415"/>
      <c r="I1745" s="416"/>
    </row>
    <row r="1746" spans="3:9" ht="100">
      <c r="C1746" s="414"/>
      <c r="D1746" s="446" t="s">
        <v>379</v>
      </c>
      <c r="E1746" s="414" t="str">
        <f ca="1">E$78</f>
        <v>MA</v>
      </c>
      <c r="F1746" s="520" t="s">
        <v>916</v>
      </c>
      <c r="G1746" s="415"/>
      <c r="H1746" s="415"/>
      <c r="I1746" s="416" t="s">
        <v>603</v>
      </c>
    </row>
    <row r="1747" spans="3:9">
      <c r="C1747" s="414"/>
      <c r="D1747" s="446" t="s">
        <v>379</v>
      </c>
      <c r="E1747" s="414" t="str">
        <f ca="1">E$79</f>
        <v>S1</v>
      </c>
      <c r="F1747" s="488"/>
      <c r="G1747" s="415"/>
      <c r="H1747" s="415"/>
      <c r="I1747" s="416"/>
    </row>
    <row r="1748" spans="3:9">
      <c r="C1748" s="414"/>
      <c r="D1748" s="446" t="s">
        <v>379</v>
      </c>
      <c r="E1748" s="414" t="str">
        <f ca="1">E$80</f>
        <v>S2</v>
      </c>
      <c r="F1748" s="488"/>
      <c r="G1748" s="415"/>
      <c r="H1748" s="415"/>
      <c r="I1748" s="416"/>
    </row>
    <row r="1749" spans="3:9">
      <c r="C1749" s="414"/>
      <c r="D1749" s="446" t="s">
        <v>379</v>
      </c>
      <c r="E1749" s="414" t="str">
        <f ca="1">E$81</f>
        <v>S3</v>
      </c>
      <c r="F1749" s="488"/>
      <c r="G1749" s="415"/>
      <c r="H1749" s="415"/>
      <c r="I1749" s="416"/>
    </row>
    <row r="1750" spans="3:9">
      <c r="C1750" s="414"/>
      <c r="D1750" s="446" t="s">
        <v>379</v>
      </c>
      <c r="E1750" s="414" t="str">
        <f ca="1">E$82</f>
        <v>S4</v>
      </c>
      <c r="F1750" s="488"/>
      <c r="G1750" s="415"/>
      <c r="H1750" s="415"/>
      <c r="I1750" s="416"/>
    </row>
    <row r="1751" spans="3:9" ht="409.5">
      <c r="C1751" s="414"/>
      <c r="D1751" s="429" t="s">
        <v>925</v>
      </c>
      <c r="E1751" s="414"/>
      <c r="F1751" s="515" t="s">
        <v>926</v>
      </c>
      <c r="G1751" s="415" t="s">
        <v>927</v>
      </c>
      <c r="H1751" s="415" t="s">
        <v>928</v>
      </c>
      <c r="I1751" s="416"/>
    </row>
    <row r="1752" spans="3:9">
      <c r="C1752" s="414"/>
      <c r="D1752" s="446" t="s">
        <v>925</v>
      </c>
      <c r="E1752" s="414" t="s">
        <v>18</v>
      </c>
      <c r="F1752" s="515"/>
      <c r="G1752" s="415"/>
      <c r="H1752" s="415"/>
      <c r="I1752" s="416"/>
    </row>
    <row r="1753" spans="3:9" ht="175">
      <c r="C1753" s="414"/>
      <c r="D1753" s="446" t="s">
        <v>925</v>
      </c>
      <c r="E1753" s="414" t="str">
        <f ca="1">E$78</f>
        <v>MA</v>
      </c>
      <c r="F1753" s="520" t="s">
        <v>929</v>
      </c>
      <c r="G1753" s="415"/>
      <c r="H1753" s="415"/>
      <c r="I1753" s="416" t="s">
        <v>603</v>
      </c>
    </row>
    <row r="1754" spans="3:9">
      <c r="C1754" s="414"/>
      <c r="D1754" s="446" t="s">
        <v>925</v>
      </c>
      <c r="E1754" s="414" t="str">
        <f ca="1">E$79</f>
        <v>S1</v>
      </c>
      <c r="F1754" s="488"/>
      <c r="G1754" s="415"/>
      <c r="H1754" s="415"/>
      <c r="I1754" s="416"/>
    </row>
    <row r="1755" spans="3:9">
      <c r="C1755" s="414"/>
      <c r="D1755" s="446" t="s">
        <v>925</v>
      </c>
      <c r="E1755" s="414" t="str">
        <f ca="1">E$80</f>
        <v>S2</v>
      </c>
      <c r="F1755" s="488"/>
      <c r="G1755" s="415"/>
      <c r="H1755" s="415"/>
      <c r="I1755" s="416"/>
    </row>
    <row r="1756" spans="3:9">
      <c r="C1756" s="414"/>
      <c r="D1756" s="446" t="s">
        <v>925</v>
      </c>
      <c r="E1756" s="414" t="str">
        <f ca="1">E$81</f>
        <v>S3</v>
      </c>
      <c r="F1756" s="488"/>
      <c r="G1756" s="415"/>
      <c r="H1756" s="415"/>
      <c r="I1756" s="416"/>
    </row>
    <row r="1757" spans="3:9">
      <c r="C1757" s="414"/>
      <c r="D1757" s="446" t="s">
        <v>925</v>
      </c>
      <c r="E1757" s="414" t="str">
        <f ca="1">E$82</f>
        <v>S4</v>
      </c>
      <c r="F1757" s="488"/>
      <c r="G1757" s="415"/>
      <c r="H1757" s="415"/>
      <c r="I1757" s="416"/>
    </row>
    <row r="1758" spans="3:9" ht="409.5">
      <c r="C1758" s="414"/>
      <c r="D1758" s="429" t="s">
        <v>943</v>
      </c>
      <c r="E1758" s="414"/>
      <c r="F1758" s="515" t="s">
        <v>944</v>
      </c>
      <c r="G1758" s="415" t="s">
        <v>945</v>
      </c>
      <c r="H1758" s="415" t="s">
        <v>946</v>
      </c>
      <c r="I1758" s="416"/>
    </row>
    <row r="1759" spans="3:9">
      <c r="C1759" s="414"/>
      <c r="D1759" s="446" t="s">
        <v>943</v>
      </c>
      <c r="E1759" s="414" t="s">
        <v>18</v>
      </c>
      <c r="F1759" s="515"/>
      <c r="G1759" s="415"/>
      <c r="H1759" s="415"/>
      <c r="I1759" s="416"/>
    </row>
    <row r="1760" spans="3:9" ht="175">
      <c r="C1760" s="414"/>
      <c r="D1760" s="446" t="s">
        <v>943</v>
      </c>
      <c r="E1760" s="414" t="str">
        <f ca="1">E$78</f>
        <v>MA</v>
      </c>
      <c r="F1760" s="520" t="s">
        <v>929</v>
      </c>
      <c r="G1760" s="415"/>
      <c r="H1760" s="415"/>
      <c r="I1760" s="416" t="s">
        <v>603</v>
      </c>
    </row>
    <row r="1761" spans="3:9">
      <c r="C1761" s="414"/>
      <c r="D1761" s="446" t="s">
        <v>943</v>
      </c>
      <c r="E1761" s="414" t="str">
        <f ca="1">E$79</f>
        <v>S1</v>
      </c>
      <c r="F1761" s="488"/>
      <c r="G1761" s="415"/>
      <c r="H1761" s="415"/>
      <c r="I1761" s="416"/>
    </row>
    <row r="1762" spans="3:9">
      <c r="C1762" s="414"/>
      <c r="D1762" s="446" t="s">
        <v>943</v>
      </c>
      <c r="E1762" s="414" t="str">
        <f ca="1">E$80</f>
        <v>S2</v>
      </c>
      <c r="F1762" s="488"/>
      <c r="G1762" s="415"/>
      <c r="H1762" s="415"/>
      <c r="I1762" s="416"/>
    </row>
    <row r="1763" spans="3:9">
      <c r="C1763" s="414"/>
      <c r="D1763" s="446" t="s">
        <v>943</v>
      </c>
      <c r="E1763" s="414" t="str">
        <f ca="1">E$81</f>
        <v>S3</v>
      </c>
      <c r="F1763" s="488"/>
      <c r="G1763" s="415"/>
      <c r="H1763" s="415"/>
      <c r="I1763" s="416"/>
    </row>
    <row r="1764" spans="3:9">
      <c r="C1764" s="414"/>
      <c r="D1764" s="446" t="s">
        <v>943</v>
      </c>
      <c r="E1764" s="414" t="str">
        <f ca="1">E$82</f>
        <v>S4</v>
      </c>
      <c r="F1764" s="488"/>
      <c r="G1764" s="415"/>
      <c r="H1764" s="415"/>
      <c r="I1764" s="416"/>
    </row>
    <row r="1765" spans="3:9">
      <c r="C1765" s="409"/>
      <c r="D1765" s="413"/>
      <c r="E1765" s="409"/>
      <c r="F1765" s="417"/>
      <c r="G1765" s="415"/>
      <c r="H1765" s="415"/>
      <c r="I1765" s="416"/>
    </row>
    <row r="1766" spans="3:9" ht="157.5">
      <c r="C1766" s="414" t="s">
        <v>1800</v>
      </c>
      <c r="D1766" s="429"/>
      <c r="E1766" s="414"/>
      <c r="F1766" s="515" t="s">
        <v>1801</v>
      </c>
      <c r="G1766" s="415" t="s">
        <v>1802</v>
      </c>
      <c r="H1766" s="415" t="s">
        <v>1795</v>
      </c>
      <c r="I1766" s="416"/>
    </row>
    <row r="1767" spans="3:9">
      <c r="C1767" s="414"/>
      <c r="D1767" s="429"/>
      <c r="E1767" s="414" t="s">
        <v>18</v>
      </c>
      <c r="F1767" s="515"/>
      <c r="G1767" s="415"/>
      <c r="H1767" s="415"/>
      <c r="I1767" s="416"/>
    </row>
    <row r="1768" spans="3:9">
      <c r="C1768" s="414"/>
      <c r="D1768" s="429"/>
      <c r="E1768" s="414" t="str">
        <f ca="1">E$78</f>
        <v>MA</v>
      </c>
      <c r="F1768" s="488"/>
      <c r="G1768" s="415"/>
      <c r="H1768" s="415"/>
      <c r="I1768" s="416"/>
    </row>
    <row r="1769" spans="3:9">
      <c r="C1769" s="414"/>
      <c r="D1769" s="429"/>
      <c r="E1769" s="414" t="str">
        <f ca="1">E$79</f>
        <v>S1</v>
      </c>
      <c r="F1769" s="488"/>
      <c r="G1769" s="415"/>
      <c r="H1769" s="415"/>
      <c r="I1769" s="416"/>
    </row>
    <row r="1770" spans="3:9">
      <c r="C1770" s="414"/>
      <c r="D1770" s="429"/>
      <c r="E1770" s="414" t="str">
        <f ca="1">E$80</f>
        <v>S2</v>
      </c>
      <c r="F1770" s="488"/>
      <c r="G1770" s="415"/>
      <c r="H1770" s="415"/>
      <c r="I1770" s="416"/>
    </row>
    <row r="1771" spans="3:9">
      <c r="C1771" s="414"/>
      <c r="D1771" s="429"/>
      <c r="E1771" s="414" t="str">
        <f ca="1">E$81</f>
        <v>S3</v>
      </c>
      <c r="F1771" s="488"/>
      <c r="G1771" s="415"/>
      <c r="H1771" s="415"/>
      <c r="I1771" s="416"/>
    </row>
    <row r="1772" spans="3:9">
      <c r="C1772" s="414"/>
      <c r="D1772" s="429"/>
      <c r="E1772" s="414" t="str">
        <f ca="1">E$82</f>
        <v>S4</v>
      </c>
      <c r="F1772" s="488"/>
      <c r="G1772" s="415"/>
      <c r="H1772" s="415"/>
      <c r="I1772" s="416"/>
    </row>
    <row r="1773" spans="3:9" ht="409.5">
      <c r="C1773" s="414"/>
      <c r="D1773" s="429" t="s">
        <v>917</v>
      </c>
      <c r="E1773" s="414"/>
      <c r="F1773" s="515" t="s">
        <v>918</v>
      </c>
      <c r="G1773" s="415" t="s">
        <v>909</v>
      </c>
      <c r="H1773" s="415" t="s">
        <v>919</v>
      </c>
      <c r="I1773" s="416"/>
    </row>
    <row r="1774" spans="3:9">
      <c r="C1774" s="414"/>
      <c r="D1774" s="446" t="s">
        <v>917</v>
      </c>
      <c r="E1774" s="414" t="s">
        <v>18</v>
      </c>
      <c r="F1774" s="515"/>
      <c r="G1774" s="415"/>
      <c r="H1774" s="415"/>
      <c r="I1774" s="416"/>
    </row>
    <row r="1775" spans="3:9" ht="100">
      <c r="C1775" s="414"/>
      <c r="D1775" s="446" t="s">
        <v>917</v>
      </c>
      <c r="E1775" s="414" t="str">
        <f ca="1">E$78</f>
        <v>MA</v>
      </c>
      <c r="F1775" s="520" t="s">
        <v>916</v>
      </c>
      <c r="G1775" s="415"/>
      <c r="H1775" s="415"/>
      <c r="I1775" s="416" t="s">
        <v>603</v>
      </c>
    </row>
    <row r="1776" spans="3:9">
      <c r="C1776" s="414"/>
      <c r="D1776" s="446" t="s">
        <v>917</v>
      </c>
      <c r="E1776" s="414" t="str">
        <f ca="1">E$79</f>
        <v>S1</v>
      </c>
      <c r="F1776" s="488"/>
      <c r="G1776" s="415"/>
      <c r="H1776" s="415"/>
      <c r="I1776" s="416"/>
    </row>
    <row r="1777" spans="3:9">
      <c r="C1777" s="414"/>
      <c r="D1777" s="446" t="s">
        <v>917</v>
      </c>
      <c r="E1777" s="414" t="str">
        <f ca="1">E$80</f>
        <v>S2</v>
      </c>
      <c r="F1777" s="488"/>
      <c r="G1777" s="415"/>
      <c r="H1777" s="415"/>
      <c r="I1777" s="416"/>
    </row>
    <row r="1778" spans="3:9">
      <c r="C1778" s="414"/>
      <c r="D1778" s="446" t="s">
        <v>917</v>
      </c>
      <c r="E1778" s="414" t="str">
        <f ca="1">E$81</f>
        <v>S3</v>
      </c>
      <c r="F1778" s="488"/>
      <c r="G1778" s="415"/>
      <c r="H1778" s="415"/>
      <c r="I1778" s="416"/>
    </row>
    <row r="1779" spans="3:9">
      <c r="C1779" s="414"/>
      <c r="D1779" s="446" t="s">
        <v>917</v>
      </c>
      <c r="E1779" s="414" t="str">
        <f ca="1">E$82</f>
        <v>S4</v>
      </c>
      <c r="F1779" s="488"/>
      <c r="G1779" s="415"/>
      <c r="H1779" s="415"/>
      <c r="I1779" s="416"/>
    </row>
    <row r="1780" spans="3:9">
      <c r="C1780" s="409"/>
      <c r="D1780" s="413"/>
      <c r="E1780" s="409"/>
      <c r="F1780" s="417"/>
      <c r="G1780" s="415"/>
      <c r="H1780" s="415"/>
      <c r="I1780" s="416"/>
    </row>
    <row r="1781" spans="3:9" ht="37.5">
      <c r="C1781" s="423" t="s">
        <v>1803</v>
      </c>
      <c r="D1781" s="424"/>
      <c r="E1781" s="423"/>
      <c r="F1781" s="514" t="s">
        <v>1804</v>
      </c>
      <c r="G1781" s="461"/>
      <c r="H1781" s="461"/>
      <c r="I1781" s="426"/>
    </row>
    <row r="1782" spans="3:9" ht="105">
      <c r="C1782" s="414" t="s">
        <v>1805</v>
      </c>
      <c r="D1782" s="429"/>
      <c r="E1782" s="491"/>
      <c r="F1782" s="515" t="s">
        <v>1806</v>
      </c>
      <c r="G1782" s="415" t="s">
        <v>1807</v>
      </c>
      <c r="H1782" s="415"/>
      <c r="I1782" s="416"/>
    </row>
    <row r="1783" spans="3:9">
      <c r="C1783" s="414"/>
      <c r="D1783" s="429"/>
      <c r="E1783" s="414" t="s">
        <v>18</v>
      </c>
      <c r="F1783" s="515"/>
      <c r="G1783" s="415"/>
      <c r="H1783" s="415"/>
      <c r="I1783" s="416"/>
    </row>
    <row r="1784" spans="3:9">
      <c r="C1784" s="414"/>
      <c r="D1784" s="429"/>
      <c r="E1784" s="414" t="str">
        <f ca="1">E$78</f>
        <v>MA</v>
      </c>
      <c r="F1784" s="488"/>
      <c r="G1784" s="415"/>
      <c r="H1784" s="415"/>
      <c r="I1784" s="416"/>
    </row>
    <row r="1785" spans="3:9">
      <c r="C1785" s="414"/>
      <c r="D1785" s="429"/>
      <c r="E1785" s="414" t="str">
        <f ca="1">E$79</f>
        <v>S1</v>
      </c>
      <c r="F1785" s="488"/>
      <c r="G1785" s="415"/>
      <c r="H1785" s="415"/>
      <c r="I1785" s="416"/>
    </row>
    <row r="1786" spans="3:9">
      <c r="C1786" s="414"/>
      <c r="D1786" s="429"/>
      <c r="E1786" s="414" t="str">
        <f ca="1">E$80</f>
        <v>S2</v>
      </c>
      <c r="F1786" s="488"/>
      <c r="G1786" s="415"/>
      <c r="H1786" s="415"/>
      <c r="I1786" s="416"/>
    </row>
    <row r="1787" spans="3:9">
      <c r="C1787" s="414"/>
      <c r="D1787" s="429"/>
      <c r="E1787" s="414" t="str">
        <f ca="1">E$81</f>
        <v>S3</v>
      </c>
      <c r="F1787" s="488"/>
      <c r="G1787" s="415"/>
      <c r="H1787" s="415"/>
      <c r="I1787" s="416"/>
    </row>
    <row r="1788" spans="3:9">
      <c r="C1788" s="414"/>
      <c r="D1788" s="429"/>
      <c r="E1788" s="414" t="str">
        <f ca="1">E$82</f>
        <v>S4</v>
      </c>
      <c r="F1788" s="488"/>
      <c r="G1788" s="415"/>
      <c r="H1788" s="415"/>
      <c r="I1788" s="416"/>
    </row>
    <row r="1789" spans="3:9" ht="409.5">
      <c r="C1789" s="414"/>
      <c r="D1789" s="429" t="s">
        <v>969</v>
      </c>
      <c r="E1789" s="491"/>
      <c r="F1789" s="515" t="s">
        <v>971</v>
      </c>
      <c r="G1789" s="415" t="s">
        <v>972</v>
      </c>
      <c r="H1789" s="415" t="s">
        <v>973</v>
      </c>
      <c r="I1789" s="416"/>
    </row>
    <row r="1790" spans="3:9">
      <c r="C1790" s="414"/>
      <c r="D1790" s="446" t="s">
        <v>969</v>
      </c>
      <c r="E1790" s="414" t="s">
        <v>18</v>
      </c>
      <c r="F1790" s="515"/>
      <c r="G1790" s="415"/>
      <c r="H1790" s="415"/>
      <c r="I1790" s="416"/>
    </row>
    <row r="1791" spans="3:9" ht="25">
      <c r="C1791" s="414"/>
      <c r="D1791" s="446" t="s">
        <v>969</v>
      </c>
      <c r="E1791" s="414" t="str">
        <f ca="1">E$78</f>
        <v>MA</v>
      </c>
      <c r="F1791" s="520" t="s">
        <v>974</v>
      </c>
      <c r="G1791" s="415"/>
      <c r="H1791" s="415"/>
      <c r="I1791" s="416" t="s">
        <v>603</v>
      </c>
    </row>
    <row r="1792" spans="3:9">
      <c r="C1792" s="414"/>
      <c r="D1792" s="446" t="s">
        <v>969</v>
      </c>
      <c r="E1792" s="414" t="str">
        <f ca="1">E$79</f>
        <v>S1</v>
      </c>
      <c r="F1792" s="488"/>
      <c r="G1792" s="415"/>
      <c r="H1792" s="415"/>
      <c r="I1792" s="416"/>
    </row>
    <row r="1793" spans="3:9">
      <c r="C1793" s="414"/>
      <c r="D1793" s="446" t="s">
        <v>969</v>
      </c>
      <c r="E1793" s="414" t="str">
        <f ca="1">E$80</f>
        <v>S2</v>
      </c>
      <c r="F1793" s="488"/>
      <c r="G1793" s="415"/>
      <c r="H1793" s="415"/>
      <c r="I1793" s="416"/>
    </row>
    <row r="1794" spans="3:9">
      <c r="C1794" s="414"/>
      <c r="D1794" s="446" t="s">
        <v>969</v>
      </c>
      <c r="E1794" s="414" t="str">
        <f ca="1">E$81</f>
        <v>S3</v>
      </c>
      <c r="F1794" s="488"/>
      <c r="G1794" s="415"/>
      <c r="H1794" s="415"/>
      <c r="I1794" s="416"/>
    </row>
    <row r="1795" spans="3:9">
      <c r="C1795" s="414"/>
      <c r="D1795" s="446" t="s">
        <v>969</v>
      </c>
      <c r="E1795" s="414" t="str">
        <f ca="1">E$82</f>
        <v>S4</v>
      </c>
      <c r="F1795" s="488"/>
      <c r="G1795" s="415"/>
      <c r="H1795" s="415"/>
      <c r="I1795" s="416"/>
    </row>
    <row r="1796" spans="3:9">
      <c r="C1796" s="409"/>
      <c r="D1796" s="413"/>
      <c r="E1796" s="409"/>
      <c r="F1796" s="417"/>
      <c r="G1796" s="415"/>
      <c r="H1796" s="415"/>
      <c r="I1796" s="416"/>
    </row>
    <row r="1797" spans="3:9" ht="137.5">
      <c r="C1797" s="414" t="s">
        <v>1808</v>
      </c>
      <c r="D1797" s="429"/>
      <c r="E1797" s="491"/>
      <c r="F1797" s="515" t="s">
        <v>1809</v>
      </c>
      <c r="G1797" s="415" t="s">
        <v>1810</v>
      </c>
      <c r="H1797" s="415"/>
      <c r="I1797" s="416"/>
    </row>
    <row r="1798" spans="3:9">
      <c r="C1798" s="414"/>
      <c r="D1798" s="429"/>
      <c r="E1798" s="414" t="s">
        <v>18</v>
      </c>
      <c r="F1798" s="515"/>
      <c r="G1798" s="415"/>
      <c r="H1798" s="415"/>
      <c r="I1798" s="416"/>
    </row>
    <row r="1799" spans="3:9">
      <c r="C1799" s="414"/>
      <c r="D1799" s="429"/>
      <c r="E1799" s="414" t="str">
        <f ca="1">E$78</f>
        <v>MA</v>
      </c>
      <c r="F1799" s="488"/>
      <c r="G1799" s="415"/>
      <c r="H1799" s="415"/>
      <c r="I1799" s="416"/>
    </row>
    <row r="1800" spans="3:9">
      <c r="C1800" s="414"/>
      <c r="D1800" s="429"/>
      <c r="E1800" s="414" t="str">
        <f ca="1">E$79</f>
        <v>S1</v>
      </c>
      <c r="F1800" s="488"/>
      <c r="G1800" s="415"/>
      <c r="H1800" s="415"/>
      <c r="I1800" s="416"/>
    </row>
    <row r="1801" spans="3:9">
      <c r="C1801" s="414"/>
      <c r="D1801" s="429"/>
      <c r="E1801" s="414" t="str">
        <f ca="1">E$80</f>
        <v>S2</v>
      </c>
      <c r="F1801" s="488"/>
      <c r="G1801" s="415"/>
      <c r="H1801" s="415"/>
      <c r="I1801" s="416"/>
    </row>
    <row r="1802" spans="3:9">
      <c r="C1802" s="414"/>
      <c r="D1802" s="429"/>
      <c r="E1802" s="414" t="str">
        <f ca="1">E$81</f>
        <v>S3</v>
      </c>
      <c r="F1802" s="488"/>
      <c r="G1802" s="415"/>
      <c r="H1802" s="415"/>
      <c r="I1802" s="416"/>
    </row>
    <row r="1803" spans="3:9">
      <c r="C1803" s="414"/>
      <c r="D1803" s="429"/>
      <c r="E1803" s="414" t="str">
        <f ca="1">E$82</f>
        <v>S4</v>
      </c>
      <c r="F1803" s="488"/>
      <c r="G1803" s="415"/>
      <c r="H1803" s="415"/>
      <c r="I1803" s="416"/>
    </row>
    <row r="1804" spans="3:9">
      <c r="C1804" s="442"/>
      <c r="D1804" s="443" t="s">
        <v>989</v>
      </c>
      <c r="E1804" s="442"/>
      <c r="F1804" s="519" t="s">
        <v>990</v>
      </c>
      <c r="G1804" s="445"/>
      <c r="H1804" s="445"/>
      <c r="I1804" s="445"/>
    </row>
    <row r="1805" spans="3:9" ht="409.5">
      <c r="C1805" s="414"/>
      <c r="D1805" s="429" t="s">
        <v>991</v>
      </c>
      <c r="E1805" s="491"/>
      <c r="F1805" s="522" t="s">
        <v>992</v>
      </c>
      <c r="G1805" s="415" t="s">
        <v>993</v>
      </c>
      <c r="H1805" s="415" t="s">
        <v>994</v>
      </c>
      <c r="I1805" s="416"/>
    </row>
    <row r="1806" spans="3:9">
      <c r="C1806" s="414"/>
      <c r="D1806" s="446" t="s">
        <v>991</v>
      </c>
      <c r="E1806" s="414" t="s">
        <v>18</v>
      </c>
      <c r="F1806" s="515"/>
      <c r="G1806" s="415"/>
      <c r="H1806" s="415"/>
      <c r="I1806" s="416"/>
    </row>
    <row r="1807" spans="3:9" ht="175">
      <c r="C1807" s="414"/>
      <c r="D1807" s="446" t="s">
        <v>991</v>
      </c>
      <c r="E1807" s="414" t="str">
        <f ca="1">E$78</f>
        <v>MA</v>
      </c>
      <c r="F1807" s="520" t="s">
        <v>995</v>
      </c>
      <c r="G1807" s="415"/>
      <c r="H1807" s="415" t="s">
        <v>603</v>
      </c>
      <c r="I1807" s="416" t="s">
        <v>603</v>
      </c>
    </row>
    <row r="1808" spans="3:9">
      <c r="C1808" s="414"/>
      <c r="D1808" s="446" t="s">
        <v>991</v>
      </c>
      <c r="E1808" s="414" t="str">
        <f ca="1">E$79</f>
        <v>S1</v>
      </c>
      <c r="F1808" s="488"/>
      <c r="G1808" s="415"/>
      <c r="H1808" s="415"/>
      <c r="I1808" s="416"/>
    </row>
    <row r="1809" spans="3:9">
      <c r="C1809" s="414"/>
      <c r="D1809" s="446" t="s">
        <v>991</v>
      </c>
      <c r="E1809" s="414" t="str">
        <f ca="1">E$80</f>
        <v>S2</v>
      </c>
      <c r="F1809" s="488"/>
      <c r="G1809" s="415"/>
      <c r="H1809" s="415"/>
      <c r="I1809" s="416"/>
    </row>
    <row r="1810" spans="3:9">
      <c r="C1810" s="414"/>
      <c r="D1810" s="446" t="s">
        <v>991</v>
      </c>
      <c r="E1810" s="414" t="str">
        <f ca="1">E$81</f>
        <v>S3</v>
      </c>
      <c r="F1810" s="488"/>
      <c r="G1810" s="415"/>
      <c r="H1810" s="415"/>
      <c r="I1810" s="416"/>
    </row>
    <row r="1811" spans="3:9">
      <c r="C1811" s="414"/>
      <c r="D1811" s="446" t="s">
        <v>991</v>
      </c>
      <c r="E1811" s="414" t="str">
        <f ca="1">E$82</f>
        <v>S4</v>
      </c>
      <c r="F1811" s="488"/>
      <c r="G1811" s="415"/>
      <c r="H1811" s="415"/>
      <c r="I1811" s="416"/>
    </row>
    <row r="1812" spans="3:9">
      <c r="C1812" s="409"/>
      <c r="D1812" s="413"/>
      <c r="E1812" s="409"/>
      <c r="F1812" s="417"/>
      <c r="G1812" s="415"/>
      <c r="H1812" s="415"/>
      <c r="I1812" s="416"/>
    </row>
    <row r="1813" spans="3:9" ht="75">
      <c r="C1813" s="423" t="s">
        <v>1811</v>
      </c>
      <c r="D1813" s="424"/>
      <c r="E1813" s="423"/>
      <c r="F1813" s="514" t="s">
        <v>1812</v>
      </c>
      <c r="G1813" s="461"/>
      <c r="H1813" s="461"/>
      <c r="I1813" s="426"/>
    </row>
    <row r="1814" spans="3:9" ht="42">
      <c r="C1814" s="414" t="s">
        <v>1813</v>
      </c>
      <c r="D1814" s="429"/>
      <c r="E1814" s="491"/>
      <c r="F1814" s="515" t="s">
        <v>1814</v>
      </c>
      <c r="G1814" s="415" t="s">
        <v>1815</v>
      </c>
      <c r="H1814" s="415"/>
      <c r="I1814" s="416"/>
    </row>
    <row r="1815" spans="3:9">
      <c r="C1815" s="414"/>
      <c r="D1815" s="429"/>
      <c r="E1815" s="414" t="s">
        <v>18</v>
      </c>
      <c r="F1815" s="515"/>
      <c r="G1815" s="415"/>
      <c r="H1815" s="415"/>
      <c r="I1815" s="416"/>
    </row>
    <row r="1816" spans="3:9">
      <c r="C1816" s="414"/>
      <c r="D1816" s="429"/>
      <c r="E1816" s="414" t="str">
        <f ca="1">E$78</f>
        <v>MA</v>
      </c>
      <c r="F1816" s="488"/>
      <c r="G1816" s="415"/>
      <c r="H1816" s="415"/>
      <c r="I1816" s="416"/>
    </row>
    <row r="1817" spans="3:9">
      <c r="C1817" s="414"/>
      <c r="D1817" s="429"/>
      <c r="E1817" s="414" t="str">
        <f ca="1">E$79</f>
        <v>S1</v>
      </c>
      <c r="F1817" s="488"/>
      <c r="G1817" s="415"/>
      <c r="H1817" s="415"/>
      <c r="I1817" s="416"/>
    </row>
    <row r="1818" spans="3:9">
      <c r="C1818" s="414"/>
      <c r="D1818" s="429"/>
      <c r="E1818" s="414" t="str">
        <f ca="1">E$80</f>
        <v>S2</v>
      </c>
      <c r="F1818" s="488"/>
      <c r="G1818" s="415"/>
      <c r="H1818" s="415"/>
      <c r="I1818" s="416"/>
    </row>
    <row r="1819" spans="3:9">
      <c r="C1819" s="414"/>
      <c r="D1819" s="429"/>
      <c r="E1819" s="414" t="str">
        <f ca="1">E$81</f>
        <v>S3</v>
      </c>
      <c r="F1819" s="488"/>
      <c r="G1819" s="415"/>
      <c r="H1819" s="415"/>
      <c r="I1819" s="416"/>
    </row>
    <row r="1820" spans="3:9">
      <c r="C1820" s="414"/>
      <c r="D1820" s="429"/>
      <c r="E1820" s="414" t="str">
        <f ca="1">E$82</f>
        <v>S4</v>
      </c>
      <c r="F1820" s="488"/>
      <c r="G1820" s="415"/>
      <c r="H1820" s="415"/>
      <c r="I1820" s="416"/>
    </row>
    <row r="1821" spans="3:9">
      <c r="C1821" s="409"/>
      <c r="D1821" s="413"/>
      <c r="E1821" s="409"/>
      <c r="F1821" s="417"/>
      <c r="G1821" s="415"/>
      <c r="H1821" s="415"/>
      <c r="I1821" s="416"/>
    </row>
    <row r="1822" spans="3:9" ht="52.5">
      <c r="C1822" s="414" t="s">
        <v>1816</v>
      </c>
      <c r="D1822" s="429"/>
      <c r="E1822" s="414"/>
      <c r="F1822" s="515" t="s">
        <v>1817</v>
      </c>
      <c r="G1822" s="415" t="s">
        <v>1818</v>
      </c>
      <c r="H1822" s="415"/>
      <c r="I1822" s="416"/>
    </row>
    <row r="1823" spans="3:9">
      <c r="C1823" s="414"/>
      <c r="D1823" s="429"/>
      <c r="E1823" s="414" t="s">
        <v>18</v>
      </c>
      <c r="F1823" s="515"/>
      <c r="G1823" s="415"/>
      <c r="H1823" s="415"/>
      <c r="I1823" s="416"/>
    </row>
    <row r="1824" spans="3:9">
      <c r="C1824" s="414"/>
      <c r="D1824" s="429"/>
      <c r="E1824" s="414" t="str">
        <f ca="1">E$78</f>
        <v>MA</v>
      </c>
      <c r="F1824" s="488"/>
      <c r="G1824" s="415"/>
      <c r="H1824" s="415"/>
      <c r="I1824" s="416"/>
    </row>
    <row r="1825" spans="3:9">
      <c r="C1825" s="414"/>
      <c r="D1825" s="429"/>
      <c r="E1825" s="414" t="str">
        <f ca="1">E$79</f>
        <v>S1</v>
      </c>
      <c r="F1825" s="488"/>
      <c r="G1825" s="415"/>
      <c r="H1825" s="415"/>
      <c r="I1825" s="416"/>
    </row>
    <row r="1826" spans="3:9">
      <c r="C1826" s="414"/>
      <c r="D1826" s="429"/>
      <c r="E1826" s="414" t="str">
        <f ca="1">E$80</f>
        <v>S2</v>
      </c>
      <c r="F1826" s="488"/>
      <c r="G1826" s="415"/>
      <c r="H1826" s="415"/>
      <c r="I1826" s="416"/>
    </row>
    <row r="1827" spans="3:9">
      <c r="C1827" s="414"/>
      <c r="D1827" s="429"/>
      <c r="E1827" s="414" t="str">
        <f ca="1">E$81</f>
        <v>S3</v>
      </c>
      <c r="F1827" s="488"/>
      <c r="G1827" s="415"/>
      <c r="H1827" s="415"/>
      <c r="I1827" s="416"/>
    </row>
    <row r="1828" spans="3:9">
      <c r="C1828" s="414"/>
      <c r="D1828" s="429"/>
      <c r="E1828" s="414" t="str">
        <f ca="1">E$82</f>
        <v>S4</v>
      </c>
      <c r="F1828" s="488"/>
      <c r="G1828" s="415"/>
      <c r="H1828" s="415"/>
      <c r="I1828" s="416"/>
    </row>
    <row r="1829" spans="3:9">
      <c r="C1829" s="409"/>
      <c r="D1829" s="413"/>
      <c r="E1829" s="409"/>
      <c r="F1829" s="417"/>
      <c r="G1829" s="415"/>
      <c r="H1829" s="415"/>
      <c r="I1829" s="416"/>
    </row>
    <row r="1830" spans="3:9" ht="52.5">
      <c r="C1830" s="414" t="s">
        <v>1819</v>
      </c>
      <c r="D1830" s="429"/>
      <c r="E1830" s="414"/>
      <c r="F1830" s="515" t="s">
        <v>1820</v>
      </c>
      <c r="G1830" s="415" t="s">
        <v>1821</v>
      </c>
      <c r="H1830" s="415" t="s">
        <v>1822</v>
      </c>
      <c r="I1830" s="416"/>
    </row>
    <row r="1831" spans="3:9">
      <c r="C1831" s="414"/>
      <c r="D1831" s="429"/>
      <c r="E1831" s="414" t="s">
        <v>18</v>
      </c>
      <c r="F1831" s="515"/>
      <c r="G1831" s="415"/>
      <c r="H1831" s="415"/>
      <c r="I1831" s="416"/>
    </row>
    <row r="1832" spans="3:9">
      <c r="C1832" s="414"/>
      <c r="D1832" s="429"/>
      <c r="E1832" s="414" t="str">
        <f ca="1">E$78</f>
        <v>MA</v>
      </c>
      <c r="F1832" s="488"/>
      <c r="G1832" s="415"/>
      <c r="H1832" s="415"/>
      <c r="I1832" s="416"/>
    </row>
    <row r="1833" spans="3:9">
      <c r="C1833" s="414"/>
      <c r="D1833" s="429"/>
      <c r="E1833" s="414" t="str">
        <f ca="1">E$79</f>
        <v>S1</v>
      </c>
      <c r="F1833" s="488"/>
      <c r="G1833" s="415"/>
      <c r="H1833" s="415"/>
      <c r="I1833" s="416"/>
    </row>
    <row r="1834" spans="3:9">
      <c r="C1834" s="414"/>
      <c r="D1834" s="429"/>
      <c r="E1834" s="414" t="str">
        <f ca="1">E$80</f>
        <v>S2</v>
      </c>
      <c r="F1834" s="488"/>
      <c r="G1834" s="415"/>
      <c r="H1834" s="415"/>
      <c r="I1834" s="416"/>
    </row>
    <row r="1835" spans="3:9">
      <c r="C1835" s="414"/>
      <c r="D1835" s="429"/>
      <c r="E1835" s="414" t="str">
        <f ca="1">E$81</f>
        <v>S3</v>
      </c>
      <c r="F1835" s="488"/>
      <c r="G1835" s="415"/>
      <c r="H1835" s="415"/>
      <c r="I1835" s="416"/>
    </row>
    <row r="1836" spans="3:9">
      <c r="C1836" s="414"/>
      <c r="D1836" s="429"/>
      <c r="E1836" s="414" t="str">
        <f ca="1">E$82</f>
        <v>S4</v>
      </c>
      <c r="F1836" s="488"/>
      <c r="G1836" s="415"/>
      <c r="H1836" s="415"/>
      <c r="I1836" s="416"/>
    </row>
    <row r="1837" spans="3:9">
      <c r="C1837" s="409"/>
      <c r="D1837" s="413"/>
      <c r="E1837" s="409"/>
      <c r="F1837" s="417"/>
      <c r="G1837" s="415"/>
      <c r="H1837" s="415"/>
      <c r="I1837" s="416"/>
    </row>
    <row r="1838" spans="3:9" ht="25">
      <c r="C1838" s="423">
        <v>10.5</v>
      </c>
      <c r="D1838" s="424"/>
      <c r="E1838" s="423"/>
      <c r="F1838" s="514" t="s">
        <v>1823</v>
      </c>
      <c r="G1838" s="461"/>
      <c r="H1838" s="461"/>
      <c r="I1838" s="426"/>
    </row>
    <row r="1839" spans="3:9" ht="84">
      <c r="C1839" s="414" t="s">
        <v>1000</v>
      </c>
      <c r="D1839" s="429"/>
      <c r="E1839" s="414"/>
      <c r="F1839" s="430" t="s">
        <v>1824</v>
      </c>
      <c r="G1839" s="415" t="s">
        <v>1825</v>
      </c>
      <c r="H1839" s="415" t="s">
        <v>1826</v>
      </c>
      <c r="I1839" s="416"/>
    </row>
    <row r="1840" spans="3:9">
      <c r="C1840" s="414"/>
      <c r="D1840" s="429"/>
      <c r="E1840" s="414" t="s">
        <v>18</v>
      </c>
      <c r="F1840" s="408"/>
      <c r="G1840" s="415"/>
      <c r="H1840" s="415"/>
      <c r="I1840" s="416"/>
    </row>
    <row r="1841" spans="3:9">
      <c r="C1841" s="414"/>
      <c r="D1841" s="429"/>
      <c r="E1841" s="414" t="str">
        <f ca="1">E$78</f>
        <v>MA</v>
      </c>
      <c r="F1841" s="488"/>
      <c r="G1841" s="415"/>
      <c r="H1841" s="415"/>
      <c r="I1841" s="416"/>
    </row>
    <row r="1842" spans="3:9">
      <c r="C1842" s="414"/>
      <c r="D1842" s="429"/>
      <c r="E1842" s="414" t="str">
        <f ca="1">E$79</f>
        <v>S1</v>
      </c>
      <c r="F1842" s="488"/>
      <c r="G1842" s="415"/>
      <c r="H1842" s="415"/>
      <c r="I1842" s="416"/>
    </row>
    <row r="1843" spans="3:9">
      <c r="C1843" s="414"/>
      <c r="D1843" s="429"/>
      <c r="E1843" s="414" t="str">
        <f ca="1">E$80</f>
        <v>S2</v>
      </c>
      <c r="F1843" s="488"/>
      <c r="G1843" s="415"/>
      <c r="H1843" s="415"/>
      <c r="I1843" s="416"/>
    </row>
    <row r="1844" spans="3:9">
      <c r="C1844" s="414"/>
      <c r="D1844" s="429"/>
      <c r="E1844" s="414" t="str">
        <f ca="1">E$81</f>
        <v>S3</v>
      </c>
      <c r="F1844" s="488"/>
      <c r="G1844" s="415"/>
      <c r="H1844" s="415"/>
      <c r="I1844" s="416"/>
    </row>
    <row r="1845" spans="3:9">
      <c r="C1845" s="414"/>
      <c r="D1845" s="429"/>
      <c r="E1845" s="414" t="str">
        <f ca="1">E$82</f>
        <v>S4</v>
      </c>
      <c r="F1845" s="488"/>
      <c r="G1845" s="415"/>
      <c r="H1845" s="415"/>
      <c r="I1845" s="416"/>
    </row>
    <row r="1846" spans="3:9" ht="409.5">
      <c r="C1846" s="414"/>
      <c r="D1846" s="429" t="s">
        <v>1195</v>
      </c>
      <c r="E1846" s="414"/>
      <c r="F1846" s="430" t="s">
        <v>1405</v>
      </c>
      <c r="G1846" s="415" t="s">
        <v>1406</v>
      </c>
      <c r="H1846" s="415" t="s">
        <v>1407</v>
      </c>
      <c r="I1846" s="416"/>
    </row>
    <row r="1847" spans="3:9">
      <c r="C1847" s="414"/>
      <c r="D1847" s="446" t="s">
        <v>1195</v>
      </c>
      <c r="E1847" s="414" t="s">
        <v>18</v>
      </c>
      <c r="F1847" s="408"/>
      <c r="G1847" s="415"/>
      <c r="H1847" s="415"/>
      <c r="I1847" s="416"/>
    </row>
    <row r="1848" spans="3:9" ht="75">
      <c r="C1848" s="414"/>
      <c r="D1848" s="446" t="s">
        <v>1195</v>
      </c>
      <c r="E1848" s="414" t="str">
        <f ca="1">E$78</f>
        <v>MA</v>
      </c>
      <c r="F1848" s="488" t="s">
        <v>1408</v>
      </c>
      <c r="G1848" s="415"/>
      <c r="H1848" s="415"/>
      <c r="I1848" s="416" t="s">
        <v>603</v>
      </c>
    </row>
    <row r="1849" spans="3:9">
      <c r="C1849" s="414"/>
      <c r="D1849" s="446" t="s">
        <v>1195</v>
      </c>
      <c r="E1849" s="414" t="str">
        <f ca="1">E$79</f>
        <v>S1</v>
      </c>
      <c r="F1849" s="488"/>
      <c r="G1849" s="415"/>
      <c r="H1849" s="415"/>
      <c r="I1849" s="416"/>
    </row>
    <row r="1850" spans="3:9" ht="37.5">
      <c r="C1850" s="414"/>
      <c r="D1850" s="446" t="s">
        <v>1195</v>
      </c>
      <c r="E1850" s="414" t="str">
        <f ca="1">E$80</f>
        <v>S2</v>
      </c>
      <c r="F1850" s="411" t="s">
        <v>1411</v>
      </c>
      <c r="G1850" s="415"/>
      <c r="H1850" s="415"/>
      <c r="I1850" s="416"/>
    </row>
    <row r="1851" spans="3:9">
      <c r="C1851" s="414"/>
      <c r="D1851" s="446" t="s">
        <v>1195</v>
      </c>
      <c r="E1851" s="414" t="str">
        <f ca="1">E$81</f>
        <v>S3</v>
      </c>
      <c r="F1851" s="488"/>
      <c r="G1851" s="415"/>
      <c r="H1851" s="415"/>
      <c r="I1851" s="416"/>
    </row>
    <row r="1852" spans="3:9">
      <c r="C1852" s="414"/>
      <c r="D1852" s="446" t="s">
        <v>1195</v>
      </c>
      <c r="E1852" s="414" t="str">
        <f ca="1">E$82</f>
        <v>S4</v>
      </c>
      <c r="F1852" s="488"/>
      <c r="G1852" s="415"/>
      <c r="H1852" s="415"/>
      <c r="I1852" s="416"/>
    </row>
    <row r="1853" spans="3:9">
      <c r="C1853" s="409"/>
      <c r="D1853" s="413"/>
      <c r="E1853" s="409"/>
      <c r="F1853" s="417"/>
      <c r="G1853" s="415"/>
      <c r="H1853" s="415"/>
      <c r="I1853" s="416"/>
    </row>
    <row r="1854" spans="3:9" ht="178.5">
      <c r="C1854" s="414" t="s">
        <v>1827</v>
      </c>
      <c r="D1854" s="429"/>
      <c r="E1854" s="414"/>
      <c r="F1854" s="515" t="s">
        <v>1828</v>
      </c>
      <c r="G1854" s="415" t="s">
        <v>1825</v>
      </c>
      <c r="H1854" s="415" t="s">
        <v>1829</v>
      </c>
      <c r="I1854" s="416"/>
    </row>
    <row r="1855" spans="3:9">
      <c r="C1855" s="414"/>
      <c r="D1855" s="429"/>
      <c r="E1855" s="414" t="s">
        <v>18</v>
      </c>
      <c r="F1855" s="515"/>
      <c r="G1855" s="415"/>
      <c r="H1855" s="415"/>
      <c r="I1855" s="416"/>
    </row>
    <row r="1856" spans="3:9">
      <c r="C1856" s="414"/>
      <c r="D1856" s="429"/>
      <c r="E1856" s="414" t="str">
        <f ca="1">E$78</f>
        <v>MA</v>
      </c>
      <c r="F1856" s="488"/>
      <c r="G1856" s="415"/>
      <c r="H1856" s="415"/>
      <c r="I1856" s="416"/>
    </row>
    <row r="1857" spans="3:9">
      <c r="C1857" s="414"/>
      <c r="D1857" s="429"/>
      <c r="E1857" s="414" t="str">
        <f ca="1">E$79</f>
        <v>S1</v>
      </c>
      <c r="F1857" s="488"/>
      <c r="G1857" s="415"/>
      <c r="H1857" s="415"/>
      <c r="I1857" s="416"/>
    </row>
    <row r="1858" spans="3:9">
      <c r="C1858" s="414"/>
      <c r="D1858" s="429"/>
      <c r="E1858" s="414" t="str">
        <f ca="1">E$80</f>
        <v>S2</v>
      </c>
      <c r="F1858" s="488"/>
      <c r="G1858" s="415"/>
      <c r="H1858" s="415"/>
      <c r="I1858" s="416"/>
    </row>
    <row r="1859" spans="3:9" ht="126">
      <c r="C1859" s="414"/>
      <c r="D1859" s="429"/>
      <c r="E1859" s="414" t="str">
        <f ca="1">E$81</f>
        <v>S3</v>
      </c>
      <c r="F1859" s="488"/>
      <c r="G1859" s="415" t="s">
        <v>1830</v>
      </c>
      <c r="H1859" s="415"/>
      <c r="I1859" s="416"/>
    </row>
    <row r="1860" spans="3:9">
      <c r="C1860" s="414"/>
      <c r="D1860" s="429"/>
      <c r="E1860" s="414" t="str">
        <f ca="1">E$82</f>
        <v>S4</v>
      </c>
      <c r="F1860" s="488"/>
      <c r="G1860" s="415"/>
      <c r="H1860" s="415"/>
      <c r="I1860" s="416"/>
    </row>
    <row r="1861" spans="3:9">
      <c r="C1861" s="409"/>
      <c r="D1861" s="413"/>
      <c r="E1861" s="409"/>
      <c r="F1861" s="417"/>
      <c r="G1861" s="415"/>
      <c r="H1861" s="415"/>
      <c r="I1861" s="416"/>
    </row>
    <row r="1862" spans="3:9" ht="50">
      <c r="C1862" s="423" t="s">
        <v>1831</v>
      </c>
      <c r="D1862" s="424"/>
      <c r="E1862" s="423"/>
      <c r="F1862" s="514" t="s">
        <v>1832</v>
      </c>
      <c r="G1862" s="461"/>
      <c r="H1862" s="461" t="s">
        <v>1833</v>
      </c>
      <c r="I1862" s="426"/>
    </row>
    <row r="1863" spans="3:9" ht="42">
      <c r="C1863" s="414" t="s">
        <v>1314</v>
      </c>
      <c r="D1863" s="429"/>
      <c r="E1863" s="414"/>
      <c r="F1863" s="515" t="s">
        <v>1834</v>
      </c>
      <c r="G1863" s="415" t="s">
        <v>1835</v>
      </c>
      <c r="H1863" s="415"/>
      <c r="I1863" s="416"/>
    </row>
    <row r="1864" spans="3:9">
      <c r="C1864" s="414"/>
      <c r="D1864" s="429"/>
      <c r="E1864" s="414" t="s">
        <v>18</v>
      </c>
      <c r="F1864" s="515"/>
      <c r="G1864" s="415"/>
      <c r="H1864" s="415"/>
      <c r="I1864" s="416"/>
    </row>
    <row r="1865" spans="3:9">
      <c r="C1865" s="414"/>
      <c r="D1865" s="429"/>
      <c r="E1865" s="414" t="str">
        <f ca="1">E$78</f>
        <v>MA</v>
      </c>
      <c r="F1865" s="488"/>
      <c r="G1865" s="415"/>
      <c r="H1865" s="415"/>
      <c r="I1865" s="416"/>
    </row>
    <row r="1866" spans="3:9" ht="75">
      <c r="C1866" s="414"/>
      <c r="D1866" s="429"/>
      <c r="E1866" s="414" t="str">
        <f ca="1">E$79</f>
        <v>S1</v>
      </c>
      <c r="F1866" s="460" t="s">
        <v>1836</v>
      </c>
      <c r="G1866" s="415"/>
      <c r="H1866" s="415" t="s">
        <v>603</v>
      </c>
      <c r="I1866" s="416" t="s">
        <v>603</v>
      </c>
    </row>
    <row r="1867" spans="3:9" ht="87.5">
      <c r="C1867" s="414"/>
      <c r="D1867" s="429"/>
      <c r="E1867" s="414" t="s">
        <v>32</v>
      </c>
      <c r="F1867" s="488" t="s">
        <v>1837</v>
      </c>
      <c r="G1867" s="415"/>
      <c r="H1867" s="415"/>
      <c r="I1867" s="416" t="s">
        <v>1838</v>
      </c>
    </row>
    <row r="1868" spans="3:9">
      <c r="C1868" s="414"/>
      <c r="D1868" s="429"/>
      <c r="E1868" s="414" t="str">
        <f ca="1">E$81</f>
        <v>S3</v>
      </c>
      <c r="F1868" s="488"/>
      <c r="G1868" s="415"/>
      <c r="H1868" s="415"/>
      <c r="I1868" s="416"/>
    </row>
    <row r="1869" spans="3:9">
      <c r="C1869" s="414"/>
      <c r="D1869" s="429"/>
      <c r="E1869" s="414" t="str">
        <f ca="1">E$82</f>
        <v>S4</v>
      </c>
      <c r="F1869" s="488"/>
      <c r="G1869" s="415"/>
      <c r="H1869" s="415"/>
      <c r="I1869" s="416"/>
    </row>
    <row r="1870" spans="3:9">
      <c r="C1870" s="409"/>
      <c r="D1870" s="413"/>
      <c r="E1870" s="409"/>
      <c r="F1870" s="417"/>
      <c r="G1870" s="415"/>
      <c r="H1870" s="415"/>
      <c r="I1870" s="416"/>
    </row>
    <row r="1871" spans="3:9" ht="187.5">
      <c r="C1871" s="414" t="s">
        <v>1839</v>
      </c>
      <c r="D1871" s="429"/>
      <c r="E1871" s="414"/>
      <c r="F1871" s="515" t="s">
        <v>1840</v>
      </c>
      <c r="G1871" s="415" t="s">
        <v>1841</v>
      </c>
      <c r="H1871" s="415"/>
      <c r="I1871" s="416"/>
    </row>
    <row r="1872" spans="3:9">
      <c r="C1872" s="414"/>
      <c r="D1872" s="429"/>
      <c r="E1872" s="414"/>
      <c r="F1872" s="515"/>
      <c r="G1872" s="415"/>
      <c r="H1872" s="415"/>
      <c r="I1872" s="416"/>
    </row>
    <row r="1873" spans="3:9">
      <c r="C1873" s="414"/>
      <c r="D1873" s="429"/>
      <c r="E1873" s="414" t="str">
        <f ca="1">E$78</f>
        <v>MA</v>
      </c>
      <c r="F1873" s="488"/>
      <c r="G1873" s="415"/>
      <c r="H1873" s="415"/>
      <c r="I1873" s="416"/>
    </row>
    <row r="1874" spans="3:9" ht="75">
      <c r="C1874" s="414"/>
      <c r="D1874" s="429"/>
      <c r="E1874" s="414" t="str">
        <f ca="1">E$79</f>
        <v>S1</v>
      </c>
      <c r="F1874" s="460" t="s">
        <v>1842</v>
      </c>
      <c r="G1874" s="415"/>
      <c r="H1874" s="415"/>
      <c r="I1874" s="416" t="s">
        <v>603</v>
      </c>
    </row>
    <row r="1875" spans="3:9" ht="100">
      <c r="C1875" s="414"/>
      <c r="D1875" s="429"/>
      <c r="E1875" s="414" t="s">
        <v>27</v>
      </c>
      <c r="F1875" s="488" t="s">
        <v>1843</v>
      </c>
      <c r="G1875" s="415"/>
      <c r="H1875" s="415"/>
      <c r="I1875" s="416" t="s">
        <v>1844</v>
      </c>
    </row>
    <row r="1876" spans="3:9">
      <c r="C1876" s="414"/>
      <c r="D1876" s="429"/>
      <c r="E1876" s="414" t="str">
        <f ca="1">E$81</f>
        <v>S3</v>
      </c>
      <c r="F1876" s="488"/>
      <c r="G1876" s="415"/>
      <c r="H1876" s="415"/>
      <c r="I1876" s="416"/>
    </row>
    <row r="1877" spans="3:9">
      <c r="C1877" s="414"/>
      <c r="D1877" s="429"/>
      <c r="E1877" s="414" t="str">
        <f ca="1">E$82</f>
        <v>S4</v>
      </c>
      <c r="F1877" s="488"/>
      <c r="G1877" s="415"/>
      <c r="H1877" s="415"/>
      <c r="I1877" s="416"/>
    </row>
    <row r="1878" spans="3:9">
      <c r="C1878" s="409"/>
      <c r="D1878" s="413"/>
      <c r="E1878" s="409"/>
      <c r="F1878" s="417"/>
      <c r="G1878" s="415"/>
      <c r="H1878" s="415"/>
      <c r="I1878" s="416"/>
    </row>
    <row r="1879" spans="3:9" ht="62.5">
      <c r="C1879" s="423" t="s">
        <v>1845</v>
      </c>
      <c r="D1879" s="424"/>
      <c r="E1879" s="423"/>
      <c r="F1879" s="514" t="s">
        <v>1846</v>
      </c>
      <c r="G1879" s="461"/>
      <c r="H1879" s="461"/>
      <c r="I1879" s="426"/>
    </row>
    <row r="1880" spans="3:9" ht="137.5">
      <c r="C1880" s="414" t="s">
        <v>1271</v>
      </c>
      <c r="D1880" s="429"/>
      <c r="E1880" s="414"/>
      <c r="F1880" s="515" t="s">
        <v>1847</v>
      </c>
      <c r="G1880" s="415" t="s">
        <v>924</v>
      </c>
      <c r="H1880" s="415" t="s">
        <v>1848</v>
      </c>
      <c r="I1880" s="416"/>
    </row>
    <row r="1881" spans="3:9">
      <c r="C1881" s="414"/>
      <c r="D1881" s="429"/>
      <c r="E1881" s="414" t="s">
        <v>18</v>
      </c>
      <c r="F1881" s="515"/>
      <c r="G1881" s="415"/>
      <c r="H1881" s="415"/>
      <c r="I1881" s="416"/>
    </row>
    <row r="1882" spans="3:9">
      <c r="C1882" s="414"/>
      <c r="D1882" s="429"/>
      <c r="E1882" s="414" t="str">
        <f ca="1">E$78</f>
        <v>MA</v>
      </c>
      <c r="F1882" s="417"/>
      <c r="G1882" s="415"/>
      <c r="H1882" s="415"/>
      <c r="I1882" s="416"/>
    </row>
    <row r="1883" spans="3:9" ht="70">
      <c r="C1883" s="414"/>
      <c r="D1883" s="429"/>
      <c r="E1883" s="414" t="str">
        <f ca="1">E$79</f>
        <v>S1</v>
      </c>
      <c r="F1883" s="501" t="s">
        <v>1849</v>
      </c>
      <c r="G1883" s="415"/>
      <c r="H1883" s="415"/>
      <c r="I1883" s="416" t="s">
        <v>603</v>
      </c>
    </row>
    <row r="1884" spans="3:9" ht="50">
      <c r="C1884" s="414"/>
      <c r="D1884" s="429"/>
      <c r="E1884" s="414" t="s">
        <v>27</v>
      </c>
      <c r="F1884" s="523" t="s">
        <v>1850</v>
      </c>
      <c r="G1884" s="415"/>
      <c r="H1884" s="415"/>
      <c r="I1884" s="416" t="s">
        <v>721</v>
      </c>
    </row>
    <row r="1885" spans="3:9">
      <c r="C1885" s="414"/>
      <c r="D1885" s="429"/>
      <c r="E1885" s="414" t="str">
        <f ca="1">E$81</f>
        <v>S3</v>
      </c>
      <c r="F1885" s="411"/>
      <c r="G1885" s="415"/>
      <c r="H1885" s="415"/>
      <c r="I1885" s="416"/>
    </row>
    <row r="1886" spans="3:9">
      <c r="C1886" s="414"/>
      <c r="D1886" s="429"/>
      <c r="E1886" s="414" t="str">
        <f ca="1">E$82</f>
        <v>S4</v>
      </c>
      <c r="F1886" s="488"/>
      <c r="G1886" s="415"/>
      <c r="H1886" s="415"/>
      <c r="I1886" s="416"/>
    </row>
    <row r="1887" spans="3:9">
      <c r="C1887" s="409"/>
      <c r="D1887" s="413"/>
      <c r="E1887" s="409"/>
      <c r="F1887" s="417"/>
      <c r="G1887" s="415"/>
      <c r="H1887" s="415"/>
      <c r="I1887" s="416"/>
    </row>
    <row r="1888" spans="3:9" ht="25">
      <c r="C1888" s="414" t="s">
        <v>1851</v>
      </c>
      <c r="D1888" s="429"/>
      <c r="E1888" s="414"/>
      <c r="F1888" s="515" t="s">
        <v>1852</v>
      </c>
      <c r="G1888" s="415" t="s">
        <v>1853</v>
      </c>
      <c r="H1888" s="415"/>
      <c r="I1888" s="416"/>
    </row>
    <row r="1889" spans="3:9">
      <c r="C1889" s="414"/>
      <c r="D1889" s="429"/>
      <c r="E1889" s="414" t="s">
        <v>18</v>
      </c>
      <c r="F1889" s="515"/>
      <c r="G1889" s="415"/>
      <c r="H1889" s="415"/>
      <c r="I1889" s="416"/>
    </row>
    <row r="1890" spans="3:9">
      <c r="C1890" s="414"/>
      <c r="D1890" s="429"/>
      <c r="E1890" s="414" t="str">
        <f ca="1">E$78</f>
        <v>MA</v>
      </c>
      <c r="F1890" s="488"/>
      <c r="G1890" s="415"/>
      <c r="H1890" s="415"/>
      <c r="I1890" s="416"/>
    </row>
    <row r="1891" spans="3:9">
      <c r="C1891" s="414"/>
      <c r="D1891" s="429"/>
      <c r="E1891" s="414" t="str">
        <f ca="1">E$79</f>
        <v>S1</v>
      </c>
      <c r="F1891" s="488" t="s">
        <v>1200</v>
      </c>
      <c r="G1891" s="415"/>
      <c r="H1891" s="415"/>
      <c r="I1891" s="416" t="s">
        <v>603</v>
      </c>
    </row>
    <row r="1892" spans="3:9">
      <c r="C1892" s="414"/>
      <c r="D1892" s="429"/>
      <c r="E1892" s="414" t="s">
        <v>27</v>
      </c>
      <c r="F1892" s="488" t="s">
        <v>1854</v>
      </c>
      <c r="G1892" s="415"/>
      <c r="H1892" s="415"/>
      <c r="I1892" s="416" t="s">
        <v>721</v>
      </c>
    </row>
    <row r="1893" spans="3:9">
      <c r="C1893" s="414"/>
      <c r="D1893" s="429"/>
      <c r="E1893" s="414" t="str">
        <f ca="1">E$81</f>
        <v>S3</v>
      </c>
      <c r="F1893" s="488"/>
      <c r="G1893" s="415"/>
      <c r="H1893" s="415"/>
      <c r="I1893" s="416"/>
    </row>
    <row r="1894" spans="3:9">
      <c r="C1894" s="414"/>
      <c r="D1894" s="429"/>
      <c r="E1894" s="414" t="str">
        <f ca="1">E$82</f>
        <v>S4</v>
      </c>
      <c r="F1894" s="488"/>
      <c r="G1894" s="415"/>
      <c r="H1894" s="415"/>
      <c r="I1894" s="416"/>
    </row>
    <row r="1895" spans="3:9" ht="409.5">
      <c r="C1895" s="414"/>
      <c r="D1895" s="429" t="s">
        <v>1191</v>
      </c>
      <c r="E1895" s="414"/>
      <c r="F1895" s="411" t="s">
        <v>1192</v>
      </c>
      <c r="G1895" s="415" t="s">
        <v>1193</v>
      </c>
      <c r="H1895" s="415" t="s">
        <v>1194</v>
      </c>
      <c r="I1895" s="416"/>
    </row>
    <row r="1896" spans="3:9">
      <c r="C1896" s="414"/>
      <c r="D1896" s="446" t="s">
        <v>1191</v>
      </c>
      <c r="E1896" s="414" t="s">
        <v>18</v>
      </c>
      <c r="F1896" s="411"/>
      <c r="G1896" s="415"/>
      <c r="H1896" s="415"/>
      <c r="I1896" s="416"/>
    </row>
    <row r="1897" spans="3:9">
      <c r="C1897" s="414"/>
      <c r="D1897" s="446" t="s">
        <v>1191</v>
      </c>
      <c r="E1897" s="414" t="str">
        <f ca="1">E$78</f>
        <v>MA</v>
      </c>
      <c r="F1897" s="411" t="s">
        <v>1200</v>
      </c>
      <c r="G1897" s="415"/>
      <c r="H1897" s="415"/>
      <c r="I1897" s="416" t="s">
        <v>603</v>
      </c>
    </row>
    <row r="1898" spans="3:9">
      <c r="C1898" s="414"/>
      <c r="D1898" s="446" t="s">
        <v>1191</v>
      </c>
      <c r="E1898" s="414" t="str">
        <f ca="1">E$79</f>
        <v>S1</v>
      </c>
      <c r="F1898" s="411"/>
      <c r="G1898" s="415"/>
      <c r="H1898" s="415"/>
      <c r="I1898" s="416"/>
    </row>
    <row r="1899" spans="3:9">
      <c r="C1899" s="414"/>
      <c r="D1899" s="446" t="s">
        <v>1191</v>
      </c>
      <c r="E1899" s="414" t="str">
        <f ca="1">E$80</f>
        <v>S2</v>
      </c>
      <c r="F1899" s="411"/>
      <c r="G1899" s="415"/>
      <c r="H1899" s="415"/>
      <c r="I1899" s="416"/>
    </row>
    <row r="1900" spans="3:9">
      <c r="C1900" s="414"/>
      <c r="D1900" s="446" t="s">
        <v>1191</v>
      </c>
      <c r="E1900" s="414" t="str">
        <f ca="1">E$81</f>
        <v>S3</v>
      </c>
      <c r="F1900" s="411"/>
      <c r="G1900" s="415"/>
      <c r="H1900" s="415"/>
      <c r="I1900" s="416"/>
    </row>
    <row r="1901" spans="3:9">
      <c r="C1901" s="414"/>
      <c r="D1901" s="446" t="s">
        <v>1191</v>
      </c>
      <c r="E1901" s="414" t="str">
        <f ca="1">E$82</f>
        <v>S4</v>
      </c>
      <c r="F1901" s="411"/>
      <c r="G1901" s="415"/>
      <c r="H1901" s="415"/>
      <c r="I1901" s="416"/>
    </row>
    <row r="1902" spans="3:9">
      <c r="C1902" s="409"/>
      <c r="D1902" s="413"/>
      <c r="E1902" s="409"/>
      <c r="F1902" s="417"/>
      <c r="G1902" s="521"/>
      <c r="H1902" s="521"/>
      <c r="I1902" s="524"/>
    </row>
    <row r="1903" spans="3:9" ht="105">
      <c r="C1903" s="414" t="s">
        <v>1289</v>
      </c>
      <c r="D1903" s="429"/>
      <c r="E1903" s="414"/>
      <c r="F1903" s="515" t="s">
        <v>1855</v>
      </c>
      <c r="G1903" s="415" t="s">
        <v>1856</v>
      </c>
      <c r="H1903" s="415"/>
      <c r="I1903" s="416"/>
    </row>
    <row r="1904" spans="3:9">
      <c r="C1904" s="414"/>
      <c r="D1904" s="429"/>
      <c r="E1904" s="414" t="s">
        <v>18</v>
      </c>
      <c r="F1904" s="515"/>
      <c r="G1904" s="415"/>
      <c r="H1904" s="415"/>
      <c r="I1904" s="416"/>
    </row>
    <row r="1905" spans="3:9">
      <c r="C1905" s="414"/>
      <c r="D1905" s="429"/>
      <c r="E1905" s="414" t="str">
        <f ca="1">E$78</f>
        <v>MA</v>
      </c>
      <c r="F1905" s="488"/>
      <c r="G1905" s="415"/>
      <c r="H1905" s="415"/>
      <c r="I1905" s="416"/>
    </row>
    <row r="1906" spans="3:9" ht="37.5">
      <c r="C1906" s="414"/>
      <c r="D1906" s="429"/>
      <c r="E1906" s="414" t="str">
        <f ca="1">E$79</f>
        <v>S1</v>
      </c>
      <c r="F1906" s="520" t="s">
        <v>1190</v>
      </c>
      <c r="G1906" s="415"/>
      <c r="H1906" s="415"/>
      <c r="I1906" s="416" t="s">
        <v>603</v>
      </c>
    </row>
    <row r="1907" spans="3:9">
      <c r="C1907" s="414"/>
      <c r="D1907" s="429"/>
      <c r="E1907" s="414" t="s">
        <v>27</v>
      </c>
      <c r="F1907" s="520" t="s">
        <v>1857</v>
      </c>
      <c r="G1907" s="415"/>
      <c r="H1907" s="415"/>
      <c r="I1907" s="416" t="s">
        <v>721</v>
      </c>
    </row>
    <row r="1908" spans="3:9">
      <c r="C1908" s="414"/>
      <c r="D1908" s="429"/>
      <c r="E1908" s="414" t="str">
        <f ca="1">E$81</f>
        <v>S3</v>
      </c>
      <c r="F1908" s="488"/>
      <c r="G1908" s="415"/>
      <c r="H1908" s="415"/>
      <c r="I1908" s="416"/>
    </row>
    <row r="1909" spans="3:9">
      <c r="C1909" s="414"/>
      <c r="D1909" s="429"/>
      <c r="E1909" s="414" t="str">
        <f ca="1">E$82</f>
        <v>S4</v>
      </c>
      <c r="F1909" s="488"/>
      <c r="G1909" s="415"/>
      <c r="H1909" s="415"/>
      <c r="I1909" s="416"/>
    </row>
    <row r="1910" spans="3:9" ht="136.5">
      <c r="C1910" s="414"/>
      <c r="D1910" s="429" t="s">
        <v>1186</v>
      </c>
      <c r="E1910" s="414"/>
      <c r="F1910" s="515" t="s">
        <v>1187</v>
      </c>
      <c r="G1910" s="415" t="s">
        <v>1188</v>
      </c>
      <c r="H1910" s="415" t="s">
        <v>1189</v>
      </c>
      <c r="I1910" s="416"/>
    </row>
    <row r="1911" spans="3:9">
      <c r="C1911" s="414"/>
      <c r="D1911" s="446" t="s">
        <v>1186</v>
      </c>
      <c r="E1911" s="414" t="s">
        <v>18</v>
      </c>
      <c r="F1911" s="515"/>
      <c r="G1911" s="415"/>
      <c r="H1911" s="415"/>
      <c r="I1911" s="416"/>
    </row>
    <row r="1912" spans="3:9" ht="37.5">
      <c r="C1912" s="414"/>
      <c r="D1912" s="446" t="s">
        <v>1186</v>
      </c>
      <c r="E1912" s="414" t="str">
        <f ca="1">E$78</f>
        <v>MA</v>
      </c>
      <c r="F1912" s="520" t="s">
        <v>1190</v>
      </c>
      <c r="G1912" s="415"/>
      <c r="H1912" s="415"/>
      <c r="I1912" s="416" t="s">
        <v>603</v>
      </c>
    </row>
    <row r="1913" spans="3:9">
      <c r="C1913" s="414"/>
      <c r="D1913" s="446" t="s">
        <v>1186</v>
      </c>
      <c r="E1913" s="414" t="str">
        <f ca="1">E$79</f>
        <v>S1</v>
      </c>
      <c r="F1913" s="488"/>
      <c r="G1913" s="415"/>
      <c r="H1913" s="415"/>
      <c r="I1913" s="416"/>
    </row>
    <row r="1914" spans="3:9">
      <c r="C1914" s="414"/>
      <c r="D1914" s="446" t="s">
        <v>1186</v>
      </c>
      <c r="E1914" s="414" t="str">
        <f ca="1">E$80</f>
        <v>S2</v>
      </c>
      <c r="F1914" s="488"/>
      <c r="G1914" s="415"/>
      <c r="H1914" s="415"/>
      <c r="I1914" s="416"/>
    </row>
    <row r="1915" spans="3:9">
      <c r="C1915" s="414"/>
      <c r="D1915" s="446" t="s">
        <v>1186</v>
      </c>
      <c r="E1915" s="414" t="str">
        <f ca="1">E$81</f>
        <v>S3</v>
      </c>
      <c r="F1915" s="488"/>
      <c r="G1915" s="415"/>
      <c r="H1915" s="415"/>
      <c r="I1915" s="416"/>
    </row>
    <row r="1916" spans="3:9">
      <c r="C1916" s="414"/>
      <c r="D1916" s="446" t="s">
        <v>1186</v>
      </c>
      <c r="E1916" s="414" t="str">
        <f ca="1">E$82</f>
        <v>S4</v>
      </c>
      <c r="F1916" s="488"/>
      <c r="G1916" s="415"/>
      <c r="H1916" s="415"/>
      <c r="I1916" s="416"/>
    </row>
    <row r="1917" spans="3:9">
      <c r="C1917" s="409"/>
      <c r="D1917" s="413"/>
      <c r="E1917" s="409"/>
      <c r="F1917" s="417"/>
      <c r="G1917" s="415"/>
      <c r="H1917" s="415"/>
      <c r="I1917" s="416"/>
    </row>
    <row r="1918" spans="3:9" ht="87.5">
      <c r="C1918" s="423" t="s">
        <v>1858</v>
      </c>
      <c r="D1918" s="424"/>
      <c r="E1918" s="423"/>
      <c r="F1918" s="514" t="s">
        <v>1859</v>
      </c>
      <c r="G1918" s="461"/>
      <c r="H1918" s="461"/>
      <c r="I1918" s="426"/>
    </row>
    <row r="1919" spans="3:9" ht="212.5">
      <c r="C1919" s="414" t="s">
        <v>1860</v>
      </c>
      <c r="D1919" s="429"/>
      <c r="E1919" s="414"/>
      <c r="F1919" s="515" t="s">
        <v>1861</v>
      </c>
      <c r="G1919" s="415" t="s">
        <v>1862</v>
      </c>
      <c r="H1919" s="415"/>
      <c r="I1919" s="416"/>
    </row>
    <row r="1920" spans="3:9">
      <c r="C1920" s="414"/>
      <c r="D1920" s="429"/>
      <c r="E1920" s="414" t="s">
        <v>18</v>
      </c>
      <c r="F1920" s="515"/>
      <c r="G1920" s="415"/>
      <c r="H1920" s="415"/>
      <c r="I1920" s="416"/>
    </row>
    <row r="1921" spans="3:9">
      <c r="C1921" s="414"/>
      <c r="D1921" s="429"/>
      <c r="E1921" s="414" t="str">
        <f ca="1">E$78</f>
        <v>MA</v>
      </c>
      <c r="F1921" s="488"/>
      <c r="G1921" s="415"/>
      <c r="H1921" s="415"/>
      <c r="I1921" s="416"/>
    </row>
    <row r="1922" spans="3:9" ht="75">
      <c r="C1922" s="414"/>
      <c r="D1922" s="429"/>
      <c r="E1922" s="414" t="str">
        <f ca="1">E$79</f>
        <v>S1</v>
      </c>
      <c r="F1922" s="488" t="s">
        <v>1863</v>
      </c>
      <c r="G1922" s="415"/>
      <c r="H1922" s="415"/>
      <c r="I1922" s="416" t="s">
        <v>603</v>
      </c>
    </row>
    <row r="1923" spans="3:9" ht="87.5">
      <c r="C1923" s="414"/>
      <c r="D1923" s="429"/>
      <c r="E1923" s="414" t="s">
        <v>27</v>
      </c>
      <c r="F1923" s="488" t="s">
        <v>1864</v>
      </c>
      <c r="G1923" s="415"/>
      <c r="H1923" s="415"/>
      <c r="I1923" s="416" t="s">
        <v>603</v>
      </c>
    </row>
    <row r="1924" spans="3:9">
      <c r="C1924" s="414"/>
      <c r="D1924" s="429"/>
      <c r="E1924" s="414" t="str">
        <f ca="1">E$81</f>
        <v>S3</v>
      </c>
      <c r="F1924" s="488"/>
      <c r="G1924" s="415"/>
      <c r="H1924" s="415"/>
      <c r="I1924" s="416"/>
    </row>
    <row r="1925" spans="3:9">
      <c r="C1925" s="414"/>
      <c r="D1925" s="429"/>
      <c r="E1925" s="414" t="str">
        <f ca="1">E$82</f>
        <v>S4</v>
      </c>
      <c r="F1925" s="488"/>
      <c r="G1925" s="415"/>
      <c r="H1925" s="415"/>
      <c r="I1925" s="416"/>
    </row>
    <row r="1926" spans="3:9">
      <c r="C1926" s="409"/>
      <c r="D1926" s="413"/>
      <c r="E1926" s="409"/>
      <c r="F1926" s="417"/>
      <c r="G1926" s="415"/>
      <c r="H1926" s="415"/>
      <c r="I1926" s="416"/>
    </row>
    <row r="1927" spans="3:9" ht="125">
      <c r="C1927" s="414" t="s">
        <v>1865</v>
      </c>
      <c r="D1927" s="429"/>
      <c r="E1927" s="414"/>
      <c r="F1927" s="515" t="s">
        <v>1866</v>
      </c>
      <c r="G1927" s="415" t="s">
        <v>1867</v>
      </c>
      <c r="H1927" s="415"/>
      <c r="I1927" s="416"/>
    </row>
    <row r="1928" spans="3:9">
      <c r="C1928" s="414"/>
      <c r="D1928" s="429"/>
      <c r="E1928" s="414" t="s">
        <v>18</v>
      </c>
      <c r="F1928" s="515"/>
      <c r="G1928" s="415"/>
      <c r="H1928" s="415"/>
      <c r="I1928" s="416"/>
    </row>
    <row r="1929" spans="3:9">
      <c r="C1929" s="414"/>
      <c r="D1929" s="429"/>
      <c r="E1929" s="414" t="str">
        <f ca="1">E$78</f>
        <v>MA</v>
      </c>
      <c r="F1929" s="488"/>
      <c r="G1929" s="415"/>
      <c r="H1929" s="415"/>
      <c r="I1929" s="416"/>
    </row>
    <row r="1930" spans="3:9" ht="100">
      <c r="C1930" s="414"/>
      <c r="D1930" s="429"/>
      <c r="E1930" s="414" t="str">
        <f ca="1">E$79</f>
        <v>S1</v>
      </c>
      <c r="F1930" s="520" t="s">
        <v>1868</v>
      </c>
      <c r="G1930" s="415"/>
      <c r="H1930" s="415" t="s">
        <v>721</v>
      </c>
      <c r="I1930" s="416" t="s">
        <v>603</v>
      </c>
    </row>
    <row r="1931" spans="3:9" ht="75">
      <c r="C1931" s="414"/>
      <c r="D1931" s="429"/>
      <c r="E1931" s="414" t="s">
        <v>27</v>
      </c>
      <c r="F1931" s="488" t="s">
        <v>1869</v>
      </c>
      <c r="G1931" s="415"/>
      <c r="H1931" s="415"/>
      <c r="I1931" s="416"/>
    </row>
    <row r="1932" spans="3:9">
      <c r="C1932" s="414"/>
      <c r="D1932" s="429"/>
      <c r="E1932" s="414" t="str">
        <f ca="1">E$81</f>
        <v>S3</v>
      </c>
      <c r="F1932" s="488"/>
      <c r="G1932" s="415"/>
      <c r="H1932" s="415"/>
      <c r="I1932" s="416"/>
    </row>
    <row r="1933" spans="3:9">
      <c r="C1933" s="414"/>
      <c r="D1933" s="429"/>
      <c r="E1933" s="414" t="str">
        <f ca="1">E$82</f>
        <v>S4</v>
      </c>
      <c r="F1933" s="488"/>
      <c r="G1933" s="415"/>
      <c r="H1933" s="415"/>
      <c r="I1933" s="416"/>
    </row>
    <row r="1934" spans="3:9">
      <c r="C1934" s="409"/>
      <c r="D1934" s="413"/>
      <c r="E1934" s="409"/>
      <c r="F1934" s="417"/>
      <c r="G1934" s="415"/>
      <c r="H1934" s="415"/>
      <c r="I1934" s="416"/>
    </row>
    <row r="1935" spans="3:9" ht="94.5">
      <c r="C1935" s="414" t="s">
        <v>1870</v>
      </c>
      <c r="D1935" s="429"/>
      <c r="E1935" s="414"/>
      <c r="F1935" s="515" t="s">
        <v>1871</v>
      </c>
      <c r="G1935" s="415" t="s">
        <v>1872</v>
      </c>
      <c r="H1935" s="415"/>
      <c r="I1935" s="416"/>
    </row>
    <row r="1936" spans="3:9">
      <c r="C1936" s="414"/>
      <c r="D1936" s="429"/>
      <c r="E1936" s="414" t="s">
        <v>18</v>
      </c>
      <c r="F1936" s="515"/>
      <c r="G1936" s="415"/>
      <c r="H1936" s="415"/>
      <c r="I1936" s="416"/>
    </row>
    <row r="1937" spans="3:9">
      <c r="C1937" s="414"/>
      <c r="D1937" s="429"/>
      <c r="E1937" s="414" t="str">
        <f ca="1">E$78</f>
        <v>MA</v>
      </c>
      <c r="F1937" s="488"/>
      <c r="G1937" s="415"/>
      <c r="H1937" s="415"/>
      <c r="I1937" s="416"/>
    </row>
    <row r="1938" spans="3:9" ht="137.5">
      <c r="C1938" s="414"/>
      <c r="D1938" s="429"/>
      <c r="E1938" s="414" t="str">
        <f ca="1">E$79</f>
        <v>S1</v>
      </c>
      <c r="F1938" s="411" t="s">
        <v>1873</v>
      </c>
      <c r="G1938" s="415"/>
      <c r="H1938" s="415"/>
      <c r="I1938" s="416" t="s">
        <v>603</v>
      </c>
    </row>
    <row r="1939" spans="3:9" ht="62.5">
      <c r="C1939" s="414"/>
      <c r="D1939" s="429"/>
      <c r="E1939" s="414" t="s">
        <v>27</v>
      </c>
      <c r="F1939" s="411" t="s">
        <v>1874</v>
      </c>
      <c r="G1939" s="415"/>
      <c r="H1939" s="415"/>
      <c r="I1939" s="416"/>
    </row>
    <row r="1940" spans="3:9">
      <c r="C1940" s="414"/>
      <c r="D1940" s="429"/>
      <c r="E1940" s="414" t="str">
        <f ca="1">E$81</f>
        <v>S3</v>
      </c>
      <c r="F1940" s="488"/>
      <c r="G1940" s="415"/>
      <c r="H1940" s="415"/>
      <c r="I1940" s="416"/>
    </row>
    <row r="1941" spans="3:9">
      <c r="C1941" s="414"/>
      <c r="D1941" s="429"/>
      <c r="E1941" s="414" t="str">
        <f ca="1">E$82</f>
        <v>S4</v>
      </c>
      <c r="F1941" s="488"/>
      <c r="G1941" s="415"/>
      <c r="H1941" s="415"/>
      <c r="I1941" s="416"/>
    </row>
    <row r="1942" spans="3:9">
      <c r="C1942" s="409"/>
      <c r="D1942" s="413"/>
      <c r="E1942" s="409"/>
      <c r="F1942" s="417"/>
      <c r="G1942" s="415"/>
      <c r="H1942" s="415"/>
      <c r="I1942" s="416"/>
    </row>
    <row r="1943" spans="3:9" ht="87.5">
      <c r="C1943" s="414" t="s">
        <v>1875</v>
      </c>
      <c r="D1943" s="429"/>
      <c r="E1943" s="414"/>
      <c r="F1943" s="515" t="s">
        <v>1876</v>
      </c>
      <c r="G1943" s="415" t="s">
        <v>1877</v>
      </c>
      <c r="H1943" s="415"/>
      <c r="I1943" s="416"/>
    </row>
    <row r="1944" spans="3:9">
      <c r="C1944" s="414"/>
      <c r="D1944" s="429"/>
      <c r="E1944" s="414" t="s">
        <v>18</v>
      </c>
      <c r="F1944" s="515"/>
      <c r="G1944" s="415"/>
      <c r="H1944" s="415"/>
      <c r="I1944" s="416"/>
    </row>
    <row r="1945" spans="3:9">
      <c r="C1945" s="414"/>
      <c r="D1945" s="429"/>
      <c r="E1945" s="414" t="str">
        <f ca="1">E$78</f>
        <v>MA</v>
      </c>
      <c r="F1945" s="488"/>
      <c r="G1945" s="415"/>
      <c r="H1945" s="415"/>
      <c r="I1945" s="416"/>
    </row>
    <row r="1946" spans="3:9">
      <c r="C1946" s="414"/>
      <c r="D1946" s="429"/>
      <c r="E1946" s="414" t="str">
        <f ca="1">E$79</f>
        <v>S1</v>
      </c>
      <c r="F1946" s="411" t="s">
        <v>1878</v>
      </c>
      <c r="G1946" s="415"/>
      <c r="H1946" s="415"/>
      <c r="I1946" s="416" t="s">
        <v>603</v>
      </c>
    </row>
    <row r="1947" spans="3:9" ht="50">
      <c r="C1947" s="414"/>
      <c r="D1947" s="429"/>
      <c r="E1947" s="414" t="s">
        <v>27</v>
      </c>
      <c r="F1947" s="411" t="s">
        <v>1879</v>
      </c>
      <c r="G1947" s="415"/>
      <c r="H1947" s="415"/>
      <c r="I1947" s="416"/>
    </row>
    <row r="1948" spans="3:9">
      <c r="C1948" s="414"/>
      <c r="D1948" s="429"/>
      <c r="E1948" s="414" t="str">
        <f ca="1">E$81</f>
        <v>S3</v>
      </c>
      <c r="F1948" s="488"/>
      <c r="G1948" s="415"/>
      <c r="H1948" s="415"/>
      <c r="I1948" s="416"/>
    </row>
    <row r="1949" spans="3:9">
      <c r="C1949" s="414"/>
      <c r="D1949" s="429"/>
      <c r="E1949" s="414" t="str">
        <f ca="1">E$82</f>
        <v>S4</v>
      </c>
      <c r="F1949" s="488"/>
      <c r="G1949" s="415"/>
      <c r="H1949" s="415"/>
      <c r="I1949" s="416"/>
    </row>
    <row r="1950" spans="3:9">
      <c r="C1950" s="409"/>
      <c r="D1950" s="413"/>
      <c r="E1950" s="409"/>
      <c r="F1950" s="417"/>
      <c r="G1950" s="415"/>
      <c r="H1950" s="415"/>
      <c r="I1950" s="416"/>
    </row>
    <row r="1951" spans="3:9" ht="37.5">
      <c r="C1951" s="423" t="s">
        <v>1880</v>
      </c>
      <c r="D1951" s="424"/>
      <c r="E1951" s="423"/>
      <c r="F1951" s="514" t="s">
        <v>1881</v>
      </c>
      <c r="G1951" s="461"/>
      <c r="H1951" s="461"/>
      <c r="I1951" s="426"/>
    </row>
    <row r="1952" spans="3:9" ht="252">
      <c r="C1952" s="414" t="s">
        <v>1882</v>
      </c>
      <c r="D1952" s="429"/>
      <c r="E1952" s="414"/>
      <c r="F1952" s="515" t="s">
        <v>1883</v>
      </c>
      <c r="G1952" s="415" t="s">
        <v>1884</v>
      </c>
      <c r="H1952" s="415" t="s">
        <v>1885</v>
      </c>
      <c r="I1952" s="416"/>
    </row>
    <row r="1953" spans="3:9">
      <c r="C1953" s="414"/>
      <c r="D1953" s="429"/>
      <c r="E1953" s="414" t="s">
        <v>18</v>
      </c>
      <c r="F1953" s="515"/>
      <c r="G1953" s="415"/>
      <c r="H1953" s="415"/>
      <c r="I1953" s="416"/>
    </row>
    <row r="1954" spans="3:9">
      <c r="C1954" s="414"/>
      <c r="D1954" s="429"/>
      <c r="E1954" s="414" t="str">
        <f ca="1">E$78</f>
        <v>MA</v>
      </c>
      <c r="F1954" s="488"/>
      <c r="G1954" s="415"/>
      <c r="H1954" s="415"/>
      <c r="I1954" s="416"/>
    </row>
    <row r="1955" spans="3:9">
      <c r="C1955" s="414"/>
      <c r="D1955" s="429"/>
      <c r="E1955" s="414" t="str">
        <f ca="1">E$79</f>
        <v>S1</v>
      </c>
      <c r="F1955" s="488"/>
      <c r="G1955" s="415"/>
      <c r="H1955" s="415"/>
      <c r="I1955" s="416"/>
    </row>
    <row r="1956" spans="3:9">
      <c r="C1956" s="414"/>
      <c r="D1956" s="429"/>
      <c r="E1956" s="414" t="str">
        <f ca="1">E$80</f>
        <v>S2</v>
      </c>
      <c r="F1956" s="488"/>
      <c r="G1956" s="415"/>
      <c r="H1956" s="415"/>
      <c r="I1956" s="416"/>
    </row>
    <row r="1957" spans="3:9">
      <c r="C1957" s="414"/>
      <c r="D1957" s="429"/>
      <c r="E1957" s="414" t="str">
        <f ca="1">E$81</f>
        <v>S3</v>
      </c>
      <c r="F1957" s="488"/>
      <c r="G1957" s="415"/>
      <c r="H1957" s="415"/>
      <c r="I1957" s="416"/>
    </row>
    <row r="1958" spans="3:9">
      <c r="C1958" s="414"/>
      <c r="D1958" s="429"/>
      <c r="E1958" s="414" t="str">
        <f ca="1">E$82</f>
        <v>S4</v>
      </c>
      <c r="F1958" s="488"/>
      <c r="G1958" s="415"/>
      <c r="H1958" s="415"/>
      <c r="I1958" s="416"/>
    </row>
    <row r="1959" spans="3:9">
      <c r="C1959" s="442"/>
      <c r="D1959" s="443" t="s">
        <v>1396</v>
      </c>
      <c r="E1959" s="442"/>
      <c r="F1959" s="525" t="s">
        <v>1397</v>
      </c>
      <c r="G1959" s="445"/>
      <c r="H1959" s="445"/>
      <c r="I1959" s="445"/>
    </row>
    <row r="1960" spans="3:9" ht="283.5">
      <c r="C1960" s="414"/>
      <c r="D1960" s="429" t="s">
        <v>469</v>
      </c>
      <c r="E1960" s="414"/>
      <c r="F1960" s="515" t="s">
        <v>1398</v>
      </c>
      <c r="G1960" s="415" t="s">
        <v>1399</v>
      </c>
      <c r="H1960" s="415" t="s">
        <v>1400</v>
      </c>
      <c r="I1960" s="416"/>
    </row>
    <row r="1961" spans="3:9">
      <c r="C1961" s="414"/>
      <c r="D1961" s="446" t="s">
        <v>469</v>
      </c>
      <c r="E1961" s="414" t="s">
        <v>18</v>
      </c>
      <c r="F1961" s="515"/>
      <c r="G1961" s="415"/>
      <c r="H1961" s="415"/>
      <c r="I1961" s="416"/>
    </row>
    <row r="1962" spans="3:9" ht="87.5">
      <c r="C1962" s="414"/>
      <c r="D1962" s="446" t="s">
        <v>469</v>
      </c>
      <c r="E1962" s="414" t="str">
        <f ca="1">E$78</f>
        <v>MA</v>
      </c>
      <c r="F1962" s="520" t="s">
        <v>1401</v>
      </c>
      <c r="G1962" s="415"/>
      <c r="H1962" s="415" t="s">
        <v>721</v>
      </c>
      <c r="I1962" s="416" t="s">
        <v>603</v>
      </c>
    </row>
    <row r="1963" spans="3:9">
      <c r="C1963" s="414"/>
      <c r="D1963" s="446" t="s">
        <v>469</v>
      </c>
      <c r="E1963" s="414" t="str">
        <f ca="1">E$79</f>
        <v>S1</v>
      </c>
      <c r="F1963" s="488"/>
      <c r="G1963" s="415"/>
      <c r="H1963" s="415"/>
      <c r="I1963" s="416"/>
    </row>
    <row r="1964" spans="3:9" ht="25">
      <c r="C1964" s="414"/>
      <c r="D1964" s="446" t="s">
        <v>469</v>
      </c>
      <c r="E1964" s="414" t="str">
        <f ca="1">E$80</f>
        <v>S2</v>
      </c>
      <c r="F1964" s="411" t="s">
        <v>1891</v>
      </c>
      <c r="G1964" s="415"/>
      <c r="H1964" s="415"/>
      <c r="I1964" s="416" t="s">
        <v>721</v>
      </c>
    </row>
    <row r="1965" spans="3:9">
      <c r="C1965" s="414"/>
      <c r="D1965" s="446" t="s">
        <v>469</v>
      </c>
      <c r="E1965" s="414" t="str">
        <f ca="1">E$81</f>
        <v>S3</v>
      </c>
      <c r="F1965" s="488"/>
      <c r="G1965" s="415"/>
      <c r="H1965" s="415"/>
      <c r="I1965" s="416"/>
    </row>
    <row r="1966" spans="3:9">
      <c r="C1966" s="414"/>
      <c r="D1966" s="446" t="s">
        <v>469</v>
      </c>
      <c r="E1966" s="414" t="str">
        <f ca="1">E$82</f>
        <v>S4</v>
      </c>
      <c r="F1966" s="488"/>
      <c r="G1966" s="415"/>
      <c r="H1966" s="415"/>
      <c r="I1966" s="416"/>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D492-9643-4B63-B880-B02549FD5011}">
  <sheetPr>
    <tabColor rgb="FF92D050"/>
  </sheetPr>
  <dimension ref="B2:I10"/>
  <sheetViews>
    <sheetView zoomScaleNormal="100" workbookViewId="0">
      <selection activeCell="B2" sqref="B2"/>
    </sheetView>
  </sheetViews>
  <sheetFormatPr defaultRowHeight="14"/>
  <cols>
    <col min="2" max="2" width="49.453125" customWidth="1"/>
  </cols>
  <sheetData>
    <row r="2" spans="2:9" ht="61" customHeight="1">
      <c r="B2" s="527" t="s">
        <v>608</v>
      </c>
      <c r="C2" s="528" t="s">
        <v>1892</v>
      </c>
      <c r="D2" s="529" t="s">
        <v>19</v>
      </c>
      <c r="E2" s="529" t="s">
        <v>25</v>
      </c>
      <c r="F2" s="529" t="s">
        <v>27</v>
      </c>
      <c r="G2" s="529" t="s">
        <v>32</v>
      </c>
      <c r="H2" s="529" t="s">
        <v>35</v>
      </c>
      <c r="I2" s="529" t="s">
        <v>1893</v>
      </c>
    </row>
    <row r="3" spans="2:9" ht="42">
      <c r="B3" s="530" t="s">
        <v>629</v>
      </c>
      <c r="C3" s="531">
        <v>1</v>
      </c>
      <c r="D3" s="532" t="s">
        <v>1894</v>
      </c>
      <c r="E3" s="533" t="s">
        <v>1894</v>
      </c>
      <c r="F3" s="533"/>
      <c r="G3" s="533" t="s">
        <v>1894</v>
      </c>
      <c r="H3" s="533" t="s">
        <v>1894</v>
      </c>
      <c r="I3" s="533" t="s">
        <v>1894</v>
      </c>
    </row>
    <row r="4" spans="2:9">
      <c r="B4" s="530" t="s">
        <v>707</v>
      </c>
      <c r="C4" s="531">
        <v>2</v>
      </c>
      <c r="D4" s="532" t="s">
        <v>1894</v>
      </c>
      <c r="E4" s="533" t="s">
        <v>1894</v>
      </c>
      <c r="F4" s="534"/>
      <c r="G4" s="534"/>
      <c r="H4" s="533"/>
      <c r="I4" s="533" t="s">
        <v>1894</v>
      </c>
    </row>
    <row r="5" spans="2:9" ht="28">
      <c r="B5" s="530" t="s">
        <v>874</v>
      </c>
      <c r="C5" s="531">
        <v>3</v>
      </c>
      <c r="D5" s="532" t="s">
        <v>1894</v>
      </c>
      <c r="E5" s="534"/>
      <c r="F5" s="533" t="s">
        <v>1894</v>
      </c>
      <c r="G5" s="534"/>
      <c r="H5" s="534"/>
      <c r="I5" s="533" t="s">
        <v>1894</v>
      </c>
    </row>
    <row r="6" spans="2:9">
      <c r="B6" s="530" t="s">
        <v>1030</v>
      </c>
      <c r="C6" s="531">
        <v>4</v>
      </c>
      <c r="D6" s="532" t="s">
        <v>1894</v>
      </c>
      <c r="E6" s="534"/>
      <c r="F6" s="533" t="s">
        <v>1894</v>
      </c>
      <c r="G6" s="533"/>
      <c r="H6" s="533" t="s">
        <v>1894</v>
      </c>
      <c r="I6" s="533" t="s">
        <v>1894</v>
      </c>
    </row>
    <row r="7" spans="2:9">
      <c r="B7" s="530" t="s">
        <v>1144</v>
      </c>
      <c r="C7" s="531">
        <v>5</v>
      </c>
      <c r="D7" s="532" t="s">
        <v>1894</v>
      </c>
      <c r="E7" s="533"/>
      <c r="F7" s="533"/>
      <c r="G7" s="533" t="s">
        <v>1894</v>
      </c>
      <c r="H7" s="534"/>
      <c r="I7" s="533" t="s">
        <v>1894</v>
      </c>
    </row>
    <row r="8" spans="2:9" ht="28">
      <c r="B8" s="530" t="s">
        <v>1349</v>
      </c>
      <c r="C8" s="531">
        <v>6</v>
      </c>
      <c r="D8" s="532" t="s">
        <v>1894</v>
      </c>
      <c r="E8" s="534"/>
      <c r="F8" s="534"/>
      <c r="G8" s="533" t="s">
        <v>1894</v>
      </c>
      <c r="H8" s="534"/>
      <c r="I8" s="533" t="s">
        <v>1894</v>
      </c>
    </row>
    <row r="9" spans="2:9">
      <c r="B9" s="530" t="s">
        <v>1483</v>
      </c>
      <c r="C9" s="531">
        <v>7</v>
      </c>
      <c r="D9" s="532" t="s">
        <v>1894</v>
      </c>
      <c r="E9" s="533" t="s">
        <v>1894</v>
      </c>
      <c r="F9" s="534"/>
      <c r="G9" s="534"/>
      <c r="H9" s="533" t="s">
        <v>1894</v>
      </c>
      <c r="I9" s="533" t="s">
        <v>1894</v>
      </c>
    </row>
    <row r="10" spans="2:9">
      <c r="B10" s="530" t="s">
        <v>1616</v>
      </c>
      <c r="C10" s="531">
        <v>8</v>
      </c>
      <c r="D10" s="532" t="s">
        <v>1894</v>
      </c>
      <c r="E10" s="534"/>
      <c r="F10" s="533" t="s">
        <v>1894</v>
      </c>
      <c r="G10" s="534"/>
      <c r="H10" s="534"/>
      <c r="I10" s="533" t="s">
        <v>1894</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69735-D1C8-45DD-8F5D-080AE417F97E}">
  <sheetPr>
    <tabColor rgb="FF92D050"/>
  </sheetPr>
  <dimension ref="A1:J38"/>
  <sheetViews>
    <sheetView zoomScaleNormal="100" workbookViewId="0">
      <selection activeCell="A2" sqref="A2"/>
    </sheetView>
  </sheetViews>
  <sheetFormatPr defaultColWidth="9.1796875" defaultRowHeight="14"/>
  <cols>
    <col min="1" max="1" width="8.1796875" style="37" customWidth="1"/>
    <col min="2" max="2" width="13.1796875" style="37" customWidth="1"/>
    <col min="3" max="3" width="5.1796875" style="37" customWidth="1"/>
    <col min="4" max="4" width="13.81640625" style="37" bestFit="1" customWidth="1"/>
    <col min="5" max="5" width="11.81640625" style="37" customWidth="1"/>
    <col min="6" max="6" width="9.1796875" style="37" customWidth="1"/>
    <col min="7" max="7" width="10.1796875" style="37" customWidth="1"/>
    <col min="8" max="8" width="58" style="37" customWidth="1"/>
    <col min="9" max="9" width="35.1796875" style="37" customWidth="1"/>
    <col min="10" max="10" width="3.81640625" style="81" customWidth="1"/>
    <col min="11" max="16384" width="9.1796875" style="36"/>
  </cols>
  <sheetData>
    <row r="1" spans="1:9" ht="15" customHeight="1">
      <c r="A1" s="311" t="s">
        <v>1895</v>
      </c>
      <c r="B1" s="312"/>
      <c r="C1" s="309"/>
      <c r="D1" s="309"/>
      <c r="E1" s="309"/>
      <c r="F1" s="309"/>
      <c r="G1" s="309"/>
      <c r="H1" s="309"/>
      <c r="I1" s="310"/>
    </row>
    <row r="2" spans="1:9" ht="76.5" customHeight="1">
      <c r="A2" s="79" t="s">
        <v>1896</v>
      </c>
      <c r="B2" s="313" t="s">
        <v>1897</v>
      </c>
      <c r="C2" s="314" t="s">
        <v>1898</v>
      </c>
      <c r="D2" s="80" t="s">
        <v>1899</v>
      </c>
      <c r="E2" s="80" t="s">
        <v>1900</v>
      </c>
      <c r="F2" s="80" t="s">
        <v>288</v>
      </c>
      <c r="G2" s="80" t="s">
        <v>1901</v>
      </c>
      <c r="H2" s="80" t="s">
        <v>1902</v>
      </c>
      <c r="I2" s="80" t="s">
        <v>1903</v>
      </c>
    </row>
    <row r="3" spans="1:9">
      <c r="A3" s="315"/>
      <c r="B3" s="315"/>
      <c r="C3" s="315"/>
      <c r="D3" s="315"/>
      <c r="E3" s="315"/>
      <c r="F3" s="315"/>
      <c r="G3" s="315"/>
      <c r="H3" s="316"/>
      <c r="I3" s="316"/>
    </row>
    <row r="4" spans="1:9" ht="409.6">
      <c r="A4" s="318" t="s">
        <v>2459</v>
      </c>
      <c r="B4" s="317" t="s">
        <v>2453</v>
      </c>
      <c r="C4" s="317">
        <v>1</v>
      </c>
      <c r="D4" s="317" t="s">
        <v>2454</v>
      </c>
      <c r="E4" s="318" t="s">
        <v>2463</v>
      </c>
      <c r="F4" s="318" t="s">
        <v>2464</v>
      </c>
      <c r="G4" s="317" t="s">
        <v>2455</v>
      </c>
      <c r="H4" s="318" t="s">
        <v>2462</v>
      </c>
      <c r="I4" s="318" t="s">
        <v>2458</v>
      </c>
    </row>
    <row r="5" spans="1:9" ht="409.6">
      <c r="A5" s="318" t="s">
        <v>2460</v>
      </c>
      <c r="B5" s="317" t="s">
        <v>2453</v>
      </c>
      <c r="C5" s="317">
        <v>2</v>
      </c>
      <c r="D5" s="317" t="s">
        <v>2454</v>
      </c>
      <c r="E5" s="318" t="s">
        <v>2461</v>
      </c>
      <c r="F5" s="317" t="s">
        <v>2465</v>
      </c>
      <c r="G5" s="317" t="s">
        <v>2455</v>
      </c>
      <c r="H5" s="318" t="s">
        <v>2456</v>
      </c>
      <c r="I5" s="318" t="s">
        <v>2457</v>
      </c>
    </row>
    <row r="6" spans="1:9">
      <c r="A6" s="317"/>
      <c r="B6" s="317"/>
      <c r="C6" s="317"/>
      <c r="D6" s="317"/>
      <c r="E6" s="317"/>
      <c r="F6" s="317"/>
      <c r="G6" s="317"/>
      <c r="H6" s="318"/>
      <c r="I6" s="318"/>
    </row>
    <row r="7" spans="1:9">
      <c r="A7" s="319"/>
      <c r="B7" s="319"/>
      <c r="C7" s="319"/>
      <c r="D7" s="319"/>
      <c r="E7" s="319"/>
      <c r="F7" s="319"/>
      <c r="G7" s="319"/>
      <c r="H7" s="320"/>
      <c r="I7" s="320"/>
    </row>
    <row r="8" spans="1:9">
      <c r="A8" s="319"/>
      <c r="B8" s="319"/>
      <c r="C8" s="319"/>
      <c r="D8" s="319"/>
      <c r="E8" s="319"/>
      <c r="F8" s="319"/>
      <c r="G8" s="319"/>
      <c r="H8" s="320"/>
      <c r="I8" s="320"/>
    </row>
    <row r="9" spans="1:9">
      <c r="A9" s="319"/>
      <c r="B9" s="319"/>
      <c r="C9" s="319"/>
      <c r="D9" s="319"/>
      <c r="E9" s="319"/>
      <c r="F9" s="319"/>
      <c r="G9" s="319"/>
      <c r="H9" s="320"/>
      <c r="I9" s="320"/>
    </row>
    <row r="10" spans="1:9">
      <c r="A10" s="319"/>
      <c r="B10" s="319"/>
      <c r="C10" s="319"/>
      <c r="D10" s="319"/>
      <c r="E10" s="319"/>
      <c r="F10" s="319"/>
      <c r="G10" s="319"/>
      <c r="H10" s="320"/>
      <c r="I10" s="320"/>
    </row>
    <row r="11" spans="1:9">
      <c r="A11" s="319"/>
      <c r="B11" s="319"/>
      <c r="C11" s="319"/>
      <c r="D11" s="319"/>
      <c r="E11" s="319"/>
      <c r="F11" s="319"/>
      <c r="G11" s="319"/>
      <c r="H11" s="320"/>
      <c r="I11" s="320"/>
    </row>
    <row r="12" spans="1:9">
      <c r="A12" s="319"/>
      <c r="B12" s="319"/>
      <c r="C12" s="319"/>
      <c r="D12" s="319"/>
      <c r="E12" s="319"/>
      <c r="F12" s="319"/>
      <c r="G12" s="319"/>
      <c r="H12" s="320"/>
      <c r="I12" s="320"/>
    </row>
    <row r="13" spans="1:9">
      <c r="A13" s="319"/>
      <c r="B13" s="319"/>
      <c r="C13" s="319"/>
      <c r="D13" s="319"/>
      <c r="E13" s="319"/>
      <c r="F13" s="319"/>
      <c r="G13" s="319"/>
      <c r="H13" s="320"/>
      <c r="I13" s="320"/>
    </row>
    <row r="14" spans="1:9">
      <c r="A14" s="319"/>
      <c r="B14" s="319"/>
      <c r="C14" s="319"/>
      <c r="D14" s="319"/>
      <c r="E14" s="319"/>
      <c r="F14" s="319"/>
      <c r="G14" s="319"/>
      <c r="H14" s="320"/>
      <c r="I14" s="320"/>
    </row>
    <row r="15" spans="1:9">
      <c r="A15" s="319"/>
      <c r="B15" s="319"/>
      <c r="C15" s="319"/>
      <c r="D15" s="319"/>
      <c r="E15" s="319"/>
      <c r="F15" s="319"/>
      <c r="G15" s="319"/>
      <c r="H15" s="320"/>
      <c r="I15" s="320"/>
    </row>
    <row r="16" spans="1:9">
      <c r="A16" s="319"/>
      <c r="B16" s="319"/>
      <c r="C16" s="319"/>
      <c r="D16" s="319"/>
      <c r="E16" s="319"/>
      <c r="F16" s="319"/>
      <c r="G16" s="319"/>
      <c r="H16" s="320"/>
      <c r="I16" s="320"/>
    </row>
    <row r="17" spans="1:9">
      <c r="A17" s="319"/>
      <c r="B17" s="319"/>
      <c r="C17" s="319"/>
      <c r="D17" s="319"/>
      <c r="E17" s="319"/>
      <c r="F17" s="319"/>
      <c r="G17" s="319"/>
      <c r="H17" s="320"/>
      <c r="I17" s="320"/>
    </row>
    <row r="18" spans="1:9">
      <c r="A18" s="319"/>
      <c r="B18" s="319"/>
      <c r="C18" s="319"/>
      <c r="D18" s="319"/>
      <c r="E18" s="319"/>
      <c r="F18" s="319"/>
      <c r="G18" s="319"/>
      <c r="H18" s="320"/>
      <c r="I18" s="320"/>
    </row>
    <row r="19" spans="1:9">
      <c r="A19" s="319"/>
      <c r="B19" s="319"/>
      <c r="C19" s="319"/>
      <c r="D19" s="319"/>
      <c r="E19" s="319"/>
      <c r="F19" s="319"/>
      <c r="G19" s="319"/>
      <c r="H19" s="320"/>
      <c r="I19" s="320"/>
    </row>
    <row r="20" spans="1:9">
      <c r="A20" s="319"/>
      <c r="B20" s="319"/>
      <c r="C20" s="319"/>
      <c r="D20" s="319"/>
      <c r="E20" s="319"/>
      <c r="F20" s="319"/>
      <c r="G20" s="319"/>
      <c r="H20" s="320"/>
      <c r="I20" s="320"/>
    </row>
    <row r="21" spans="1:9">
      <c r="A21" s="319"/>
      <c r="B21" s="319"/>
      <c r="C21" s="319"/>
      <c r="D21" s="319"/>
      <c r="E21" s="319"/>
      <c r="F21" s="319"/>
      <c r="G21" s="319"/>
      <c r="H21" s="320"/>
      <c r="I21" s="320"/>
    </row>
    <row r="22" spans="1:9">
      <c r="A22" s="319"/>
      <c r="B22" s="319"/>
      <c r="C22" s="319"/>
      <c r="D22" s="319"/>
      <c r="E22" s="319"/>
      <c r="F22" s="319"/>
      <c r="G22" s="319"/>
      <c r="H22" s="320"/>
      <c r="I22" s="320"/>
    </row>
    <row r="23" spans="1:9">
      <c r="A23" s="319"/>
      <c r="B23" s="319"/>
      <c r="C23" s="319"/>
      <c r="D23" s="319"/>
      <c r="E23" s="319"/>
      <c r="F23" s="319"/>
      <c r="G23" s="319"/>
      <c r="H23" s="320"/>
      <c r="I23" s="320"/>
    </row>
    <row r="24" spans="1:9">
      <c r="A24" s="319"/>
      <c r="B24" s="319"/>
      <c r="C24" s="319"/>
      <c r="D24" s="319"/>
      <c r="E24" s="319"/>
      <c r="F24" s="319"/>
      <c r="G24" s="319"/>
      <c r="H24" s="320"/>
      <c r="I24" s="320"/>
    </row>
    <row r="25" spans="1:9">
      <c r="A25" s="319"/>
      <c r="B25" s="319"/>
      <c r="C25" s="319"/>
      <c r="D25" s="319"/>
      <c r="E25" s="319"/>
      <c r="F25" s="319"/>
      <c r="G25" s="319"/>
      <c r="H25" s="320"/>
      <c r="I25" s="320"/>
    </row>
    <row r="26" spans="1:9">
      <c r="A26" s="319"/>
      <c r="B26" s="319"/>
      <c r="C26" s="319"/>
      <c r="D26" s="319"/>
      <c r="E26" s="319"/>
      <c r="F26" s="319"/>
      <c r="G26" s="319"/>
      <c r="H26" s="320"/>
      <c r="I26" s="320"/>
    </row>
    <row r="27" spans="1:9">
      <c r="A27" s="319"/>
      <c r="B27" s="319"/>
      <c r="C27" s="319"/>
      <c r="D27" s="319"/>
      <c r="E27" s="319"/>
      <c r="F27" s="319"/>
      <c r="G27" s="319"/>
      <c r="H27" s="320"/>
      <c r="I27" s="320"/>
    </row>
    <row r="28" spans="1:9">
      <c r="A28" s="319"/>
      <c r="B28" s="319"/>
      <c r="C28" s="319"/>
      <c r="D28" s="319"/>
      <c r="E28" s="319"/>
      <c r="F28" s="319"/>
      <c r="G28" s="319"/>
      <c r="H28" s="320"/>
      <c r="I28" s="320"/>
    </row>
    <row r="29" spans="1:9">
      <c r="A29" s="319"/>
      <c r="B29" s="319"/>
      <c r="C29" s="319"/>
      <c r="D29" s="319"/>
      <c r="E29" s="319"/>
      <c r="F29" s="319"/>
      <c r="G29" s="319"/>
      <c r="H29" s="320"/>
      <c r="I29" s="320"/>
    </row>
    <row r="30" spans="1:9">
      <c r="A30" s="319"/>
      <c r="B30" s="319"/>
      <c r="C30" s="319"/>
      <c r="D30" s="319"/>
      <c r="E30" s="319"/>
      <c r="F30" s="319"/>
      <c r="G30" s="319"/>
      <c r="H30" s="320"/>
      <c r="I30" s="320"/>
    </row>
    <row r="31" spans="1:9">
      <c r="A31" s="319"/>
      <c r="B31" s="319"/>
      <c r="C31" s="319"/>
      <c r="D31" s="319"/>
      <c r="E31" s="319"/>
      <c r="F31" s="319"/>
      <c r="G31" s="319"/>
      <c r="H31" s="320"/>
      <c r="I31" s="320"/>
    </row>
    <row r="32" spans="1:9">
      <c r="A32" s="319"/>
      <c r="B32" s="319"/>
      <c r="C32" s="319"/>
      <c r="D32" s="319"/>
      <c r="E32" s="319"/>
      <c r="F32" s="319"/>
      <c r="G32" s="319"/>
      <c r="H32" s="320"/>
      <c r="I32" s="319"/>
    </row>
    <row r="33" spans="1:9">
      <c r="A33" s="319"/>
      <c r="B33" s="319"/>
      <c r="C33" s="319"/>
      <c r="D33" s="319"/>
      <c r="E33" s="319"/>
      <c r="F33" s="319"/>
      <c r="G33" s="319"/>
      <c r="H33" s="320"/>
      <c r="I33" s="319"/>
    </row>
    <row r="34" spans="1:9">
      <c r="A34" s="319"/>
      <c r="B34" s="319"/>
      <c r="C34" s="319"/>
      <c r="D34" s="319"/>
      <c r="E34" s="319"/>
      <c r="F34" s="319"/>
      <c r="G34" s="319"/>
      <c r="H34" s="320"/>
      <c r="I34" s="319"/>
    </row>
    <row r="35" spans="1:9">
      <c r="H35" s="321"/>
    </row>
    <row r="36" spans="1:9">
      <c r="H36" s="321"/>
    </row>
    <row r="37" spans="1:9">
      <c r="H37" s="321"/>
    </row>
    <row r="38" spans="1:9">
      <c r="H38" s="32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17F6F-E88C-4886-8514-3AE8A700DD9A}">
  <dimension ref="A1:D43"/>
  <sheetViews>
    <sheetView zoomScaleNormal="100" zoomScaleSheetLayoutView="100" workbookViewId="0"/>
  </sheetViews>
  <sheetFormatPr defaultColWidth="9.453125" defaultRowHeight="14"/>
  <cols>
    <col min="1" max="1" width="24.453125" style="36" customWidth="1"/>
    <col min="2" max="2" width="27.453125" style="36" customWidth="1"/>
    <col min="3" max="3" width="20.453125" style="36" customWidth="1"/>
    <col min="4" max="16384" width="9.453125" style="36"/>
  </cols>
  <sheetData>
    <row r="1" spans="1:4" ht="21" customHeight="1">
      <c r="A1" s="78" t="s">
        <v>1904</v>
      </c>
      <c r="B1" s="535" t="s">
        <v>1905</v>
      </c>
    </row>
    <row r="2" spans="1:4" ht="28.5" customHeight="1">
      <c r="A2" s="905" t="s">
        <v>1906</v>
      </c>
      <c r="B2" s="905"/>
      <c r="C2" s="905"/>
      <c r="D2" s="167"/>
    </row>
    <row r="3" spans="1:4" ht="12.75" customHeight="1">
      <c r="A3" s="405"/>
      <c r="B3" s="405"/>
      <c r="C3" s="405"/>
      <c r="D3" s="167"/>
    </row>
    <row r="4" spans="1:4">
      <c r="A4" s="78" t="s">
        <v>1907</v>
      </c>
      <c r="B4" s="78" t="s">
        <v>1908</v>
      </c>
      <c r="C4" s="78" t="s">
        <v>1909</v>
      </c>
    </row>
    <row r="6" spans="1:4">
      <c r="A6" s="78" t="s">
        <v>1910</v>
      </c>
    </row>
    <row r="7" spans="1:4">
      <c r="A7" s="36" t="s">
        <v>1911</v>
      </c>
      <c r="B7" s="86" t="s">
        <v>1912</v>
      </c>
      <c r="C7" s="36" t="s">
        <v>1913</v>
      </c>
    </row>
    <row r="8" spans="1:4">
      <c r="A8" s="36" t="s">
        <v>1914</v>
      </c>
      <c r="B8" s="86" t="s">
        <v>1915</v>
      </c>
      <c r="C8" s="36" t="s">
        <v>1913</v>
      </c>
    </row>
    <row r="9" spans="1:4">
      <c r="A9" s="36" t="s">
        <v>1916</v>
      </c>
      <c r="B9" s="86" t="s">
        <v>1917</v>
      </c>
      <c r="C9" s="36" t="s">
        <v>1913</v>
      </c>
    </row>
    <row r="10" spans="1:4" ht="17">
      <c r="A10" s="36" t="s">
        <v>1918</v>
      </c>
      <c r="B10" s="536" t="s">
        <v>1919</v>
      </c>
      <c r="C10" s="36" t="s">
        <v>1913</v>
      </c>
    </row>
    <row r="11" spans="1:4">
      <c r="A11" s="36" t="s">
        <v>1920</v>
      </c>
      <c r="B11" s="86" t="s">
        <v>1921</v>
      </c>
      <c r="C11" s="36" t="s">
        <v>1913</v>
      </c>
    </row>
    <row r="12" spans="1:4">
      <c r="A12" s="36" t="s">
        <v>1922</v>
      </c>
      <c r="B12" s="86" t="s">
        <v>1923</v>
      </c>
    </row>
    <row r="13" spans="1:4" ht="17">
      <c r="A13" s="36" t="s">
        <v>1924</v>
      </c>
      <c r="B13" s="536" t="s">
        <v>1925</v>
      </c>
      <c r="C13" s="36" t="s">
        <v>508</v>
      </c>
    </row>
    <row r="14" spans="1:4">
      <c r="A14" s="36" t="s">
        <v>1926</v>
      </c>
      <c r="B14" s="86" t="s">
        <v>1927</v>
      </c>
      <c r="C14" s="36" t="s">
        <v>1913</v>
      </c>
    </row>
    <row r="15" spans="1:4">
      <c r="A15" s="36" t="s">
        <v>1928</v>
      </c>
      <c r="B15" s="86" t="s">
        <v>1929</v>
      </c>
      <c r="C15" s="36" t="s">
        <v>1913</v>
      </c>
    </row>
    <row r="16" spans="1:4">
      <c r="A16" s="36" t="s">
        <v>1930</v>
      </c>
      <c r="B16" s="86" t="s">
        <v>1931</v>
      </c>
      <c r="C16" s="36" t="s">
        <v>1913</v>
      </c>
    </row>
    <row r="17" spans="1:3">
      <c r="A17" s="36" t="s">
        <v>1932</v>
      </c>
      <c r="B17" s="86" t="s">
        <v>1933</v>
      </c>
      <c r="C17" s="36" t="s">
        <v>1913</v>
      </c>
    </row>
    <row r="18" spans="1:3">
      <c r="A18" s="36" t="s">
        <v>1934</v>
      </c>
      <c r="B18" s="86" t="s">
        <v>1935</v>
      </c>
      <c r="C18" s="36" t="s">
        <v>1913</v>
      </c>
    </row>
    <row r="19" spans="1:3">
      <c r="A19" s="36" t="s">
        <v>1936</v>
      </c>
      <c r="B19" s="86" t="s">
        <v>1937</v>
      </c>
    </row>
    <row r="20" spans="1:3">
      <c r="A20" s="36" t="s">
        <v>1938</v>
      </c>
      <c r="B20" s="86" t="s">
        <v>1939</v>
      </c>
    </row>
    <row r="21" spans="1:3">
      <c r="A21" s="36" t="s">
        <v>1940</v>
      </c>
      <c r="B21" s="86" t="s">
        <v>1941</v>
      </c>
      <c r="C21" s="36" t="s">
        <v>1913</v>
      </c>
    </row>
    <row r="22" spans="1:3">
      <c r="A22" s="36" t="s">
        <v>1942</v>
      </c>
      <c r="B22" s="86" t="s">
        <v>1943</v>
      </c>
      <c r="C22" s="36" t="s">
        <v>1913</v>
      </c>
    </row>
    <row r="23" spans="1:3">
      <c r="A23" s="36" t="s">
        <v>1944</v>
      </c>
      <c r="B23" s="86" t="s">
        <v>1945</v>
      </c>
      <c r="C23" s="36" t="s">
        <v>1913</v>
      </c>
    </row>
    <row r="24" spans="1:3">
      <c r="B24" s="86"/>
    </row>
    <row r="25" spans="1:3">
      <c r="A25" s="78" t="s">
        <v>1946</v>
      </c>
      <c r="B25" s="86"/>
    </row>
    <row r="26" spans="1:3">
      <c r="A26" s="36" t="s">
        <v>1947</v>
      </c>
      <c r="B26" s="86" t="s">
        <v>1948</v>
      </c>
    </row>
    <row r="27" spans="1:3">
      <c r="A27" s="36" t="s">
        <v>1949</v>
      </c>
      <c r="B27" s="86" t="s">
        <v>1950</v>
      </c>
      <c r="C27" s="36" t="s">
        <v>1913</v>
      </c>
    </row>
    <row r="28" spans="1:3">
      <c r="A28" s="36" t="s">
        <v>1951</v>
      </c>
      <c r="B28" s="86" t="s">
        <v>1952</v>
      </c>
      <c r="C28" s="36" t="s">
        <v>1913</v>
      </c>
    </row>
    <row r="29" spans="1:3">
      <c r="A29" s="36" t="s">
        <v>1953</v>
      </c>
      <c r="B29" s="86" t="s">
        <v>1954</v>
      </c>
      <c r="C29" s="36" t="s">
        <v>1913</v>
      </c>
    </row>
    <row r="30" spans="1:3">
      <c r="A30" s="36" t="s">
        <v>1955</v>
      </c>
      <c r="B30" s="86" t="s">
        <v>1956</v>
      </c>
      <c r="C30" s="36" t="s">
        <v>1913</v>
      </c>
    </row>
    <row r="31" spans="1:3">
      <c r="A31" s="36" t="s">
        <v>1957</v>
      </c>
      <c r="B31" s="86" t="s">
        <v>1958</v>
      </c>
      <c r="C31" s="36" t="s">
        <v>1913</v>
      </c>
    </row>
    <row r="32" spans="1:3">
      <c r="A32" s="36" t="s">
        <v>1959</v>
      </c>
      <c r="B32" s="86" t="s">
        <v>1960</v>
      </c>
      <c r="C32" s="36" t="s">
        <v>1913</v>
      </c>
    </row>
    <row r="33" spans="1:3">
      <c r="A33" s="36" t="s">
        <v>1961</v>
      </c>
      <c r="B33" s="86" t="s">
        <v>1962</v>
      </c>
      <c r="C33" s="36" t="s">
        <v>1913</v>
      </c>
    </row>
    <row r="34" spans="1:3">
      <c r="A34" s="36" t="s">
        <v>1963</v>
      </c>
      <c r="B34" s="86" t="s">
        <v>1964</v>
      </c>
      <c r="C34" s="36" t="s">
        <v>1913</v>
      </c>
    </row>
    <row r="35" spans="1:3">
      <c r="A35" s="36" t="s">
        <v>1965</v>
      </c>
      <c r="B35" s="86" t="s">
        <v>1966</v>
      </c>
      <c r="C35" s="36" t="s">
        <v>1913</v>
      </c>
    </row>
    <row r="36" spans="1:3">
      <c r="A36" s="36" t="s">
        <v>1967</v>
      </c>
      <c r="B36" s="86" t="s">
        <v>1968</v>
      </c>
      <c r="C36" s="36" t="s">
        <v>1913</v>
      </c>
    </row>
    <row r="37" spans="1:3">
      <c r="A37" s="36" t="s">
        <v>1969</v>
      </c>
      <c r="B37" s="86" t="s">
        <v>1970</v>
      </c>
      <c r="C37" s="36" t="s">
        <v>1913</v>
      </c>
    </row>
    <row r="38" spans="1:3">
      <c r="A38" s="36" t="s">
        <v>1971</v>
      </c>
      <c r="B38" s="86" t="s">
        <v>1972</v>
      </c>
      <c r="C38" s="36" t="s">
        <v>1913</v>
      </c>
    </row>
    <row r="39" spans="1:3">
      <c r="A39" s="36" t="s">
        <v>1973</v>
      </c>
      <c r="B39" s="86" t="s">
        <v>1974</v>
      </c>
      <c r="C39" s="36" t="s">
        <v>1913</v>
      </c>
    </row>
    <row r="40" spans="1:3">
      <c r="A40" s="36" t="s">
        <v>1975</v>
      </c>
      <c r="B40" s="86" t="s">
        <v>1976</v>
      </c>
      <c r="C40" s="36" t="s">
        <v>508</v>
      </c>
    </row>
    <row r="41" spans="1:3">
      <c r="A41" s="36" t="s">
        <v>1977</v>
      </c>
      <c r="B41" s="86" t="s">
        <v>1978</v>
      </c>
      <c r="C41" s="36" t="s">
        <v>508</v>
      </c>
    </row>
    <row r="42" spans="1:3">
      <c r="A42" s="36" t="s">
        <v>1979</v>
      </c>
      <c r="B42" s="86" t="s">
        <v>1980</v>
      </c>
      <c r="C42" s="36" t="s">
        <v>508</v>
      </c>
    </row>
    <row r="43" spans="1:3">
      <c r="A43" s="36" t="s">
        <v>1944</v>
      </c>
      <c r="B43" s="86" t="s">
        <v>1981</v>
      </c>
      <c r="C43" s="36" t="s">
        <v>508</v>
      </c>
    </row>
  </sheetData>
  <mergeCells count="1">
    <mergeCell ref="A2:C2"/>
  </mergeCells>
  <phoneticPr fontId="7" type="noConversion"/>
  <pageMargins left="0.75" right="0.75" top="1" bottom="1" header="0.5" footer="0.5"/>
  <pageSetup paperSize="9" orientation="portrait" horizontalDpi="4294967294"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8957C-2009-4901-9B3D-53EC499C0394}">
  <dimension ref="A1:D256"/>
  <sheetViews>
    <sheetView topLeftCell="A247" workbookViewId="0">
      <selection activeCell="F255" sqref="F255"/>
    </sheetView>
  </sheetViews>
  <sheetFormatPr defaultColWidth="8" defaultRowHeight="14"/>
  <cols>
    <col min="1" max="1" width="7.54296875" style="168" customWidth="1"/>
    <col min="2" max="2" width="70.81640625" style="187" customWidth="1"/>
    <col min="3" max="3" width="7" style="188" customWidth="1"/>
    <col min="4" max="4" width="8" style="189" customWidth="1"/>
    <col min="5" max="16384" width="8" style="172"/>
  </cols>
  <sheetData>
    <row r="1" spans="1:4">
      <c r="A1" s="168" t="s">
        <v>1982</v>
      </c>
      <c r="B1" s="169"/>
      <c r="C1" s="170"/>
      <c r="D1" s="171"/>
    </row>
    <row r="2" spans="1:4" ht="49.5" customHeight="1">
      <c r="A2" s="909" t="s">
        <v>1983</v>
      </c>
      <c r="B2" s="909"/>
      <c r="C2" s="280"/>
      <c r="D2" s="280"/>
    </row>
    <row r="3" spans="1:4" ht="42">
      <c r="A3" s="173" t="s">
        <v>1984</v>
      </c>
      <c r="B3" s="174" t="s">
        <v>1985</v>
      </c>
      <c r="C3" s="175" t="s">
        <v>1986</v>
      </c>
      <c r="D3" s="174" t="s">
        <v>570</v>
      </c>
    </row>
    <row r="4" spans="1:4">
      <c r="A4" s="176">
        <v>1.1000000000000001</v>
      </c>
      <c r="B4" s="177" t="s">
        <v>1987</v>
      </c>
      <c r="C4" s="213"/>
      <c r="D4" s="214"/>
    </row>
    <row r="5" spans="1:4">
      <c r="A5" s="178" t="s">
        <v>19</v>
      </c>
      <c r="B5" s="179"/>
      <c r="C5" s="180"/>
      <c r="D5" s="181"/>
    </row>
    <row r="6" spans="1:4">
      <c r="A6" s="182" t="s">
        <v>25</v>
      </c>
      <c r="B6" s="183"/>
      <c r="C6" s="184"/>
      <c r="D6" s="185"/>
    </row>
    <row r="7" spans="1:4">
      <c r="A7" s="182" t="s">
        <v>27</v>
      </c>
      <c r="B7" s="183"/>
      <c r="C7" s="184"/>
      <c r="D7" s="185"/>
    </row>
    <row r="8" spans="1:4">
      <c r="A8" s="182" t="s">
        <v>32</v>
      </c>
      <c r="B8" s="183"/>
      <c r="C8" s="184"/>
      <c r="D8" s="185"/>
    </row>
    <row r="9" spans="1:4">
      <c r="A9" s="182" t="s">
        <v>35</v>
      </c>
      <c r="B9" s="183"/>
      <c r="C9" s="184"/>
      <c r="D9" s="185"/>
    </row>
    <row r="10" spans="1:4">
      <c r="A10" s="186"/>
    </row>
    <row r="11" spans="1:4" ht="28">
      <c r="A11" s="176">
        <v>1.2</v>
      </c>
      <c r="B11" s="177" t="s">
        <v>1988</v>
      </c>
      <c r="C11" s="215"/>
      <c r="D11" s="216"/>
    </row>
    <row r="12" spans="1:4">
      <c r="A12" s="182" t="s">
        <v>19</v>
      </c>
      <c r="B12" s="190"/>
      <c r="C12" s="184"/>
      <c r="D12" s="185"/>
    </row>
    <row r="13" spans="1:4">
      <c r="A13" s="182" t="s">
        <v>25</v>
      </c>
      <c r="B13" s="183"/>
      <c r="C13" s="184"/>
      <c r="D13" s="185"/>
    </row>
    <row r="14" spans="1:4">
      <c r="A14" s="182" t="s">
        <v>27</v>
      </c>
      <c r="B14" s="183"/>
      <c r="C14" s="184"/>
      <c r="D14" s="185"/>
    </row>
    <row r="15" spans="1:4">
      <c r="A15" s="182" t="s">
        <v>32</v>
      </c>
      <c r="B15" s="183"/>
      <c r="C15" s="184"/>
      <c r="D15" s="185"/>
    </row>
    <row r="16" spans="1:4">
      <c r="A16" s="182" t="s">
        <v>35</v>
      </c>
      <c r="B16" s="183"/>
      <c r="C16" s="184"/>
      <c r="D16" s="185"/>
    </row>
    <row r="17" spans="1:4">
      <c r="A17" s="186"/>
    </row>
    <row r="18" spans="1:4" ht="28">
      <c r="A18" s="210">
        <v>1.3</v>
      </c>
      <c r="B18" s="211" t="s">
        <v>1989</v>
      </c>
      <c r="C18" s="217" t="s">
        <v>125</v>
      </c>
      <c r="D18" s="218" t="s">
        <v>125</v>
      </c>
    </row>
    <row r="19" spans="1:4">
      <c r="A19" s="186"/>
    </row>
    <row r="20" spans="1:4" ht="28">
      <c r="A20" s="176">
        <v>1.4</v>
      </c>
      <c r="B20" s="177" t="s">
        <v>1990</v>
      </c>
      <c r="C20" s="215"/>
      <c r="D20" s="216"/>
    </row>
    <row r="21" spans="1:4">
      <c r="A21" s="182" t="s">
        <v>19</v>
      </c>
      <c r="B21" s="183"/>
      <c r="C21" s="184"/>
      <c r="D21" s="185"/>
    </row>
    <row r="22" spans="1:4">
      <c r="A22" s="182" t="s">
        <v>25</v>
      </c>
      <c r="B22" s="183"/>
      <c r="C22" s="184"/>
      <c r="D22" s="185"/>
    </row>
    <row r="23" spans="1:4">
      <c r="A23" s="182" t="s">
        <v>27</v>
      </c>
      <c r="B23" s="183"/>
      <c r="C23" s="184"/>
      <c r="D23" s="185"/>
    </row>
    <row r="24" spans="1:4">
      <c r="A24" s="182" t="s">
        <v>32</v>
      </c>
      <c r="B24" s="183"/>
      <c r="C24" s="184"/>
      <c r="D24" s="185"/>
    </row>
    <row r="25" spans="1:4">
      <c r="A25" s="182" t="s">
        <v>35</v>
      </c>
      <c r="B25" s="183"/>
      <c r="C25" s="184"/>
      <c r="D25" s="185"/>
    </row>
    <row r="26" spans="1:4">
      <c r="A26" s="186"/>
    </row>
    <row r="27" spans="1:4" ht="154.5" customHeight="1">
      <c r="A27" s="191">
        <v>1.5</v>
      </c>
      <c r="B27" s="212" t="s">
        <v>1991</v>
      </c>
      <c r="C27" s="219"/>
      <c r="D27" s="220"/>
    </row>
    <row r="28" spans="1:4">
      <c r="A28" s="182" t="s">
        <v>19</v>
      </c>
      <c r="B28" s="221"/>
      <c r="C28" s="184"/>
      <c r="D28" s="185"/>
    </row>
    <row r="29" spans="1:4">
      <c r="A29" s="182" t="s">
        <v>25</v>
      </c>
      <c r="B29" s="183"/>
      <c r="C29" s="184"/>
      <c r="D29" s="185"/>
    </row>
    <row r="30" spans="1:4">
      <c r="A30" s="182" t="s">
        <v>27</v>
      </c>
      <c r="B30" s="183"/>
      <c r="C30" s="184"/>
      <c r="D30" s="185"/>
    </row>
    <row r="31" spans="1:4">
      <c r="A31" s="182" t="s">
        <v>32</v>
      </c>
      <c r="B31" s="183"/>
      <c r="C31" s="184"/>
      <c r="D31" s="185"/>
    </row>
    <row r="32" spans="1:4">
      <c r="A32" s="182" t="s">
        <v>35</v>
      </c>
      <c r="B32" s="183"/>
      <c r="C32" s="184"/>
      <c r="D32" s="185"/>
    </row>
    <row r="33" spans="1:4">
      <c r="A33" s="186"/>
    </row>
    <row r="34" spans="1:4" ht="72" customHeight="1">
      <c r="A34" s="193">
        <v>1.6</v>
      </c>
      <c r="B34" s="212" t="s">
        <v>1992</v>
      </c>
      <c r="C34" s="215"/>
      <c r="D34" s="216"/>
    </row>
    <row r="35" spans="1:4">
      <c r="A35" s="182" t="s">
        <v>19</v>
      </c>
      <c r="B35" s="183"/>
      <c r="C35" s="184"/>
      <c r="D35" s="185"/>
    </row>
    <row r="36" spans="1:4">
      <c r="A36" s="182" t="s">
        <v>25</v>
      </c>
      <c r="B36" s="183"/>
      <c r="C36" s="184"/>
      <c r="D36" s="185"/>
    </row>
    <row r="37" spans="1:4">
      <c r="A37" s="182" t="s">
        <v>27</v>
      </c>
      <c r="B37" s="183"/>
      <c r="C37" s="184"/>
      <c r="D37" s="185"/>
    </row>
    <row r="38" spans="1:4">
      <c r="A38" s="182" t="s">
        <v>32</v>
      </c>
      <c r="B38" s="183"/>
      <c r="C38" s="184"/>
      <c r="D38" s="185"/>
    </row>
    <row r="39" spans="1:4">
      <c r="A39" s="182" t="s">
        <v>35</v>
      </c>
      <c r="B39" s="183"/>
      <c r="C39" s="184"/>
      <c r="D39" s="185"/>
    </row>
    <row r="40" spans="1:4">
      <c r="A40" s="186"/>
    </row>
    <row r="41" spans="1:4" ht="68.25" customHeight="1">
      <c r="A41" s="176">
        <v>1.7</v>
      </c>
      <c r="B41" s="212" t="s">
        <v>1993</v>
      </c>
      <c r="C41" s="215"/>
      <c r="D41" s="216"/>
    </row>
    <row r="42" spans="1:4">
      <c r="A42" s="182" t="s">
        <v>19</v>
      </c>
      <c r="B42" s="183"/>
      <c r="C42" s="184"/>
      <c r="D42" s="185"/>
    </row>
    <row r="43" spans="1:4">
      <c r="A43" s="182" t="s">
        <v>25</v>
      </c>
      <c r="B43" s="183"/>
      <c r="C43" s="184"/>
      <c r="D43" s="185"/>
    </row>
    <row r="44" spans="1:4">
      <c r="A44" s="182" t="s">
        <v>27</v>
      </c>
      <c r="B44" s="183"/>
      <c r="C44" s="184"/>
      <c r="D44" s="185"/>
    </row>
    <row r="45" spans="1:4">
      <c r="A45" s="182" t="s">
        <v>32</v>
      </c>
      <c r="B45" s="183"/>
      <c r="C45" s="184"/>
      <c r="D45" s="185"/>
    </row>
    <row r="46" spans="1:4">
      <c r="A46" s="182" t="s">
        <v>35</v>
      </c>
      <c r="B46" s="183"/>
      <c r="C46" s="184"/>
      <c r="D46" s="185"/>
    </row>
    <row r="47" spans="1:4">
      <c r="A47" s="186"/>
    </row>
    <row r="48" spans="1:4" ht="51.75" customHeight="1">
      <c r="A48" s="176">
        <v>1.8</v>
      </c>
      <c r="B48" s="177" t="s">
        <v>1994</v>
      </c>
      <c r="C48" s="213"/>
      <c r="D48" s="214"/>
    </row>
    <row r="49" spans="1:4">
      <c r="A49" s="182" t="s">
        <v>19</v>
      </c>
      <c r="B49" s="190"/>
      <c r="C49" s="184"/>
      <c r="D49" s="185"/>
    </row>
    <row r="50" spans="1:4">
      <c r="A50" s="182" t="s">
        <v>25</v>
      </c>
      <c r="B50" s="190"/>
      <c r="C50" s="184"/>
      <c r="D50" s="185"/>
    </row>
    <row r="51" spans="1:4">
      <c r="A51" s="182" t="s">
        <v>27</v>
      </c>
      <c r="B51" s="190"/>
      <c r="C51" s="184"/>
      <c r="D51" s="185"/>
    </row>
    <row r="52" spans="1:4">
      <c r="A52" s="182" t="s">
        <v>32</v>
      </c>
      <c r="B52" s="190"/>
      <c r="C52" s="184"/>
      <c r="D52" s="185"/>
    </row>
    <row r="53" spans="1:4">
      <c r="A53" s="182" t="s">
        <v>35</v>
      </c>
      <c r="B53" s="190"/>
      <c r="C53" s="184"/>
      <c r="D53" s="185"/>
    </row>
    <row r="54" spans="1:4">
      <c r="A54" s="186"/>
      <c r="B54" s="194"/>
    </row>
    <row r="55" spans="1:4" ht="59.25" customHeight="1">
      <c r="A55" s="176">
        <v>1.9</v>
      </c>
      <c r="B55" s="177" t="s">
        <v>1995</v>
      </c>
      <c r="C55" s="215"/>
      <c r="D55" s="216"/>
    </row>
    <row r="56" spans="1:4">
      <c r="A56" s="182" t="s">
        <v>19</v>
      </c>
      <c r="B56" s="190"/>
      <c r="C56" s="184"/>
      <c r="D56" s="185"/>
    </row>
    <row r="57" spans="1:4">
      <c r="A57" s="182" t="s">
        <v>25</v>
      </c>
      <c r="B57" s="190"/>
      <c r="C57" s="184"/>
      <c r="D57" s="185"/>
    </row>
    <row r="58" spans="1:4">
      <c r="A58" s="182" t="s">
        <v>27</v>
      </c>
      <c r="B58" s="190"/>
      <c r="C58" s="184"/>
      <c r="D58" s="185"/>
    </row>
    <row r="59" spans="1:4">
      <c r="A59" s="182" t="s">
        <v>32</v>
      </c>
      <c r="B59" s="190"/>
      <c r="C59" s="184"/>
      <c r="D59" s="185"/>
    </row>
    <row r="60" spans="1:4">
      <c r="A60" s="182" t="s">
        <v>35</v>
      </c>
      <c r="B60" s="190"/>
      <c r="C60" s="184"/>
      <c r="D60" s="185"/>
    </row>
    <row r="61" spans="1:4">
      <c r="A61" s="186"/>
      <c r="B61" s="194"/>
    </row>
    <row r="62" spans="1:4" ht="34.5" customHeight="1">
      <c r="A62" s="195">
        <v>1.1000000000000001</v>
      </c>
      <c r="B62" s="177" t="s">
        <v>1996</v>
      </c>
      <c r="C62" s="215"/>
      <c r="D62" s="216"/>
    </row>
    <row r="63" spans="1:4">
      <c r="A63" s="182" t="s">
        <v>19</v>
      </c>
      <c r="B63" s="183"/>
      <c r="C63" s="184"/>
      <c r="D63" s="185"/>
    </row>
    <row r="64" spans="1:4">
      <c r="A64" s="182" t="s">
        <v>25</v>
      </c>
      <c r="B64" s="183"/>
      <c r="C64" s="184"/>
      <c r="D64" s="185"/>
    </row>
    <row r="65" spans="1:4">
      <c r="A65" s="182" t="s">
        <v>27</v>
      </c>
      <c r="B65" s="183"/>
      <c r="C65" s="184"/>
      <c r="D65" s="185"/>
    </row>
    <row r="66" spans="1:4">
      <c r="A66" s="182" t="s">
        <v>32</v>
      </c>
      <c r="B66" s="183"/>
      <c r="C66" s="184"/>
      <c r="D66" s="185"/>
    </row>
    <row r="67" spans="1:4">
      <c r="A67" s="182" t="s">
        <v>35</v>
      </c>
      <c r="B67" s="183"/>
      <c r="C67" s="184"/>
      <c r="D67" s="185"/>
    </row>
    <row r="68" spans="1:4">
      <c r="A68" s="186"/>
    </row>
    <row r="69" spans="1:4" ht="56">
      <c r="A69" s="195">
        <v>1.1100000000000001</v>
      </c>
      <c r="B69" s="177" t="s">
        <v>1997</v>
      </c>
      <c r="C69" s="215"/>
      <c r="D69" s="216"/>
    </row>
    <row r="70" spans="1:4">
      <c r="A70" s="182" t="s">
        <v>19</v>
      </c>
      <c r="B70" s="183"/>
      <c r="C70" s="184"/>
      <c r="D70" s="185"/>
    </row>
    <row r="71" spans="1:4">
      <c r="A71" s="182" t="s">
        <v>25</v>
      </c>
      <c r="B71" s="183"/>
      <c r="C71" s="184"/>
      <c r="D71" s="185"/>
    </row>
    <row r="72" spans="1:4">
      <c r="A72" s="182" t="s">
        <v>27</v>
      </c>
      <c r="B72" s="183"/>
      <c r="C72" s="184"/>
      <c r="D72" s="185"/>
    </row>
    <row r="73" spans="1:4">
      <c r="A73" s="182" t="s">
        <v>32</v>
      </c>
      <c r="B73" s="183"/>
      <c r="C73" s="184"/>
      <c r="D73" s="185"/>
    </row>
    <row r="74" spans="1:4">
      <c r="A74" s="182" t="s">
        <v>35</v>
      </c>
      <c r="B74" s="183"/>
      <c r="C74" s="184"/>
      <c r="D74" s="185"/>
    </row>
    <row r="75" spans="1:4">
      <c r="A75" s="186"/>
    </row>
    <row r="76" spans="1:4" ht="42">
      <c r="A76" s="193">
        <v>1.1200000000000001</v>
      </c>
      <c r="B76" s="177" t="s">
        <v>1998</v>
      </c>
      <c r="C76" s="215"/>
      <c r="D76" s="216"/>
    </row>
    <row r="77" spans="1:4">
      <c r="A77" s="182" t="s">
        <v>19</v>
      </c>
      <c r="B77" s="196" t="s">
        <v>1999</v>
      </c>
      <c r="C77" s="190"/>
      <c r="D77" s="190"/>
    </row>
    <row r="78" spans="1:4">
      <c r="A78" s="182" t="s">
        <v>25</v>
      </c>
      <c r="B78" s="190"/>
      <c r="C78" s="190"/>
      <c r="D78" s="190"/>
    </row>
    <row r="79" spans="1:4">
      <c r="A79" s="182" t="s">
        <v>27</v>
      </c>
      <c r="B79" s="190"/>
      <c r="C79" s="190"/>
      <c r="D79" s="190"/>
    </row>
    <row r="80" spans="1:4">
      <c r="A80" s="182" t="s">
        <v>32</v>
      </c>
      <c r="B80" s="190"/>
      <c r="C80" s="190"/>
      <c r="D80" s="190"/>
    </row>
    <row r="81" spans="1:4">
      <c r="A81" s="182" t="s">
        <v>35</v>
      </c>
      <c r="B81" s="190"/>
      <c r="C81" s="190"/>
      <c r="D81" s="190"/>
    </row>
    <row r="82" spans="1:4">
      <c r="A82" s="197"/>
      <c r="B82" s="194"/>
      <c r="C82" s="194"/>
      <c r="D82" s="194"/>
    </row>
    <row r="83" spans="1:4" ht="70">
      <c r="A83" s="191">
        <v>1.1299999999999999</v>
      </c>
      <c r="B83" s="76" t="s">
        <v>2000</v>
      </c>
      <c r="C83" s="219" t="s">
        <v>125</v>
      </c>
      <c r="D83" s="220" t="s">
        <v>125</v>
      </c>
    </row>
    <row r="84" spans="1:4" ht="28">
      <c r="A84" s="191"/>
      <c r="B84" s="77" t="s">
        <v>2001</v>
      </c>
      <c r="C84" s="184"/>
      <c r="D84" s="185"/>
    </row>
    <row r="85" spans="1:4">
      <c r="A85" s="186"/>
    </row>
    <row r="86" spans="1:4" ht="56">
      <c r="A86" s="191">
        <v>2.1</v>
      </c>
      <c r="B86" s="192" t="s">
        <v>2002</v>
      </c>
      <c r="C86" s="219"/>
      <c r="D86" s="220"/>
    </row>
    <row r="87" spans="1:4" ht="56.25" customHeight="1">
      <c r="A87" s="198"/>
      <c r="B87" s="199" t="s">
        <v>2003</v>
      </c>
      <c r="C87" s="223"/>
      <c r="D87" s="224"/>
    </row>
    <row r="88" spans="1:4">
      <c r="A88" s="182" t="s">
        <v>19</v>
      </c>
      <c r="B88" s="190"/>
      <c r="C88" s="184"/>
      <c r="D88" s="185"/>
    </row>
    <row r="89" spans="1:4">
      <c r="A89" s="182" t="s">
        <v>25</v>
      </c>
      <c r="B89" s="190"/>
      <c r="C89" s="184"/>
      <c r="D89" s="185"/>
    </row>
    <row r="90" spans="1:4">
      <c r="A90" s="182" t="s">
        <v>27</v>
      </c>
      <c r="B90" s="190"/>
      <c r="C90" s="184"/>
      <c r="D90" s="185"/>
    </row>
    <row r="91" spans="1:4">
      <c r="A91" s="182" t="s">
        <v>32</v>
      </c>
      <c r="B91" s="190"/>
      <c r="C91" s="184"/>
      <c r="D91" s="185"/>
    </row>
    <row r="92" spans="1:4">
      <c r="A92" s="182" t="s">
        <v>35</v>
      </c>
      <c r="B92" s="190"/>
      <c r="C92" s="184"/>
      <c r="D92" s="185"/>
    </row>
    <row r="93" spans="1:4">
      <c r="A93" s="186"/>
    </row>
    <row r="94" spans="1:4" ht="27.75" customHeight="1">
      <c r="A94" s="906">
        <v>2.2000000000000002</v>
      </c>
      <c r="B94" s="192" t="s">
        <v>2004</v>
      </c>
      <c r="C94" s="219"/>
      <c r="D94" s="220"/>
    </row>
    <row r="95" spans="1:4" ht="14.25" customHeight="1">
      <c r="A95" s="907"/>
      <c r="B95" s="169" t="s">
        <v>2005</v>
      </c>
      <c r="C95" s="170"/>
      <c r="D95" s="200"/>
    </row>
    <row r="96" spans="1:4" ht="14.25" customHeight="1">
      <c r="A96" s="907"/>
      <c r="B96" s="169" t="s">
        <v>2006</v>
      </c>
      <c r="C96" s="170"/>
      <c r="D96" s="200"/>
    </row>
    <row r="97" spans="1:4" ht="14.25" customHeight="1">
      <c r="A97" s="907"/>
      <c r="B97" s="169" t="s">
        <v>2007</v>
      </c>
      <c r="C97" s="170"/>
      <c r="D97" s="200"/>
    </row>
    <row r="98" spans="1:4" ht="14.25" customHeight="1">
      <c r="A98" s="907"/>
      <c r="B98" s="169" t="s">
        <v>2008</v>
      </c>
      <c r="C98" s="170"/>
      <c r="D98" s="200"/>
    </row>
    <row r="99" spans="1:4" ht="14.25" customHeight="1">
      <c r="A99" s="907"/>
      <c r="B99" s="169" t="s">
        <v>2009</v>
      </c>
      <c r="C99" s="225"/>
      <c r="D99" s="226"/>
    </row>
    <row r="100" spans="1:4" ht="14.25" customHeight="1">
      <c r="A100" s="907"/>
      <c r="B100" s="169" t="s">
        <v>2010</v>
      </c>
      <c r="C100" s="170"/>
      <c r="D100" s="200"/>
    </row>
    <row r="101" spans="1:4" ht="27.75" customHeight="1">
      <c r="A101" s="907"/>
      <c r="B101" s="169" t="s">
        <v>2011</v>
      </c>
      <c r="C101" s="225"/>
      <c r="D101" s="226"/>
    </row>
    <row r="102" spans="1:4" ht="31.5" customHeight="1">
      <c r="A102" s="907"/>
      <c r="B102" s="169" t="s">
        <v>2012</v>
      </c>
      <c r="C102" s="225"/>
      <c r="D102" s="226"/>
    </row>
    <row r="103" spans="1:4" ht="14.25" customHeight="1">
      <c r="A103" s="907"/>
      <c r="B103" s="169" t="s">
        <v>2013</v>
      </c>
      <c r="C103" s="225"/>
      <c r="D103" s="226"/>
    </row>
    <row r="104" spans="1:4" ht="15.75" customHeight="1">
      <c r="A104" s="907"/>
      <c r="B104" s="169" t="s">
        <v>2014</v>
      </c>
      <c r="C104" s="225"/>
      <c r="D104" s="226"/>
    </row>
    <row r="105" spans="1:4">
      <c r="A105" s="908"/>
      <c r="B105" s="199" t="s">
        <v>2015</v>
      </c>
      <c r="C105" s="223"/>
      <c r="D105" s="224"/>
    </row>
    <row r="106" spans="1:4">
      <c r="A106" s="182" t="s">
        <v>19</v>
      </c>
      <c r="B106" s="183"/>
      <c r="C106" s="184"/>
      <c r="D106" s="185"/>
    </row>
    <row r="107" spans="1:4">
      <c r="A107" s="182" t="s">
        <v>25</v>
      </c>
      <c r="B107" s="183"/>
      <c r="C107" s="184"/>
      <c r="D107" s="185"/>
    </row>
    <row r="108" spans="1:4">
      <c r="A108" s="182" t="s">
        <v>27</v>
      </c>
      <c r="B108" s="183"/>
      <c r="C108" s="184"/>
      <c r="D108" s="185"/>
    </row>
    <row r="109" spans="1:4">
      <c r="A109" s="182" t="s">
        <v>32</v>
      </c>
      <c r="B109" s="183"/>
      <c r="C109" s="184"/>
      <c r="D109" s="185"/>
    </row>
    <row r="110" spans="1:4">
      <c r="A110" s="182" t="s">
        <v>35</v>
      </c>
      <c r="B110" s="183"/>
      <c r="C110" s="184"/>
      <c r="D110" s="185"/>
    </row>
    <row r="111" spans="1:4">
      <c r="A111" s="186"/>
    </row>
    <row r="112" spans="1:4" ht="42">
      <c r="A112" s="191">
        <v>2.2999999999999998</v>
      </c>
      <c r="B112" s="192" t="s">
        <v>2016</v>
      </c>
      <c r="C112" s="219"/>
      <c r="D112" s="220"/>
    </row>
    <row r="113" spans="1:4" ht="45.75" customHeight="1">
      <c r="A113" s="201"/>
      <c r="B113" s="169" t="s">
        <v>2017</v>
      </c>
      <c r="C113" s="225"/>
      <c r="D113" s="226"/>
    </row>
    <row r="114" spans="1:4">
      <c r="A114" s="201"/>
      <c r="B114" s="169" t="s">
        <v>2018</v>
      </c>
      <c r="C114" s="170"/>
      <c r="D114" s="200"/>
    </row>
    <row r="115" spans="1:4">
      <c r="A115" s="201"/>
      <c r="B115" s="169" t="s">
        <v>2019</v>
      </c>
      <c r="C115" s="170"/>
      <c r="D115" s="200"/>
    </row>
    <row r="116" spans="1:4" ht="54" customHeight="1">
      <c r="A116" s="201"/>
      <c r="B116" s="169" t="s">
        <v>2020</v>
      </c>
      <c r="C116" s="225"/>
      <c r="D116" s="226"/>
    </row>
    <row r="117" spans="1:4" ht="30.75" customHeight="1">
      <c r="A117" s="201"/>
      <c r="B117" s="169" t="s">
        <v>2021</v>
      </c>
      <c r="C117" s="225"/>
      <c r="D117" s="226"/>
    </row>
    <row r="118" spans="1:4">
      <c r="A118" s="201"/>
      <c r="B118" s="169" t="s">
        <v>2022</v>
      </c>
      <c r="C118" s="170"/>
      <c r="D118" s="200"/>
    </row>
    <row r="119" spans="1:4" ht="45.75" customHeight="1">
      <c r="A119" s="201"/>
      <c r="B119" s="169" t="s">
        <v>2023</v>
      </c>
      <c r="C119" s="227"/>
      <c r="D119" s="228"/>
    </row>
    <row r="120" spans="1:4">
      <c r="A120" s="201"/>
      <c r="B120" s="169" t="s">
        <v>2024</v>
      </c>
      <c r="C120" s="170"/>
      <c r="D120" s="200"/>
    </row>
    <row r="121" spans="1:4">
      <c r="A121" s="201"/>
      <c r="B121" s="169" t="s">
        <v>2025</v>
      </c>
      <c r="C121" s="170"/>
      <c r="D121" s="200"/>
    </row>
    <row r="122" spans="1:4" ht="28">
      <c r="A122" s="201"/>
      <c r="B122" s="169" t="s">
        <v>2026</v>
      </c>
      <c r="C122" s="170"/>
      <c r="D122" s="200"/>
    </row>
    <row r="123" spans="1:4" ht="28">
      <c r="A123" s="201"/>
      <c r="B123" s="169" t="s">
        <v>2027</v>
      </c>
      <c r="C123" s="170"/>
      <c r="D123" s="200"/>
    </row>
    <row r="124" spans="1:4">
      <c r="A124" s="198"/>
      <c r="B124" s="199" t="s">
        <v>2028</v>
      </c>
      <c r="C124" s="202"/>
      <c r="D124" s="203"/>
    </row>
    <row r="125" spans="1:4">
      <c r="A125" s="182" t="s">
        <v>19</v>
      </c>
      <c r="B125" s="190"/>
      <c r="C125" s="184"/>
      <c r="D125" s="185"/>
    </row>
    <row r="126" spans="1:4">
      <c r="A126" s="182" t="s">
        <v>25</v>
      </c>
      <c r="B126" s="190"/>
      <c r="C126" s="184"/>
      <c r="D126" s="185"/>
    </row>
    <row r="127" spans="1:4">
      <c r="A127" s="182" t="s">
        <v>27</v>
      </c>
      <c r="B127" s="190"/>
      <c r="C127" s="184"/>
      <c r="D127" s="185"/>
    </row>
    <row r="128" spans="1:4">
      <c r="A128" s="182" t="s">
        <v>32</v>
      </c>
      <c r="B128" s="190"/>
      <c r="C128" s="184"/>
      <c r="D128" s="185"/>
    </row>
    <row r="129" spans="1:4">
      <c r="A129" s="182" t="s">
        <v>35</v>
      </c>
      <c r="B129" s="183"/>
      <c r="C129" s="184"/>
      <c r="D129" s="185"/>
    </row>
    <row r="130" spans="1:4">
      <c r="A130" s="186"/>
    </row>
    <row r="131" spans="1:4" ht="42">
      <c r="A131" s="176">
        <v>2.4</v>
      </c>
      <c r="B131" s="169" t="s">
        <v>2029</v>
      </c>
      <c r="C131" s="204" t="s">
        <v>125</v>
      </c>
      <c r="D131" s="205" t="s">
        <v>125</v>
      </c>
    </row>
    <row r="132" spans="1:4">
      <c r="A132" s="182" t="s">
        <v>19</v>
      </c>
      <c r="B132" s="190"/>
      <c r="C132" s="184"/>
      <c r="D132" s="185"/>
    </row>
    <row r="133" spans="1:4">
      <c r="A133" s="182" t="s">
        <v>25</v>
      </c>
      <c r="B133" s="190"/>
      <c r="C133" s="184"/>
      <c r="D133" s="185"/>
    </row>
    <row r="134" spans="1:4">
      <c r="A134" s="182" t="s">
        <v>27</v>
      </c>
      <c r="B134" s="190"/>
      <c r="C134" s="184"/>
      <c r="D134" s="185"/>
    </row>
    <row r="135" spans="1:4">
      <c r="A135" s="182" t="s">
        <v>32</v>
      </c>
      <c r="B135" s="190"/>
      <c r="C135" s="184"/>
      <c r="D135" s="185"/>
    </row>
    <row r="136" spans="1:4">
      <c r="A136" s="182" t="s">
        <v>35</v>
      </c>
      <c r="B136" s="183"/>
      <c r="C136" s="184"/>
      <c r="D136" s="185"/>
    </row>
    <row r="137" spans="1:4">
      <c r="A137" s="186"/>
    </row>
    <row r="138" spans="1:4" ht="75.75" customHeight="1">
      <c r="A138" s="191">
        <v>2.5</v>
      </c>
      <c r="B138" s="169" t="s">
        <v>2030</v>
      </c>
      <c r="C138" s="219"/>
      <c r="D138" s="220"/>
    </row>
    <row r="139" spans="1:4" ht="70.5" customHeight="1">
      <c r="A139" s="198"/>
      <c r="B139" s="199" t="s">
        <v>2031</v>
      </c>
      <c r="C139" s="223"/>
      <c r="D139" s="224"/>
    </row>
    <row r="140" spans="1:4">
      <c r="A140" s="182" t="s">
        <v>19</v>
      </c>
      <c r="B140" s="183"/>
      <c r="C140" s="184"/>
      <c r="D140" s="185"/>
    </row>
    <row r="141" spans="1:4">
      <c r="A141" s="182" t="s">
        <v>25</v>
      </c>
      <c r="B141" s="183"/>
      <c r="C141" s="184"/>
      <c r="D141" s="185"/>
    </row>
    <row r="142" spans="1:4">
      <c r="A142" s="182" t="s">
        <v>27</v>
      </c>
      <c r="B142" s="183"/>
      <c r="C142" s="184"/>
      <c r="D142" s="185"/>
    </row>
    <row r="143" spans="1:4">
      <c r="A143" s="182" t="s">
        <v>32</v>
      </c>
      <c r="B143" s="183"/>
      <c r="C143" s="184"/>
      <c r="D143" s="185"/>
    </row>
    <row r="144" spans="1:4">
      <c r="A144" s="182" t="s">
        <v>35</v>
      </c>
      <c r="B144" s="183"/>
      <c r="C144" s="184"/>
      <c r="D144" s="185"/>
    </row>
    <row r="145" spans="1:4">
      <c r="A145" s="186"/>
    </row>
    <row r="146" spans="1:4" ht="56">
      <c r="A146" s="191">
        <v>2.6</v>
      </c>
      <c r="B146" s="199" t="s">
        <v>2032</v>
      </c>
      <c r="C146" s="219"/>
      <c r="D146" s="220"/>
    </row>
    <row r="147" spans="1:4">
      <c r="A147" s="182" t="s">
        <v>19</v>
      </c>
      <c r="B147" s="183"/>
      <c r="C147" s="184"/>
      <c r="D147" s="185"/>
    </row>
    <row r="148" spans="1:4">
      <c r="A148" s="182" t="s">
        <v>25</v>
      </c>
      <c r="B148" s="183"/>
      <c r="C148" s="184"/>
      <c r="D148" s="185"/>
    </row>
    <row r="149" spans="1:4">
      <c r="A149" s="182" t="s">
        <v>27</v>
      </c>
      <c r="B149" s="183"/>
      <c r="C149" s="184"/>
      <c r="D149" s="185"/>
    </row>
    <row r="150" spans="1:4">
      <c r="A150" s="182" t="s">
        <v>32</v>
      </c>
      <c r="B150" s="183"/>
      <c r="C150" s="184"/>
      <c r="D150" s="185"/>
    </row>
    <row r="151" spans="1:4">
      <c r="A151" s="182" t="s">
        <v>35</v>
      </c>
      <c r="B151" s="183"/>
      <c r="C151" s="184"/>
      <c r="D151" s="185"/>
    </row>
    <row r="152" spans="1:4">
      <c r="A152" s="186"/>
    </row>
    <row r="153" spans="1:4" ht="84">
      <c r="A153" s="191">
        <v>2.7</v>
      </c>
      <c r="B153" s="212" t="s">
        <v>2033</v>
      </c>
      <c r="C153" s="219"/>
      <c r="D153" s="220"/>
    </row>
    <row r="154" spans="1:4">
      <c r="A154" s="182" t="s">
        <v>19</v>
      </c>
      <c r="B154" s="222"/>
      <c r="C154" s="184"/>
      <c r="D154" s="185"/>
    </row>
    <row r="155" spans="1:4">
      <c r="A155" s="182" t="s">
        <v>25</v>
      </c>
      <c r="B155" s="183"/>
      <c r="C155" s="184"/>
      <c r="D155" s="185"/>
    </row>
    <row r="156" spans="1:4">
      <c r="A156" s="182" t="s">
        <v>27</v>
      </c>
      <c r="B156" s="183"/>
      <c r="C156" s="184"/>
      <c r="D156" s="185"/>
    </row>
    <row r="157" spans="1:4">
      <c r="A157" s="182" t="s">
        <v>32</v>
      </c>
      <c r="B157" s="183"/>
      <c r="C157" s="184"/>
      <c r="D157" s="185"/>
    </row>
    <row r="158" spans="1:4">
      <c r="A158" s="182" t="s">
        <v>35</v>
      </c>
      <c r="B158" s="183"/>
      <c r="C158" s="184"/>
      <c r="D158" s="185"/>
    </row>
    <row r="159" spans="1:4">
      <c r="A159" s="186"/>
    </row>
    <row r="160" spans="1:4" ht="42" customHeight="1">
      <c r="A160" s="176">
        <v>2.8</v>
      </c>
      <c r="B160" s="177" t="s">
        <v>2034</v>
      </c>
      <c r="C160" s="215"/>
      <c r="D160" s="216"/>
    </row>
    <row r="161" spans="1:4">
      <c r="A161" s="182" t="s">
        <v>19</v>
      </c>
      <c r="B161" s="183"/>
      <c r="C161" s="184"/>
      <c r="D161" s="185"/>
    </row>
    <row r="162" spans="1:4">
      <c r="A162" s="182" t="s">
        <v>25</v>
      </c>
      <c r="B162" s="206"/>
      <c r="C162" s="184"/>
      <c r="D162" s="185"/>
    </row>
    <row r="163" spans="1:4">
      <c r="A163" s="182" t="s">
        <v>27</v>
      </c>
      <c r="B163" s="183"/>
      <c r="C163" s="184"/>
      <c r="D163" s="185"/>
    </row>
    <row r="164" spans="1:4">
      <c r="A164" s="182" t="s">
        <v>32</v>
      </c>
      <c r="B164" s="183"/>
      <c r="C164" s="184"/>
      <c r="D164" s="185"/>
    </row>
    <row r="165" spans="1:4">
      <c r="A165" s="182" t="s">
        <v>35</v>
      </c>
      <c r="B165" s="183"/>
      <c r="C165" s="184"/>
      <c r="D165" s="185"/>
    </row>
    <row r="166" spans="1:4">
      <c r="A166" s="186"/>
    </row>
    <row r="167" spans="1:4" ht="56">
      <c r="A167" s="191">
        <v>3.1</v>
      </c>
      <c r="B167" s="192" t="s">
        <v>2035</v>
      </c>
      <c r="C167" s="207"/>
      <c r="D167" s="208"/>
    </row>
    <row r="168" spans="1:4" ht="42">
      <c r="A168" s="201"/>
      <c r="B168" s="169" t="s">
        <v>2036</v>
      </c>
      <c r="C168" s="170"/>
      <c r="D168" s="200"/>
    </row>
    <row r="169" spans="1:4" ht="28">
      <c r="A169" s="201"/>
      <c r="B169" s="169" t="s">
        <v>2037</v>
      </c>
      <c r="C169" s="170"/>
      <c r="D169" s="200"/>
    </row>
    <row r="170" spans="1:4" ht="112">
      <c r="A170" s="198"/>
      <c r="B170" s="199" t="s">
        <v>2038</v>
      </c>
      <c r="C170" s="202"/>
      <c r="D170" s="203"/>
    </row>
    <row r="171" spans="1:4">
      <c r="A171" s="182" t="s">
        <v>19</v>
      </c>
      <c r="B171" s="183"/>
      <c r="C171" s="184"/>
      <c r="D171" s="185"/>
    </row>
    <row r="172" spans="1:4">
      <c r="A172" s="182" t="s">
        <v>25</v>
      </c>
      <c r="B172" s="183"/>
      <c r="C172" s="184"/>
      <c r="D172" s="185"/>
    </row>
    <row r="173" spans="1:4">
      <c r="A173" s="182" t="s">
        <v>27</v>
      </c>
      <c r="B173" s="183"/>
      <c r="C173" s="184"/>
      <c r="D173" s="185"/>
    </row>
    <row r="174" spans="1:4">
      <c r="A174" s="182" t="s">
        <v>32</v>
      </c>
      <c r="B174" s="183"/>
      <c r="C174" s="184"/>
      <c r="D174" s="185"/>
    </row>
    <row r="175" spans="1:4">
      <c r="A175" s="182" t="s">
        <v>35</v>
      </c>
      <c r="B175" s="183"/>
      <c r="C175" s="184"/>
      <c r="D175" s="185"/>
    </row>
    <row r="176" spans="1:4">
      <c r="A176" s="186"/>
    </row>
    <row r="177" spans="1:4" ht="42">
      <c r="A177" s="191">
        <v>3.2</v>
      </c>
      <c r="B177" s="199" t="s">
        <v>2039</v>
      </c>
      <c r="C177" s="207"/>
      <c r="D177" s="208"/>
    </row>
    <row r="178" spans="1:4" ht="42">
      <c r="A178" s="201"/>
      <c r="B178" s="169" t="s">
        <v>2040</v>
      </c>
      <c r="C178" s="170"/>
      <c r="D178" s="200"/>
    </row>
    <row r="179" spans="1:4" ht="56">
      <c r="A179" s="201"/>
      <c r="B179" s="169" t="s">
        <v>2041</v>
      </c>
      <c r="C179" s="170"/>
      <c r="D179" s="200"/>
    </row>
    <row r="180" spans="1:4" ht="28">
      <c r="A180" s="198"/>
      <c r="B180" s="209" t="s">
        <v>2042</v>
      </c>
      <c r="C180" s="202"/>
      <c r="D180" s="203"/>
    </row>
    <row r="181" spans="1:4">
      <c r="A181" s="182"/>
      <c r="B181" s="183"/>
      <c r="C181" s="184"/>
      <c r="D181" s="185"/>
    </row>
    <row r="182" spans="1:4">
      <c r="A182" s="182"/>
      <c r="B182" s="183"/>
      <c r="C182" s="184"/>
      <c r="D182" s="185"/>
    </row>
    <row r="183" spans="1:4">
      <c r="A183" s="182"/>
      <c r="B183" s="183"/>
      <c r="C183" s="184"/>
      <c r="D183" s="185"/>
    </row>
    <row r="184" spans="1:4">
      <c r="A184" s="182"/>
      <c r="B184" s="183"/>
      <c r="C184" s="184"/>
      <c r="D184" s="185"/>
    </row>
    <row r="185" spans="1:4">
      <c r="A185" s="182"/>
      <c r="B185" s="183"/>
      <c r="C185" s="184"/>
      <c r="D185" s="185"/>
    </row>
    <row r="186" spans="1:4">
      <c r="A186" s="186"/>
    </row>
    <row r="187" spans="1:4" ht="56">
      <c r="A187" s="191">
        <v>4.0999999999999996</v>
      </c>
      <c r="B187" s="192" t="s">
        <v>2043</v>
      </c>
      <c r="C187" s="207"/>
      <c r="D187" s="208"/>
    </row>
    <row r="188" spans="1:4">
      <c r="A188" s="182" t="s">
        <v>19</v>
      </c>
      <c r="B188" s="183"/>
      <c r="C188" s="184"/>
      <c r="D188" s="185"/>
    </row>
    <row r="189" spans="1:4">
      <c r="A189" s="182" t="s">
        <v>25</v>
      </c>
      <c r="B189" s="183"/>
      <c r="C189" s="184"/>
      <c r="D189" s="185"/>
    </row>
    <row r="190" spans="1:4">
      <c r="A190" s="182" t="s">
        <v>27</v>
      </c>
      <c r="B190" s="183"/>
      <c r="C190" s="184"/>
      <c r="D190" s="185"/>
    </row>
    <row r="191" spans="1:4">
      <c r="A191" s="182" t="s">
        <v>32</v>
      </c>
      <c r="B191" s="183"/>
      <c r="C191" s="184"/>
      <c r="D191" s="185"/>
    </row>
    <row r="192" spans="1:4">
      <c r="A192" s="182" t="s">
        <v>35</v>
      </c>
      <c r="B192" s="183"/>
      <c r="C192" s="184"/>
      <c r="D192" s="185"/>
    </row>
    <row r="193" spans="1:4">
      <c r="A193" s="186"/>
    </row>
    <row r="194" spans="1:4" ht="42">
      <c r="A194" s="176">
        <v>4.2</v>
      </c>
      <c r="B194" s="177" t="s">
        <v>2044</v>
      </c>
      <c r="C194" s="204"/>
      <c r="D194" s="205"/>
    </row>
    <row r="195" spans="1:4">
      <c r="A195" s="182" t="s">
        <v>19</v>
      </c>
      <c r="B195" s="183"/>
      <c r="C195" s="184"/>
      <c r="D195" s="185"/>
    </row>
    <row r="196" spans="1:4">
      <c r="A196" s="182" t="s">
        <v>25</v>
      </c>
      <c r="B196" s="183"/>
      <c r="C196" s="184"/>
      <c r="D196" s="185"/>
    </row>
    <row r="197" spans="1:4">
      <c r="A197" s="182" t="s">
        <v>27</v>
      </c>
      <c r="B197" s="183"/>
      <c r="C197" s="184"/>
      <c r="D197" s="185"/>
    </row>
    <row r="198" spans="1:4">
      <c r="A198" s="182" t="s">
        <v>32</v>
      </c>
      <c r="B198" s="183"/>
      <c r="C198" s="184"/>
      <c r="D198" s="185"/>
    </row>
    <row r="199" spans="1:4">
      <c r="A199" s="182" t="s">
        <v>35</v>
      </c>
      <c r="B199" s="183"/>
      <c r="C199" s="184"/>
      <c r="D199" s="185"/>
    </row>
    <row r="201" spans="1:4" ht="42">
      <c r="A201" s="176">
        <v>4.3</v>
      </c>
      <c r="B201" s="177" t="s">
        <v>2045</v>
      </c>
      <c r="C201" s="204"/>
      <c r="D201" s="205"/>
    </row>
    <row r="202" spans="1:4">
      <c r="A202" s="182" t="s">
        <v>19</v>
      </c>
      <c r="B202" s="183"/>
      <c r="C202" s="184"/>
      <c r="D202" s="185"/>
    </row>
    <row r="203" spans="1:4">
      <c r="A203" s="182" t="s">
        <v>25</v>
      </c>
      <c r="B203" s="183"/>
      <c r="C203" s="184"/>
      <c r="D203" s="185"/>
    </row>
    <row r="204" spans="1:4">
      <c r="A204" s="182" t="s">
        <v>27</v>
      </c>
      <c r="B204" s="183"/>
      <c r="C204" s="184"/>
      <c r="D204" s="185"/>
    </row>
    <row r="205" spans="1:4">
      <c r="A205" s="182" t="s">
        <v>32</v>
      </c>
      <c r="B205" s="183"/>
      <c r="C205" s="184"/>
      <c r="D205" s="185"/>
    </row>
    <row r="206" spans="1:4">
      <c r="A206" s="182" t="s">
        <v>35</v>
      </c>
      <c r="B206" s="183"/>
      <c r="C206" s="184"/>
      <c r="D206" s="185"/>
    </row>
    <row r="207" spans="1:4">
      <c r="A207" s="186"/>
    </row>
    <row r="208" spans="1:4" ht="70">
      <c r="A208" s="191">
        <v>5.0999999999999996</v>
      </c>
      <c r="B208" s="192" t="s">
        <v>2046</v>
      </c>
      <c r="C208" s="207"/>
      <c r="D208" s="208"/>
    </row>
    <row r="209" spans="1:4">
      <c r="A209" s="182" t="s">
        <v>19</v>
      </c>
      <c r="B209" s="183"/>
      <c r="C209" s="184"/>
      <c r="D209" s="185"/>
    </row>
    <row r="210" spans="1:4">
      <c r="A210" s="182" t="s">
        <v>25</v>
      </c>
      <c r="B210" s="183"/>
      <c r="C210" s="184"/>
      <c r="D210" s="185"/>
    </row>
    <row r="211" spans="1:4">
      <c r="A211" s="182" t="s">
        <v>27</v>
      </c>
      <c r="B211" s="183"/>
      <c r="C211" s="184"/>
      <c r="D211" s="185"/>
    </row>
    <row r="212" spans="1:4">
      <c r="A212" s="182" t="s">
        <v>32</v>
      </c>
      <c r="B212" s="183"/>
      <c r="C212" s="184"/>
      <c r="D212" s="185"/>
    </row>
    <row r="213" spans="1:4">
      <c r="A213" s="182" t="s">
        <v>35</v>
      </c>
      <c r="B213" s="183"/>
      <c r="C213" s="184"/>
      <c r="D213" s="185"/>
    </row>
    <row r="214" spans="1:4">
      <c r="A214" s="186"/>
    </row>
    <row r="215" spans="1:4" ht="42">
      <c r="A215" s="176">
        <v>5.2</v>
      </c>
      <c r="B215" s="177" t="s">
        <v>2047</v>
      </c>
      <c r="C215" s="204"/>
      <c r="D215" s="205"/>
    </row>
    <row r="216" spans="1:4">
      <c r="A216" s="182" t="s">
        <v>19</v>
      </c>
      <c r="B216" s="183"/>
      <c r="C216" s="184"/>
      <c r="D216" s="185"/>
    </row>
    <row r="217" spans="1:4">
      <c r="A217" s="182" t="s">
        <v>25</v>
      </c>
      <c r="B217" s="183"/>
      <c r="C217" s="184"/>
      <c r="D217" s="185"/>
    </row>
    <row r="218" spans="1:4">
      <c r="A218" s="182" t="s">
        <v>27</v>
      </c>
      <c r="B218" s="183"/>
      <c r="C218" s="184"/>
      <c r="D218" s="185"/>
    </row>
    <row r="219" spans="1:4">
      <c r="A219" s="182" t="s">
        <v>32</v>
      </c>
      <c r="B219" s="183"/>
      <c r="C219" s="184"/>
      <c r="D219" s="185"/>
    </row>
    <row r="220" spans="1:4">
      <c r="A220" s="182" t="s">
        <v>35</v>
      </c>
      <c r="B220" s="183"/>
      <c r="C220" s="184"/>
      <c r="D220" s="185"/>
    </row>
    <row r="221" spans="1:4">
      <c r="A221" s="186"/>
    </row>
    <row r="222" spans="1:4" ht="56">
      <c r="A222" s="176">
        <v>5.3</v>
      </c>
      <c r="B222" s="177" t="s">
        <v>2048</v>
      </c>
      <c r="C222" s="204"/>
      <c r="D222" s="205"/>
    </row>
    <row r="223" spans="1:4">
      <c r="A223" s="182" t="s">
        <v>19</v>
      </c>
      <c r="B223" s="183"/>
      <c r="C223" s="184"/>
      <c r="D223" s="185"/>
    </row>
    <row r="224" spans="1:4">
      <c r="A224" s="182" t="s">
        <v>25</v>
      </c>
      <c r="B224" s="183"/>
      <c r="C224" s="184"/>
      <c r="D224" s="185"/>
    </row>
    <row r="225" spans="1:4">
      <c r="A225" s="182" t="s">
        <v>27</v>
      </c>
      <c r="B225" s="183"/>
      <c r="C225" s="184"/>
      <c r="D225" s="185"/>
    </row>
    <row r="226" spans="1:4">
      <c r="A226" s="182" t="s">
        <v>32</v>
      </c>
      <c r="B226" s="183"/>
      <c r="C226" s="184"/>
      <c r="D226" s="185"/>
    </row>
    <row r="227" spans="1:4">
      <c r="A227" s="182" t="s">
        <v>35</v>
      </c>
      <c r="B227" s="183"/>
      <c r="C227" s="184"/>
      <c r="D227" s="185"/>
    </row>
    <row r="228" spans="1:4">
      <c r="A228" s="186"/>
    </row>
    <row r="229" spans="1:4" ht="56">
      <c r="A229" s="176">
        <v>5.4</v>
      </c>
      <c r="B229" s="177" t="s">
        <v>2049</v>
      </c>
      <c r="C229" s="204"/>
      <c r="D229" s="205"/>
    </row>
    <row r="230" spans="1:4">
      <c r="A230" s="182" t="s">
        <v>19</v>
      </c>
      <c r="B230" s="183"/>
      <c r="C230" s="184"/>
      <c r="D230" s="185"/>
    </row>
    <row r="231" spans="1:4">
      <c r="A231" s="182" t="s">
        <v>25</v>
      </c>
      <c r="B231" s="183"/>
      <c r="C231" s="184"/>
      <c r="D231" s="185"/>
    </row>
    <row r="232" spans="1:4">
      <c r="A232" s="182" t="s">
        <v>27</v>
      </c>
      <c r="B232" s="183"/>
      <c r="C232" s="184"/>
      <c r="D232" s="185"/>
    </row>
    <row r="233" spans="1:4">
      <c r="A233" s="182" t="s">
        <v>32</v>
      </c>
      <c r="B233" s="183"/>
      <c r="C233" s="184"/>
      <c r="D233" s="185"/>
    </row>
    <row r="234" spans="1:4">
      <c r="A234" s="182" t="s">
        <v>35</v>
      </c>
      <c r="B234" s="183"/>
      <c r="C234" s="184"/>
      <c r="D234" s="185"/>
    </row>
    <row r="235" spans="1:4">
      <c r="A235" s="186"/>
    </row>
    <row r="236" spans="1:4" ht="42">
      <c r="A236" s="176">
        <v>5.5</v>
      </c>
      <c r="B236" s="177" t="s">
        <v>2050</v>
      </c>
      <c r="C236" s="204"/>
      <c r="D236" s="205"/>
    </row>
    <row r="237" spans="1:4">
      <c r="A237" s="182" t="s">
        <v>19</v>
      </c>
      <c r="B237" s="183"/>
      <c r="C237" s="184"/>
      <c r="D237" s="185"/>
    </row>
    <row r="238" spans="1:4">
      <c r="A238" s="182" t="s">
        <v>25</v>
      </c>
      <c r="B238" s="183"/>
      <c r="C238" s="184"/>
      <c r="D238" s="185"/>
    </row>
    <row r="239" spans="1:4">
      <c r="A239" s="182" t="s">
        <v>27</v>
      </c>
      <c r="B239" s="183"/>
      <c r="C239" s="184"/>
      <c r="D239" s="185"/>
    </row>
    <row r="240" spans="1:4">
      <c r="A240" s="182" t="s">
        <v>32</v>
      </c>
      <c r="B240" s="183"/>
      <c r="C240" s="184"/>
      <c r="D240" s="185"/>
    </row>
    <row r="241" spans="1:4">
      <c r="A241" s="182" t="s">
        <v>35</v>
      </c>
      <c r="B241" s="183"/>
      <c r="C241" s="184"/>
      <c r="D241" s="185"/>
    </row>
    <row r="242" spans="1:4">
      <c r="A242" s="186"/>
    </row>
    <row r="243" spans="1:4" ht="43.5" customHeight="1">
      <c r="A243" s="191">
        <v>5.6</v>
      </c>
      <c r="B243" s="282" t="s">
        <v>2051</v>
      </c>
      <c r="C243" s="219"/>
      <c r="D243" s="220"/>
    </row>
    <row r="244" spans="1:4">
      <c r="A244" s="201"/>
      <c r="B244" s="283" t="s">
        <v>2052</v>
      </c>
      <c r="C244" s="170"/>
      <c r="D244" s="200"/>
    </row>
    <row r="245" spans="1:4">
      <c r="A245" s="201"/>
      <c r="B245" s="283" t="s">
        <v>2053</v>
      </c>
      <c r="C245" s="170"/>
      <c r="D245" s="200"/>
    </row>
    <row r="246" spans="1:4">
      <c r="A246" s="201"/>
      <c r="B246" s="283" t="s">
        <v>2054</v>
      </c>
      <c r="C246" s="170"/>
      <c r="D246" s="200"/>
    </row>
    <row r="247" spans="1:4">
      <c r="A247" s="201"/>
      <c r="B247" s="283" t="s">
        <v>2055</v>
      </c>
      <c r="C247" s="170"/>
      <c r="D247" s="200"/>
    </row>
    <row r="248" spans="1:4" ht="28">
      <c r="A248" s="198"/>
      <c r="B248" s="284" t="s">
        <v>2056</v>
      </c>
      <c r="C248" s="229"/>
      <c r="D248" s="230"/>
    </row>
    <row r="249" spans="1:4">
      <c r="A249" s="182" t="s">
        <v>19</v>
      </c>
      <c r="B249" s="183"/>
      <c r="C249" s="184"/>
      <c r="D249" s="185"/>
    </row>
    <row r="250" spans="1:4">
      <c r="A250" s="182" t="s">
        <v>25</v>
      </c>
      <c r="B250" s="183"/>
      <c r="C250" s="184"/>
      <c r="D250" s="185"/>
    </row>
    <row r="251" spans="1:4">
      <c r="A251" s="182" t="s">
        <v>27</v>
      </c>
      <c r="B251" s="183"/>
      <c r="C251" s="184"/>
      <c r="D251" s="185"/>
    </row>
    <row r="252" spans="1:4">
      <c r="A252" s="182" t="s">
        <v>32</v>
      </c>
      <c r="B252" s="183"/>
      <c r="C252" s="184"/>
      <c r="D252" s="185"/>
    </row>
    <row r="253" spans="1:4">
      <c r="A253" s="182" t="s">
        <v>35</v>
      </c>
      <c r="B253" s="183"/>
      <c r="C253" s="184"/>
      <c r="D253" s="185"/>
    </row>
    <row r="254" spans="1:4">
      <c r="A254" s="186"/>
    </row>
    <row r="255" spans="1:4" ht="42">
      <c r="A255" s="210">
        <v>5.7</v>
      </c>
      <c r="B255" s="211" t="s">
        <v>2057</v>
      </c>
      <c r="C255" s="217" t="s">
        <v>2058</v>
      </c>
      <c r="D255" s="218" t="s">
        <v>2058</v>
      </c>
    </row>
    <row r="256" spans="1:4">
      <c r="A256" s="186"/>
    </row>
  </sheetData>
  <mergeCells count="2">
    <mergeCell ref="A94:A105"/>
    <mergeCell ref="A2:B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C91A6-AA8F-433B-95AE-DFF83A246444}">
  <sheetPr>
    <tabColor rgb="FF92D050"/>
  </sheetPr>
  <dimension ref="A1:E39"/>
  <sheetViews>
    <sheetView zoomScaleNormal="100" workbookViewId="0">
      <selection activeCell="D5" sqref="D5"/>
    </sheetView>
  </sheetViews>
  <sheetFormatPr defaultRowHeight="14"/>
  <cols>
    <col min="2" max="2" width="78.1796875" customWidth="1"/>
  </cols>
  <sheetData>
    <row r="1" spans="1:4" s="172" customFormat="1">
      <c r="A1" s="168" t="s">
        <v>2059</v>
      </c>
      <c r="B1" s="169"/>
      <c r="C1" s="170"/>
      <c r="D1" s="171"/>
    </row>
    <row r="2" spans="1:4" s="172" customFormat="1" ht="49.5" customHeight="1">
      <c r="A2" s="909" t="s">
        <v>2060</v>
      </c>
      <c r="B2" s="910"/>
      <c r="C2" s="910"/>
      <c r="D2" s="910"/>
    </row>
    <row r="3" spans="1:4" s="172" customFormat="1" ht="28">
      <c r="A3" s="173" t="s">
        <v>1984</v>
      </c>
      <c r="B3" s="174" t="s">
        <v>2061</v>
      </c>
      <c r="C3" s="175" t="s">
        <v>1986</v>
      </c>
      <c r="D3" s="174" t="s">
        <v>570</v>
      </c>
    </row>
    <row r="4" spans="1:4" s="172" customFormat="1">
      <c r="A4" s="176">
        <v>1.1000000000000001</v>
      </c>
      <c r="B4" s="177" t="s">
        <v>2062</v>
      </c>
      <c r="C4" s="213"/>
      <c r="D4" s="214"/>
    </row>
    <row r="5" spans="1:4" s="172" customFormat="1">
      <c r="A5" s="178" t="s">
        <v>19</v>
      </c>
      <c r="B5" s="179"/>
      <c r="C5" s="180"/>
      <c r="D5" s="181"/>
    </row>
    <row r="6" spans="1:4" s="172" customFormat="1" ht="28">
      <c r="A6" s="182" t="s">
        <v>25</v>
      </c>
      <c r="B6" s="183" t="s">
        <v>2063</v>
      </c>
      <c r="C6" s="184" t="s">
        <v>603</v>
      </c>
      <c r="D6" s="185"/>
    </row>
    <row r="7" spans="1:4" s="172" customFormat="1" ht="28">
      <c r="A7" s="182" t="s">
        <v>27</v>
      </c>
      <c r="B7" s="183" t="s">
        <v>2063</v>
      </c>
      <c r="C7" s="184" t="s">
        <v>603</v>
      </c>
      <c r="D7" s="185"/>
    </row>
    <row r="8" spans="1:4" s="172" customFormat="1">
      <c r="A8" s="182" t="s">
        <v>32</v>
      </c>
      <c r="B8" s="183" t="s">
        <v>2064</v>
      </c>
      <c r="C8" s="184" t="s">
        <v>603</v>
      </c>
      <c r="D8" s="185"/>
    </row>
    <row r="9" spans="1:4" s="172" customFormat="1">
      <c r="A9" s="182" t="s">
        <v>35</v>
      </c>
      <c r="B9" s="183"/>
      <c r="C9" s="184"/>
      <c r="D9" s="185"/>
    </row>
    <row r="10" spans="1:4" ht="28">
      <c r="A10" s="176">
        <v>1.2</v>
      </c>
      <c r="B10" s="177" t="s">
        <v>2065</v>
      </c>
      <c r="C10" s="213"/>
      <c r="D10" s="214"/>
    </row>
    <row r="11" spans="1:4">
      <c r="A11" s="178" t="s">
        <v>19</v>
      </c>
      <c r="B11" s="179"/>
      <c r="C11" s="180"/>
      <c r="D11" s="181"/>
    </row>
    <row r="12" spans="1:4" ht="56">
      <c r="A12" s="182" t="s">
        <v>25</v>
      </c>
      <c r="B12" s="183" t="s">
        <v>2066</v>
      </c>
      <c r="C12" s="184" t="s">
        <v>603</v>
      </c>
      <c r="D12" s="185"/>
    </row>
    <row r="13" spans="1:4" ht="56">
      <c r="A13" s="182" t="s">
        <v>27</v>
      </c>
      <c r="B13" s="183" t="s">
        <v>2066</v>
      </c>
      <c r="C13" s="184" t="s">
        <v>603</v>
      </c>
      <c r="D13" s="185"/>
    </row>
    <row r="14" spans="1:4">
      <c r="A14" s="182" t="s">
        <v>32</v>
      </c>
      <c r="B14" s="183" t="s">
        <v>2064</v>
      </c>
      <c r="C14" s="184" t="s">
        <v>603</v>
      </c>
      <c r="D14" s="185"/>
    </row>
    <row r="15" spans="1:4">
      <c r="A15" s="182" t="s">
        <v>35</v>
      </c>
      <c r="B15" s="183"/>
      <c r="C15" s="184"/>
      <c r="D15" s="185"/>
    </row>
    <row r="16" spans="1:4" ht="30.75" customHeight="1">
      <c r="A16" s="176">
        <v>1.3</v>
      </c>
      <c r="B16" s="177" t="s">
        <v>2067</v>
      </c>
      <c r="C16" s="213"/>
      <c r="D16" s="214"/>
    </row>
    <row r="17" spans="1:4">
      <c r="A17" s="178" t="s">
        <v>19</v>
      </c>
      <c r="B17" s="179"/>
      <c r="C17" s="180"/>
      <c r="D17" s="181"/>
    </row>
    <row r="18" spans="1:4" ht="42">
      <c r="A18" s="182" t="s">
        <v>25</v>
      </c>
      <c r="B18" s="183" t="s">
        <v>2068</v>
      </c>
      <c r="C18" s="184" t="s">
        <v>603</v>
      </c>
      <c r="D18" s="185"/>
    </row>
    <row r="19" spans="1:4" ht="42">
      <c r="A19" s="182" t="s">
        <v>27</v>
      </c>
      <c r="B19" s="183" t="s">
        <v>2068</v>
      </c>
      <c r="C19" s="184" t="s">
        <v>603</v>
      </c>
      <c r="D19" s="185"/>
    </row>
    <row r="20" spans="1:4">
      <c r="A20" s="182" t="s">
        <v>32</v>
      </c>
      <c r="B20" s="183" t="s">
        <v>2064</v>
      </c>
      <c r="C20" s="184" t="s">
        <v>603</v>
      </c>
      <c r="D20" s="185"/>
    </row>
    <row r="21" spans="1:4">
      <c r="A21" s="182" t="s">
        <v>35</v>
      </c>
      <c r="B21" s="183"/>
      <c r="C21" s="184"/>
      <c r="D21" s="185"/>
    </row>
    <row r="22" spans="1:4" ht="28">
      <c r="A22" s="176">
        <v>1.4</v>
      </c>
      <c r="B22" s="177" t="s">
        <v>2069</v>
      </c>
      <c r="C22" s="213"/>
      <c r="D22" s="214"/>
    </row>
    <row r="23" spans="1:4">
      <c r="A23" s="178" t="s">
        <v>19</v>
      </c>
      <c r="B23" s="179"/>
      <c r="C23" s="180"/>
      <c r="D23" s="181"/>
    </row>
    <row r="24" spans="1:4" ht="56">
      <c r="A24" s="182" t="s">
        <v>25</v>
      </c>
      <c r="B24" s="183" t="s">
        <v>2070</v>
      </c>
      <c r="C24" s="184" t="s">
        <v>603</v>
      </c>
      <c r="D24" s="185"/>
    </row>
    <row r="25" spans="1:4" ht="56">
      <c r="A25" s="182" t="s">
        <v>27</v>
      </c>
      <c r="B25" s="183" t="s">
        <v>2071</v>
      </c>
      <c r="C25" s="184" t="s">
        <v>603</v>
      </c>
      <c r="D25" s="185"/>
    </row>
    <row r="26" spans="1:4" ht="56">
      <c r="A26" s="182" t="s">
        <v>32</v>
      </c>
      <c r="B26" s="183" t="s">
        <v>2072</v>
      </c>
      <c r="C26" s="184" t="s">
        <v>603</v>
      </c>
      <c r="D26" s="185"/>
    </row>
    <row r="27" spans="1:4">
      <c r="A27" s="182" t="s">
        <v>35</v>
      </c>
      <c r="B27" s="183"/>
      <c r="C27" s="184"/>
      <c r="D27" s="185"/>
    </row>
    <row r="28" spans="1:4">
      <c r="A28" s="176">
        <v>1.5</v>
      </c>
      <c r="B28" s="177" t="s">
        <v>2073</v>
      </c>
      <c r="C28" s="213"/>
      <c r="D28" s="214"/>
    </row>
    <row r="29" spans="1:4">
      <c r="A29" s="178" t="s">
        <v>19</v>
      </c>
      <c r="B29" s="179"/>
      <c r="C29" s="180"/>
      <c r="D29" s="181"/>
    </row>
    <row r="30" spans="1:4" ht="70">
      <c r="A30" s="182" t="s">
        <v>25</v>
      </c>
      <c r="B30" s="183" t="s">
        <v>2074</v>
      </c>
      <c r="C30" s="184" t="s">
        <v>603</v>
      </c>
      <c r="D30" s="185"/>
    </row>
    <row r="31" spans="1:4" ht="56">
      <c r="A31" s="182" t="s">
        <v>27</v>
      </c>
      <c r="B31" s="58" t="s">
        <v>2075</v>
      </c>
      <c r="C31" s="184" t="s">
        <v>603</v>
      </c>
      <c r="D31" s="185"/>
    </row>
    <row r="32" spans="1:4" ht="28">
      <c r="A32" s="182" t="s">
        <v>32</v>
      </c>
      <c r="B32" s="183" t="s">
        <v>2076</v>
      </c>
      <c r="C32" s="184" t="s">
        <v>603</v>
      </c>
      <c r="D32" s="185"/>
    </row>
    <row r="33" spans="1:5">
      <c r="A33" s="182" t="s">
        <v>35</v>
      </c>
      <c r="B33" s="183"/>
      <c r="C33" s="184"/>
      <c r="D33" s="185"/>
    </row>
    <row r="34" spans="1:5" ht="182">
      <c r="A34" s="176">
        <v>1.1000000000000001</v>
      </c>
      <c r="B34" s="177" t="s">
        <v>2077</v>
      </c>
      <c r="C34" s="213"/>
      <c r="D34" s="214"/>
      <c r="E34" s="713" t="s">
        <v>2078</v>
      </c>
    </row>
    <row r="35" spans="1:5">
      <c r="A35" s="178" t="s">
        <v>19</v>
      </c>
      <c r="B35" s="179"/>
      <c r="C35" s="180"/>
      <c r="D35" s="181"/>
    </row>
    <row r="36" spans="1:5" ht="112">
      <c r="A36" s="182" t="s">
        <v>25</v>
      </c>
      <c r="B36" s="407" t="s">
        <v>298</v>
      </c>
      <c r="C36" s="537" t="s">
        <v>2079</v>
      </c>
      <c r="D36" s="538">
        <v>2022.1</v>
      </c>
    </row>
    <row r="37" spans="1:5" ht="56">
      <c r="A37" s="182" t="s">
        <v>27</v>
      </c>
      <c r="B37" s="58" t="s">
        <v>2075</v>
      </c>
      <c r="C37" s="184" t="s">
        <v>603</v>
      </c>
      <c r="D37" s="185"/>
    </row>
    <row r="38" spans="1:5" ht="56">
      <c r="A38" s="182" t="s">
        <v>32</v>
      </c>
      <c r="B38" s="850" t="s">
        <v>2080</v>
      </c>
      <c r="C38" s="184" t="s">
        <v>603</v>
      </c>
      <c r="D38" s="185"/>
    </row>
    <row r="39" spans="1:5">
      <c r="A39" s="182" t="s">
        <v>35</v>
      </c>
      <c r="B39" s="183"/>
      <c r="C39" s="184"/>
      <c r="D39" s="185"/>
    </row>
  </sheetData>
  <mergeCells count="1">
    <mergeCell ref="A2:D2"/>
  </mergeCells>
  <conditionalFormatting sqref="B31">
    <cfRule type="expression" dxfId="6" priority="4" stopIfTrue="1">
      <formula>ISNUMBER(SEARCH("Closed",$J31))</formula>
    </cfRule>
    <cfRule type="expression" dxfId="5" priority="5" stopIfTrue="1">
      <formula>IF($B31="Minor", TRUE, FALSE)</formula>
    </cfRule>
    <cfRule type="expression" dxfId="4" priority="6" stopIfTrue="1">
      <formula>IF(OR($B31="Major",$B31="Pre-Condition"), TRUE, FALSE)</formula>
    </cfRule>
  </conditionalFormatting>
  <conditionalFormatting sqref="B37">
    <cfRule type="expression" dxfId="3" priority="1" stopIfTrue="1">
      <formula>ISNUMBER(SEARCH("Closed",$J37))</formula>
    </cfRule>
    <cfRule type="expression" dxfId="2" priority="2" stopIfTrue="1">
      <formula>IF($B37="Minor", TRUE, FALSE)</formula>
    </cfRule>
    <cfRule type="expression" dxfId="1" priority="3" stopIfTrue="1">
      <formula>IF(OR($B37="Major",$B37="Pre-Condition"), TRUE, FALSE)</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747F4-CD0F-4282-9E3F-393DDC37581A}">
  <dimension ref="A1:AH92"/>
  <sheetViews>
    <sheetView topLeftCell="A8" zoomScaleNormal="100" zoomScaleSheetLayoutView="85" workbookViewId="0">
      <selection activeCell="D5" sqref="D5"/>
    </sheetView>
  </sheetViews>
  <sheetFormatPr defaultColWidth="8.54296875" defaultRowHeight="12.5"/>
  <cols>
    <col min="1" max="1" width="4.453125" style="84" customWidth="1"/>
    <col min="2" max="2" width="6.453125" style="84" customWidth="1"/>
    <col min="3" max="3" width="28.453125" style="84" customWidth="1"/>
    <col min="4" max="4" width="16.54296875" style="84" customWidth="1"/>
    <col min="5" max="6" width="10" style="84" customWidth="1"/>
    <col min="7" max="7" width="10" style="37" customWidth="1"/>
    <col min="8" max="10" width="19" style="84" customWidth="1"/>
    <col min="11" max="11" width="11.54296875" style="84" customWidth="1"/>
    <col min="12" max="12" width="23.54296875" style="84" customWidth="1"/>
    <col min="13" max="14" width="19" style="84" customWidth="1"/>
    <col min="15" max="15" width="13.453125" style="84" customWidth="1"/>
    <col min="16" max="16" width="10.54296875" style="84" customWidth="1"/>
    <col min="17" max="17" width="11.453125" style="84" customWidth="1"/>
    <col min="18" max="18" width="17.54296875" style="84" customWidth="1"/>
    <col min="19" max="20" width="13.54296875" style="84" customWidth="1"/>
    <col min="21" max="21" width="11.453125" style="84" customWidth="1"/>
    <col min="22" max="22" width="13.453125" style="84" customWidth="1"/>
    <col min="23" max="23" width="16.54296875" style="84" hidden="1" customWidth="1"/>
    <col min="24" max="24" width="14.54296875" style="84" hidden="1" customWidth="1"/>
    <col min="25" max="25" width="18.453125" style="84" customWidth="1"/>
    <col min="26" max="26" width="18.54296875" style="84" customWidth="1"/>
    <col min="27" max="27" width="28" style="84" customWidth="1"/>
    <col min="28" max="34" width="19.453125" style="84" customWidth="1"/>
    <col min="35" max="16384" width="8.54296875" style="84"/>
  </cols>
  <sheetData>
    <row r="1" spans="1:34" s="285" customFormat="1" ht="25.5" hidden="1" customHeight="1">
      <c r="G1" s="286"/>
      <c r="L1" s="287" t="s">
        <v>2081</v>
      </c>
      <c r="Y1" s="288" t="s">
        <v>172</v>
      </c>
      <c r="Z1" s="285" t="s">
        <v>2082</v>
      </c>
      <c r="AA1" s="288" t="s">
        <v>2083</v>
      </c>
      <c r="AB1" s="285" t="s">
        <v>2084</v>
      </c>
    </row>
    <row r="2" spans="1:34" s="285" customFormat="1" ht="25" hidden="1">
      <c r="G2" s="286"/>
      <c r="L2" s="287" t="s">
        <v>2081</v>
      </c>
      <c r="Y2" s="288" t="s">
        <v>2085</v>
      </c>
      <c r="Z2" s="285" t="s">
        <v>2086</v>
      </c>
      <c r="AA2" s="288" t="s">
        <v>159</v>
      </c>
      <c r="AB2" s="285" t="s">
        <v>2087</v>
      </c>
    </row>
    <row r="3" spans="1:34" s="285" customFormat="1" ht="25" hidden="1">
      <c r="G3" s="286"/>
      <c r="L3" s="287" t="s">
        <v>2081</v>
      </c>
      <c r="Y3" s="288" t="s">
        <v>2088</v>
      </c>
      <c r="Z3" s="285" t="s">
        <v>2089</v>
      </c>
      <c r="AA3" s="288" t="s">
        <v>161</v>
      </c>
      <c r="AB3" s="285" t="s">
        <v>2090</v>
      </c>
    </row>
    <row r="4" spans="1:34" s="285" customFormat="1" hidden="1">
      <c r="G4" s="286"/>
      <c r="L4" s="287" t="s">
        <v>2081</v>
      </c>
      <c r="Z4" s="285" t="s">
        <v>2091</v>
      </c>
      <c r="AA4" s="288" t="s">
        <v>162</v>
      </c>
    </row>
    <row r="5" spans="1:34" s="285" customFormat="1" hidden="1">
      <c r="G5" s="286"/>
      <c r="L5" s="287" t="s">
        <v>2081</v>
      </c>
      <c r="Z5" s="285" t="s">
        <v>2092</v>
      </c>
      <c r="AA5" s="288" t="s">
        <v>163</v>
      </c>
    </row>
    <row r="6" spans="1:34" s="285" customFormat="1" hidden="1">
      <c r="G6" s="286"/>
      <c r="L6" s="287" t="s">
        <v>2081</v>
      </c>
      <c r="AA6" s="288" t="s">
        <v>164</v>
      </c>
    </row>
    <row r="7" spans="1:34" s="285" customFormat="1" hidden="1">
      <c r="G7" s="286"/>
      <c r="L7" s="287" t="s">
        <v>2081</v>
      </c>
      <c r="AA7" s="539" t="s">
        <v>165</v>
      </c>
    </row>
    <row r="8" spans="1:34" s="232" customFormat="1" ht="39" customHeight="1" thickBot="1">
      <c r="A8" s="231" t="s">
        <v>2093</v>
      </c>
      <c r="B8" s="233"/>
      <c r="C8" s="231"/>
      <c r="D8" s="289"/>
      <c r="E8" s="289"/>
      <c r="F8" s="232" t="s">
        <v>2094</v>
      </c>
      <c r="L8" s="231" t="s">
        <v>2095</v>
      </c>
      <c r="M8" s="233"/>
      <c r="N8" s="233"/>
      <c r="Q8" s="233"/>
      <c r="R8" s="233"/>
      <c r="S8" s="233"/>
      <c r="T8" s="233"/>
      <c r="U8" s="233"/>
      <c r="V8" s="233"/>
      <c r="W8" s="233"/>
      <c r="X8" s="233"/>
      <c r="Y8" s="233"/>
      <c r="Z8" s="233"/>
      <c r="AA8" s="540"/>
      <c r="AB8" s="914" t="s">
        <v>2096</v>
      </c>
      <c r="AC8" s="915"/>
      <c r="AD8" s="915"/>
      <c r="AE8" s="915"/>
      <c r="AF8" s="915"/>
      <c r="AG8" s="915"/>
      <c r="AH8" s="916"/>
    </row>
    <row r="9" spans="1:34" s="232" customFormat="1" ht="40.5" customHeight="1" thickBot="1">
      <c r="A9" s="231"/>
      <c r="B9" s="290"/>
      <c r="C9" s="291" t="s">
        <v>2097</v>
      </c>
      <c r="D9" s="292"/>
      <c r="E9" s="293"/>
      <c r="F9" s="911" t="s">
        <v>2098</v>
      </c>
      <c r="G9" s="912"/>
      <c r="H9" s="912"/>
      <c r="I9" s="912"/>
      <c r="J9" s="913"/>
      <c r="K9" s="294"/>
      <c r="L9" s="231" t="s">
        <v>2099</v>
      </c>
      <c r="M9" s="233"/>
      <c r="N9" s="233"/>
      <c r="Q9" s="233"/>
      <c r="R9" s="233"/>
      <c r="S9" s="233"/>
      <c r="T9" s="233"/>
      <c r="U9" s="233"/>
      <c r="V9" s="233"/>
      <c r="W9" s="233"/>
      <c r="X9" s="233"/>
      <c r="Y9" s="233"/>
      <c r="Z9" s="233"/>
      <c r="AA9" s="540"/>
      <c r="AB9" s="541" t="s">
        <v>2100</v>
      </c>
      <c r="AC9" s="541" t="s">
        <v>2101</v>
      </c>
      <c r="AD9" s="541" t="s">
        <v>2102</v>
      </c>
      <c r="AE9" s="541" t="s">
        <v>2102</v>
      </c>
      <c r="AF9" s="541" t="s">
        <v>2102</v>
      </c>
      <c r="AG9" s="541" t="s">
        <v>2102</v>
      </c>
      <c r="AH9" s="541" t="s">
        <v>2102</v>
      </c>
    </row>
    <row r="10" spans="1:34" s="235" customFormat="1" ht="67.5" customHeight="1" thickBot="1">
      <c r="A10" s="295"/>
      <c r="B10" s="296" t="s">
        <v>2103</v>
      </c>
      <c r="C10" s="297" t="s">
        <v>2104</v>
      </c>
      <c r="D10" s="298"/>
      <c r="E10" s="298"/>
      <c r="F10" s="299" t="s">
        <v>2105</v>
      </c>
      <c r="G10" s="299" t="s">
        <v>2106</v>
      </c>
      <c r="H10" s="299" t="s">
        <v>2107</v>
      </c>
      <c r="I10" s="299" t="s">
        <v>2108</v>
      </c>
      <c r="J10" s="300" t="s">
        <v>88</v>
      </c>
      <c r="K10" s="301" t="s">
        <v>2109</v>
      </c>
      <c r="L10" s="302" t="s">
        <v>2110</v>
      </c>
      <c r="M10" s="542" t="s">
        <v>2111</v>
      </c>
      <c r="N10" s="542" t="s">
        <v>2112</v>
      </c>
      <c r="O10" s="234" t="s">
        <v>196</v>
      </c>
      <c r="P10" s="234" t="s">
        <v>2113</v>
      </c>
      <c r="Q10" s="234" t="s">
        <v>2114</v>
      </c>
      <c r="R10" s="234" t="s">
        <v>2115</v>
      </c>
      <c r="S10" s="234" t="s">
        <v>2116</v>
      </c>
      <c r="T10" s="234" t="s">
        <v>2117</v>
      </c>
      <c r="U10" s="234" t="s">
        <v>2118</v>
      </c>
      <c r="V10" s="234" t="s">
        <v>2119</v>
      </c>
      <c r="W10" s="234" t="s">
        <v>2120</v>
      </c>
      <c r="X10" s="234" t="s">
        <v>2121</v>
      </c>
      <c r="Y10" s="234" t="s">
        <v>2122</v>
      </c>
      <c r="Z10" s="234"/>
      <c r="AA10" s="234" t="s">
        <v>2123</v>
      </c>
      <c r="AB10" s="541" t="s">
        <v>2124</v>
      </c>
      <c r="AC10" s="541" t="s">
        <v>2125</v>
      </c>
      <c r="AD10" s="541" t="s">
        <v>2126</v>
      </c>
      <c r="AE10" s="541" t="s">
        <v>2126</v>
      </c>
      <c r="AF10" s="541" t="s">
        <v>2126</v>
      </c>
      <c r="AG10" s="541" t="s">
        <v>2126</v>
      </c>
      <c r="AH10" s="541" t="s">
        <v>2126</v>
      </c>
    </row>
    <row r="11" spans="1:34" ht="14.15" customHeight="1">
      <c r="A11" s="83"/>
      <c r="B11" s="82"/>
      <c r="C11" s="543" t="s">
        <v>2127</v>
      </c>
      <c r="D11" s="544"/>
      <c r="E11" s="83"/>
      <c r="F11" s="83"/>
      <c r="G11" s="304"/>
      <c r="H11" s="83"/>
      <c r="I11" s="83"/>
      <c r="J11" s="83"/>
      <c r="K11" s="83"/>
      <c r="L11" s="543" t="s">
        <v>2127</v>
      </c>
      <c r="M11" s="543">
        <v>54.02084</v>
      </c>
      <c r="N11" s="543">
        <v>-8.5494299999999992</v>
      </c>
      <c r="O11" s="545" t="s">
        <v>2084</v>
      </c>
      <c r="P11" s="543">
        <v>101.4</v>
      </c>
      <c r="Q11" s="83" t="s">
        <v>2092</v>
      </c>
      <c r="R11" s="83" t="s">
        <v>2128</v>
      </c>
      <c r="S11" s="546" t="s">
        <v>172</v>
      </c>
      <c r="T11" s="83" t="s">
        <v>2129</v>
      </c>
      <c r="U11" s="83" t="s">
        <v>2079</v>
      </c>
      <c r="V11" s="83"/>
      <c r="W11" s="303"/>
      <c r="X11" s="303"/>
      <c r="Y11" s="82"/>
      <c r="Z11" s="83"/>
      <c r="AA11" s="83"/>
      <c r="AB11" s="83"/>
      <c r="AC11" s="83"/>
      <c r="AD11" s="83"/>
      <c r="AE11" s="83"/>
      <c r="AF11" s="83"/>
      <c r="AG11" s="83"/>
      <c r="AH11" s="83"/>
    </row>
    <row r="12" spans="1:34" ht="12.65" customHeight="1">
      <c r="A12" s="83"/>
      <c r="B12" s="82"/>
      <c r="C12" s="543" t="s">
        <v>2130</v>
      </c>
      <c r="D12" s="544"/>
      <c r="E12" s="83"/>
      <c r="F12" s="83"/>
      <c r="G12" s="304"/>
      <c r="H12" s="83"/>
      <c r="I12" s="83"/>
      <c r="J12" s="83"/>
      <c r="K12" s="83"/>
      <c r="L12" s="543" t="s">
        <v>2130</v>
      </c>
      <c r="M12" s="543">
        <v>53.925179999999997</v>
      </c>
      <c r="N12" s="543">
        <v>-8.2511600000000005</v>
      </c>
      <c r="O12" s="545" t="s">
        <v>2084</v>
      </c>
      <c r="P12" s="543">
        <v>214.5</v>
      </c>
      <c r="Q12" s="83" t="s">
        <v>2091</v>
      </c>
      <c r="R12" s="83" t="s">
        <v>2131</v>
      </c>
      <c r="S12" s="546" t="s">
        <v>172</v>
      </c>
      <c r="T12" s="83" t="s">
        <v>2129</v>
      </c>
      <c r="U12" s="83" t="s">
        <v>2132</v>
      </c>
      <c r="V12" s="83"/>
      <c r="W12" s="303"/>
      <c r="X12" s="303"/>
      <c r="Y12" s="82"/>
      <c r="Z12" s="83"/>
      <c r="AA12" s="83"/>
      <c r="AB12" s="83"/>
      <c r="AC12" s="83"/>
      <c r="AD12" s="83"/>
      <c r="AE12" s="83"/>
      <c r="AF12" s="83"/>
      <c r="AG12" s="83"/>
      <c r="AH12" s="83"/>
    </row>
    <row r="13" spans="1:34" ht="12.65" customHeight="1">
      <c r="A13" s="83"/>
      <c r="B13" s="82"/>
      <c r="C13" s="543" t="s">
        <v>2133</v>
      </c>
      <c r="D13" s="544"/>
      <c r="E13" s="83"/>
      <c r="F13" s="83"/>
      <c r="G13" s="304"/>
      <c r="H13" s="83"/>
      <c r="I13" s="83"/>
      <c r="J13" s="83"/>
      <c r="K13" s="83"/>
      <c r="L13" s="543" t="s">
        <v>2133</v>
      </c>
      <c r="M13" s="543">
        <v>54.053190000000001</v>
      </c>
      <c r="N13" s="543">
        <v>-7.7816299999999998</v>
      </c>
      <c r="O13" s="545" t="s">
        <v>2084</v>
      </c>
      <c r="P13" s="543">
        <v>464</v>
      </c>
      <c r="Q13" s="83" t="s">
        <v>2091</v>
      </c>
      <c r="R13" s="83" t="s">
        <v>2134</v>
      </c>
      <c r="S13" s="546" t="s">
        <v>172</v>
      </c>
      <c r="T13" s="83" t="s">
        <v>2129</v>
      </c>
      <c r="U13" s="83" t="s">
        <v>2135</v>
      </c>
      <c r="V13" s="83"/>
      <c r="W13" s="303"/>
      <c r="X13" s="303"/>
      <c r="Y13" s="82">
        <v>2024</v>
      </c>
      <c r="Z13" s="83"/>
      <c r="AA13" s="83"/>
      <c r="AB13" s="83"/>
      <c r="AC13" s="83"/>
      <c r="AD13" s="83"/>
      <c r="AE13" s="83"/>
      <c r="AF13" s="83"/>
      <c r="AG13" s="83"/>
      <c r="AH13" s="83"/>
    </row>
    <row r="14" spans="1:34" ht="12.65" customHeight="1">
      <c r="A14" s="83"/>
      <c r="B14" s="82"/>
      <c r="C14" s="543" t="s">
        <v>2136</v>
      </c>
      <c r="D14" s="544"/>
      <c r="E14" s="83"/>
      <c r="F14" s="83"/>
      <c r="G14" s="304"/>
      <c r="H14" s="83"/>
      <c r="I14" s="83"/>
      <c r="J14" s="83"/>
      <c r="K14" s="83"/>
      <c r="L14" s="543" t="s">
        <v>2137</v>
      </c>
      <c r="M14" s="543">
        <v>52.761769999999999</v>
      </c>
      <c r="N14" s="543">
        <v>-6.5514200000000002</v>
      </c>
      <c r="O14" s="545" t="s">
        <v>2084</v>
      </c>
      <c r="P14" s="543">
        <v>46.900000000000006</v>
      </c>
      <c r="Q14" s="83" t="s">
        <v>2092</v>
      </c>
      <c r="R14" s="670" t="s">
        <v>2138</v>
      </c>
      <c r="S14" s="546" t="s">
        <v>172</v>
      </c>
      <c r="T14" s="83" t="s">
        <v>2129</v>
      </c>
      <c r="U14" s="83" t="s">
        <v>2079</v>
      </c>
      <c r="V14" s="83"/>
      <c r="W14" s="303"/>
      <c r="X14" s="303"/>
      <c r="Y14" s="82"/>
      <c r="Z14" s="83"/>
      <c r="AA14" s="83"/>
      <c r="AB14" s="83"/>
      <c r="AC14" s="83"/>
      <c r="AD14" s="83"/>
      <c r="AE14" s="83"/>
      <c r="AF14" s="83"/>
      <c r="AG14" s="83"/>
      <c r="AH14" s="83"/>
    </row>
    <row r="15" spans="1:34" ht="12.65" customHeight="1">
      <c r="A15" s="83"/>
      <c r="B15" s="82"/>
      <c r="C15" s="543" t="s">
        <v>2139</v>
      </c>
      <c r="D15" s="544"/>
      <c r="E15" s="83"/>
      <c r="F15" s="83"/>
      <c r="G15" s="304"/>
      <c r="H15" s="83"/>
      <c r="I15" s="83"/>
      <c r="J15" s="83"/>
      <c r="K15" s="83"/>
      <c r="L15" s="543" t="s">
        <v>2139</v>
      </c>
      <c r="M15" s="543">
        <v>54.9527</v>
      </c>
      <c r="N15" s="543">
        <v>-7.8926100000000003</v>
      </c>
      <c r="O15" s="545" t="s">
        <v>2084</v>
      </c>
      <c r="P15" s="543">
        <v>11.1</v>
      </c>
      <c r="Q15" s="83" t="s">
        <v>2092</v>
      </c>
      <c r="R15" s="83" t="s">
        <v>2131</v>
      </c>
      <c r="S15" s="546" t="s">
        <v>172</v>
      </c>
      <c r="T15" s="83" t="s">
        <v>2129</v>
      </c>
      <c r="U15" s="83" t="s">
        <v>2079</v>
      </c>
      <c r="V15" s="83"/>
      <c r="W15" s="303"/>
      <c r="X15" s="303"/>
      <c r="Y15" s="82"/>
      <c r="Z15" s="83"/>
      <c r="AA15" s="83"/>
      <c r="AB15" s="83"/>
      <c r="AC15" s="83"/>
      <c r="AD15" s="83"/>
      <c r="AE15" s="83"/>
      <c r="AF15" s="83"/>
      <c r="AG15" s="83"/>
      <c r="AH15" s="83"/>
    </row>
    <row r="16" spans="1:34" ht="12.65" customHeight="1">
      <c r="A16" s="83"/>
      <c r="B16" s="82"/>
      <c r="C16" s="543" t="s">
        <v>2140</v>
      </c>
      <c r="D16" s="544"/>
      <c r="E16" s="83"/>
      <c r="F16" s="83"/>
      <c r="G16" s="304"/>
      <c r="H16" s="83"/>
      <c r="I16" s="83"/>
      <c r="J16" s="83"/>
      <c r="K16" s="83"/>
      <c r="L16" s="543" t="s">
        <v>2140</v>
      </c>
      <c r="M16" s="543">
        <v>54.560972</v>
      </c>
      <c r="N16" s="543">
        <v>-7.9084510000000003</v>
      </c>
      <c r="O16" s="545"/>
      <c r="P16" s="543">
        <v>228.70000000000002</v>
      </c>
      <c r="Q16" s="83"/>
      <c r="S16" s="546"/>
      <c r="T16" s="83"/>
      <c r="U16" s="83"/>
      <c r="V16" s="83"/>
      <c r="W16" s="547"/>
      <c r="X16" s="547"/>
      <c r="Y16" s="548"/>
      <c r="Z16" s="83"/>
      <c r="AA16" s="83"/>
      <c r="AB16" s="83"/>
      <c r="AC16" s="83"/>
      <c r="AD16" s="83"/>
      <c r="AE16" s="83"/>
      <c r="AF16" s="83"/>
      <c r="AG16" s="83"/>
      <c r="AH16" s="83"/>
    </row>
    <row r="17" spans="1:34" ht="12.65" customHeight="1">
      <c r="A17" s="83"/>
      <c r="B17" s="82"/>
      <c r="C17" s="543" t="s">
        <v>2141</v>
      </c>
      <c r="D17" s="544"/>
      <c r="E17" s="83"/>
      <c r="F17" s="83"/>
      <c r="G17" s="304"/>
      <c r="H17" s="83"/>
      <c r="I17" s="83"/>
      <c r="J17" s="83"/>
      <c r="K17" s="83"/>
      <c r="L17" s="543" t="s">
        <v>2141</v>
      </c>
      <c r="M17" s="543">
        <v>52.226750000000003</v>
      </c>
      <c r="N17" s="543">
        <v>-7.4247300000000003</v>
      </c>
      <c r="O17" s="545" t="s">
        <v>2084</v>
      </c>
      <c r="P17" s="543">
        <v>106</v>
      </c>
      <c r="Q17" s="83" t="s">
        <v>2092</v>
      </c>
      <c r="R17" s="671" t="s">
        <v>2138</v>
      </c>
      <c r="S17" s="546" t="s">
        <v>172</v>
      </c>
      <c r="T17" s="83" t="s">
        <v>2129</v>
      </c>
      <c r="U17" s="83" t="s">
        <v>2135</v>
      </c>
      <c r="V17" s="83"/>
      <c r="W17" s="303"/>
      <c r="X17" s="303"/>
      <c r="Y17" s="82"/>
      <c r="Z17" s="83"/>
      <c r="AA17" s="83"/>
      <c r="AB17" s="83"/>
      <c r="AC17" s="83"/>
      <c r="AD17" s="83"/>
      <c r="AE17" s="83"/>
      <c r="AF17" s="83"/>
      <c r="AG17" s="83"/>
      <c r="AH17" s="83"/>
    </row>
    <row r="18" spans="1:34" ht="12.65" customHeight="1">
      <c r="A18" s="83"/>
      <c r="B18" s="82"/>
      <c r="C18" s="543" t="s">
        <v>2142</v>
      </c>
      <c r="D18" s="544"/>
      <c r="E18" s="83"/>
      <c r="F18" s="83"/>
      <c r="G18" s="304"/>
      <c r="H18" s="83"/>
      <c r="I18" s="83"/>
      <c r="J18" s="83"/>
      <c r="K18" s="83"/>
      <c r="L18" s="543" t="s">
        <v>2143</v>
      </c>
      <c r="M18" s="543">
        <v>52.808680000000003</v>
      </c>
      <c r="N18" s="543">
        <v>-7.8230599999999999</v>
      </c>
      <c r="O18" s="545" t="s">
        <v>2084</v>
      </c>
      <c r="P18" s="543">
        <v>100.2</v>
      </c>
      <c r="Q18" s="83" t="s">
        <v>2092</v>
      </c>
      <c r="R18" s="83" t="s">
        <v>2138</v>
      </c>
      <c r="S18" s="546" t="s">
        <v>172</v>
      </c>
      <c r="T18" s="83" t="s">
        <v>2129</v>
      </c>
      <c r="U18" s="83" t="s">
        <v>2079</v>
      </c>
      <c r="V18" s="83"/>
      <c r="W18" s="303"/>
      <c r="X18" s="303"/>
      <c r="Y18" s="82"/>
      <c r="Z18" s="83"/>
      <c r="AA18" s="83"/>
      <c r="AB18" s="83"/>
      <c r="AC18" s="83"/>
      <c r="AD18" s="83"/>
      <c r="AE18" s="83"/>
      <c r="AF18" s="83"/>
      <c r="AG18" s="83"/>
      <c r="AH18" s="83"/>
    </row>
    <row r="19" spans="1:34" ht="12.65" customHeight="1">
      <c r="A19" s="83"/>
      <c r="B19" s="82"/>
      <c r="C19" s="543" t="s">
        <v>2144</v>
      </c>
      <c r="D19" s="544"/>
      <c r="E19" s="83"/>
      <c r="F19" s="83"/>
      <c r="G19" s="304"/>
      <c r="H19" s="83"/>
      <c r="I19" s="83"/>
      <c r="J19" s="83"/>
      <c r="K19" s="83"/>
      <c r="L19" s="543" t="s">
        <v>2144</v>
      </c>
      <c r="M19" s="543">
        <v>52.783639999999998</v>
      </c>
      <c r="N19" s="543">
        <v>-8.6984600000000007</v>
      </c>
      <c r="O19" s="545" t="s">
        <v>2084</v>
      </c>
      <c r="P19" s="543">
        <v>342.4</v>
      </c>
      <c r="Q19" s="83" t="s">
        <v>2091</v>
      </c>
      <c r="R19" s="83" t="s">
        <v>2131</v>
      </c>
      <c r="S19" s="546" t="s">
        <v>172</v>
      </c>
      <c r="T19" s="83" t="s">
        <v>2129</v>
      </c>
      <c r="U19" s="83" t="s">
        <v>2135</v>
      </c>
      <c r="V19" s="83"/>
      <c r="W19" s="303"/>
      <c r="X19" s="303"/>
      <c r="Y19" s="82" t="s">
        <v>2451</v>
      </c>
      <c r="Z19" s="83"/>
      <c r="AA19" s="83"/>
      <c r="AB19" s="83"/>
      <c r="AC19" s="83"/>
      <c r="AD19" s="83"/>
      <c r="AE19" s="83"/>
      <c r="AF19" s="83"/>
      <c r="AG19" s="83"/>
      <c r="AH19" s="83"/>
    </row>
    <row r="20" spans="1:34" ht="12.65" customHeight="1">
      <c r="A20" s="83"/>
      <c r="B20" s="548"/>
      <c r="C20" s="543" t="s">
        <v>2145</v>
      </c>
      <c r="D20" s="544"/>
      <c r="E20" s="83"/>
      <c r="F20" s="83"/>
      <c r="G20" s="304"/>
      <c r="H20" s="83"/>
      <c r="I20" s="83"/>
      <c r="J20" s="83"/>
      <c r="K20" s="83"/>
      <c r="L20" s="543" t="s">
        <v>2145</v>
      </c>
      <c r="M20" s="543">
        <v>52.29421</v>
      </c>
      <c r="N20" s="543">
        <v>-9.3024100000000001</v>
      </c>
      <c r="O20" s="545" t="s">
        <v>2084</v>
      </c>
      <c r="P20" s="543">
        <v>276.39999999999998</v>
      </c>
      <c r="Q20" s="83" t="s">
        <v>2091</v>
      </c>
      <c r="R20" s="83" t="s">
        <v>2146</v>
      </c>
      <c r="S20" s="546" t="s">
        <v>172</v>
      </c>
      <c r="T20" s="83" t="s">
        <v>2129</v>
      </c>
      <c r="U20" s="83" t="s">
        <v>2147</v>
      </c>
      <c r="V20" s="83"/>
      <c r="W20" s="303"/>
      <c r="X20" s="303"/>
      <c r="Y20" s="548"/>
      <c r="Z20" s="83"/>
      <c r="AA20" s="83"/>
      <c r="AB20" s="83"/>
      <c r="AC20" s="83"/>
      <c r="AD20" s="83"/>
      <c r="AE20" s="83"/>
      <c r="AF20" s="83"/>
      <c r="AG20" s="83"/>
      <c r="AH20" s="83"/>
    </row>
    <row r="21" spans="1:34" ht="12.65" customHeight="1">
      <c r="A21" s="83"/>
      <c r="B21" s="82"/>
      <c r="C21" s="543" t="s">
        <v>2148</v>
      </c>
      <c r="D21" s="544"/>
      <c r="E21" s="83"/>
      <c r="F21" s="83"/>
      <c r="G21" s="304"/>
      <c r="H21" s="83"/>
      <c r="I21" s="83"/>
      <c r="J21" s="83"/>
      <c r="K21" s="83"/>
      <c r="L21" s="543" t="s">
        <v>2148</v>
      </c>
      <c r="M21" s="543">
        <v>53.000549999999997</v>
      </c>
      <c r="N21" s="543">
        <v>-7.60405</v>
      </c>
      <c r="O21" s="545" t="s">
        <v>2084</v>
      </c>
      <c r="P21" s="543">
        <v>154.4</v>
      </c>
      <c r="Q21" s="83" t="s">
        <v>2092</v>
      </c>
      <c r="R21" s="83" t="s">
        <v>2138</v>
      </c>
      <c r="S21" s="546" t="s">
        <v>172</v>
      </c>
      <c r="T21" s="83" t="s">
        <v>2129</v>
      </c>
      <c r="U21" s="84" t="s">
        <v>2149</v>
      </c>
      <c r="V21" s="83"/>
      <c r="W21" s="303"/>
      <c r="X21" s="303"/>
      <c r="Y21" s="82"/>
      <c r="Z21" s="83"/>
      <c r="AA21" s="83"/>
      <c r="AB21" s="83"/>
      <c r="AC21" s="83"/>
      <c r="AD21" s="83"/>
      <c r="AE21" s="83"/>
      <c r="AF21" s="83"/>
      <c r="AG21" s="83"/>
      <c r="AH21" s="83"/>
    </row>
    <row r="22" spans="1:34" ht="25">
      <c r="A22" s="83"/>
      <c r="B22" s="82"/>
      <c r="C22" s="543" t="s">
        <v>2150</v>
      </c>
      <c r="D22" s="544"/>
      <c r="E22" s="83"/>
      <c r="F22" s="83"/>
      <c r="G22" s="304"/>
      <c r="H22" s="83"/>
      <c r="I22" s="83"/>
      <c r="J22" s="83"/>
      <c r="K22" s="83"/>
      <c r="L22" s="543" t="s">
        <v>2150</v>
      </c>
      <c r="M22" s="543">
        <v>52.72889</v>
      </c>
      <c r="N22" s="543">
        <v>-6.82247</v>
      </c>
      <c r="O22" s="545" t="s">
        <v>2084</v>
      </c>
      <c r="P22" s="543">
        <v>34.6</v>
      </c>
      <c r="Q22" s="83" t="s">
        <v>2092</v>
      </c>
      <c r="R22" s="84" t="s">
        <v>2138</v>
      </c>
      <c r="S22" s="546" t="s">
        <v>172</v>
      </c>
      <c r="T22" s="83" t="s">
        <v>2129</v>
      </c>
      <c r="U22" s="83" t="s">
        <v>2079</v>
      </c>
      <c r="V22" s="83"/>
      <c r="W22" s="547"/>
      <c r="X22" s="547"/>
      <c r="Y22" s="548"/>
      <c r="Z22" s="83"/>
      <c r="AA22" s="83"/>
      <c r="AB22" s="83"/>
      <c r="AC22" s="83"/>
      <c r="AD22" s="83"/>
      <c r="AE22" s="83"/>
      <c r="AF22" s="83"/>
      <c r="AG22" s="83"/>
      <c r="AH22" s="83"/>
    </row>
    <row r="23" spans="1:34" ht="25">
      <c r="A23" s="83"/>
      <c r="B23" s="82"/>
      <c r="C23" s="543" t="s">
        <v>2151</v>
      </c>
      <c r="D23" s="544"/>
      <c r="E23" s="83"/>
      <c r="F23" s="83"/>
      <c r="G23" s="304"/>
      <c r="H23" s="83"/>
      <c r="I23" s="83"/>
      <c r="J23" s="83"/>
      <c r="K23" s="83"/>
      <c r="L23" s="543" t="s">
        <v>2151</v>
      </c>
      <c r="M23" s="543">
        <v>52.135339999999999</v>
      </c>
      <c r="N23" s="543">
        <v>-9.4359500000000001</v>
      </c>
      <c r="O23" s="545" t="s">
        <v>2084</v>
      </c>
      <c r="P23" s="543">
        <v>475.1</v>
      </c>
      <c r="Q23" s="83" t="s">
        <v>2091</v>
      </c>
      <c r="R23" s="83" t="s">
        <v>2152</v>
      </c>
      <c r="S23" s="546" t="s">
        <v>172</v>
      </c>
      <c r="T23" s="83" t="s">
        <v>2129</v>
      </c>
      <c r="U23" s="549" t="s">
        <v>2153</v>
      </c>
      <c r="V23" s="83"/>
      <c r="W23" s="303"/>
      <c r="X23" s="303"/>
      <c r="Y23" s="82">
        <v>2024</v>
      </c>
      <c r="Z23" s="83"/>
      <c r="AA23" s="83"/>
      <c r="AB23" s="83"/>
      <c r="AC23" s="83"/>
      <c r="AD23" s="83"/>
      <c r="AE23" s="83"/>
      <c r="AF23" s="83"/>
      <c r="AG23" s="83"/>
      <c r="AH23" s="83"/>
    </row>
    <row r="24" spans="1:34" ht="28">
      <c r="A24" s="83"/>
      <c r="B24" s="82"/>
      <c r="C24" s="543" t="s">
        <v>2154</v>
      </c>
      <c r="D24" s="544"/>
      <c r="E24" s="83"/>
      <c r="F24" s="83"/>
      <c r="G24" s="304"/>
      <c r="H24" s="83"/>
      <c r="I24" s="83"/>
      <c r="J24" s="83"/>
      <c r="K24" s="83"/>
      <c r="L24" s="543" t="s">
        <v>2155</v>
      </c>
      <c r="M24" s="543">
        <v>53.254849999999998</v>
      </c>
      <c r="N24" s="543">
        <v>-7.5425700000000004</v>
      </c>
      <c r="O24" s="545" t="s">
        <v>2084</v>
      </c>
      <c r="P24" s="543">
        <v>309</v>
      </c>
      <c r="Q24" s="83" t="s">
        <v>2091</v>
      </c>
      <c r="R24" s="550" t="s">
        <v>2156</v>
      </c>
      <c r="S24" s="546" t="s">
        <v>172</v>
      </c>
      <c r="T24" s="83" t="s">
        <v>2129</v>
      </c>
      <c r="U24" s="83" t="s">
        <v>2157</v>
      </c>
      <c r="V24" s="83"/>
      <c r="W24" s="303"/>
      <c r="X24" s="303"/>
      <c r="Y24" s="82">
        <v>2023</v>
      </c>
      <c r="Z24" s="83"/>
      <c r="AA24" s="83"/>
      <c r="AB24" s="83"/>
      <c r="AC24" s="83"/>
      <c r="AD24" s="83"/>
      <c r="AE24" s="83"/>
      <c r="AF24" s="83"/>
      <c r="AG24" s="83"/>
      <c r="AH24" s="83"/>
    </row>
    <row r="25" spans="1:34" ht="25">
      <c r="A25" s="83"/>
      <c r="B25" s="82"/>
      <c r="C25" s="543" t="s">
        <v>2158</v>
      </c>
      <c r="D25" s="544"/>
      <c r="E25" s="83"/>
      <c r="F25" s="83"/>
      <c r="G25" s="304"/>
      <c r="H25" s="83"/>
      <c r="I25" s="83"/>
      <c r="J25" s="83"/>
      <c r="K25" s="83"/>
      <c r="L25" s="543" t="s">
        <v>2158</v>
      </c>
      <c r="M25" s="543">
        <v>52.726489999999998</v>
      </c>
      <c r="N25" s="543">
        <v>-7.1508399999999996</v>
      </c>
      <c r="O25" s="545" t="s">
        <v>2084</v>
      </c>
      <c r="P25" s="543">
        <v>72.2</v>
      </c>
      <c r="Q25" s="83" t="s">
        <v>2092</v>
      </c>
      <c r="R25" s="83" t="s">
        <v>2138</v>
      </c>
      <c r="S25" s="546" t="s">
        <v>172</v>
      </c>
      <c r="T25" s="83" t="s">
        <v>2129</v>
      </c>
      <c r="U25" s="83" t="s">
        <v>2132</v>
      </c>
      <c r="V25" s="83"/>
      <c r="W25" s="303"/>
      <c r="X25" s="303"/>
      <c r="Y25" s="82"/>
      <c r="Z25" s="83"/>
      <c r="AA25" s="83"/>
      <c r="AB25" s="83"/>
      <c r="AC25" s="83"/>
      <c r="AD25" s="83"/>
      <c r="AE25" s="83"/>
      <c r="AF25" s="83"/>
      <c r="AG25" s="83"/>
      <c r="AH25" s="83"/>
    </row>
    <row r="26" spans="1:34" ht="25">
      <c r="A26" s="83"/>
      <c r="B26" s="82"/>
      <c r="C26" s="543" t="s">
        <v>2159</v>
      </c>
      <c r="D26" s="544"/>
      <c r="E26" s="83"/>
      <c r="F26" s="83"/>
      <c r="G26" s="304"/>
      <c r="H26" s="83"/>
      <c r="I26" s="83"/>
      <c r="J26" s="83"/>
      <c r="K26" s="83"/>
      <c r="L26" s="543" t="s">
        <v>2159</v>
      </c>
      <c r="M26" s="543">
        <v>52.095309999999998</v>
      </c>
      <c r="N26" s="543">
        <v>-7.8406900000000004</v>
      </c>
      <c r="O26" s="545" t="s">
        <v>2084</v>
      </c>
      <c r="P26" s="543">
        <v>93</v>
      </c>
      <c r="Q26" s="83" t="s">
        <v>2092</v>
      </c>
      <c r="R26" s="671" t="s">
        <v>2138</v>
      </c>
      <c r="S26" s="546" t="s">
        <v>172</v>
      </c>
      <c r="T26" s="83" t="s">
        <v>2129</v>
      </c>
      <c r="U26" s="83" t="s">
        <v>2135</v>
      </c>
      <c r="V26" s="83"/>
      <c r="W26" s="303"/>
      <c r="X26" s="303"/>
      <c r="Y26" s="82"/>
      <c r="Z26" s="83"/>
      <c r="AA26" s="83"/>
      <c r="AB26" s="83"/>
      <c r="AC26" s="83"/>
      <c r="AD26" s="83"/>
      <c r="AE26" s="83"/>
      <c r="AF26" s="83"/>
      <c r="AG26" s="83"/>
      <c r="AH26" s="83"/>
    </row>
    <row r="27" spans="1:34" ht="25">
      <c r="A27" s="83"/>
      <c r="B27" s="82"/>
      <c r="C27" s="543" t="s">
        <v>2160</v>
      </c>
      <c r="D27" s="544"/>
      <c r="E27" s="83"/>
      <c r="F27" s="83"/>
      <c r="G27" s="304"/>
      <c r="H27" s="551"/>
      <c r="I27" s="83"/>
      <c r="J27" s="83"/>
      <c r="K27" s="83"/>
      <c r="L27" s="543" t="s">
        <v>2160</v>
      </c>
      <c r="M27" s="543">
        <v>54.22531</v>
      </c>
      <c r="N27" s="543">
        <v>-7.9840900000000001</v>
      </c>
      <c r="O27" s="545" t="s">
        <v>2084</v>
      </c>
      <c r="P27" s="543">
        <v>81.7</v>
      </c>
      <c r="Q27" s="83" t="s">
        <v>2092</v>
      </c>
      <c r="R27" s="83" t="s">
        <v>2128</v>
      </c>
      <c r="S27" s="546" t="s">
        <v>172</v>
      </c>
      <c r="T27" s="83" t="s">
        <v>2129</v>
      </c>
      <c r="U27" s="83" t="s">
        <v>2135</v>
      </c>
      <c r="V27" s="83"/>
      <c r="W27" s="303"/>
      <c r="X27" s="303"/>
      <c r="Y27" s="82"/>
      <c r="Z27" s="83"/>
      <c r="AA27" s="83"/>
      <c r="AB27" s="83"/>
      <c r="AC27" s="83"/>
      <c r="AD27" s="83"/>
      <c r="AE27" s="83"/>
      <c r="AF27" s="83"/>
      <c r="AG27" s="83"/>
      <c r="AH27" s="83"/>
    </row>
    <row r="28" spans="1:34" ht="25">
      <c r="A28" s="83"/>
      <c r="B28" s="82"/>
      <c r="C28" s="543" t="s">
        <v>2161</v>
      </c>
      <c r="D28" s="544"/>
      <c r="E28" s="83"/>
      <c r="F28" s="83"/>
      <c r="G28" s="304"/>
      <c r="H28" s="552"/>
      <c r="I28" s="83"/>
      <c r="J28" s="83"/>
      <c r="K28" s="85"/>
      <c r="L28" s="543" t="s">
        <v>2161</v>
      </c>
      <c r="M28" s="543">
        <v>53.025500000000001</v>
      </c>
      <c r="N28" s="543">
        <v>-9.1759799999999991</v>
      </c>
      <c r="O28" s="545" t="s">
        <v>2084</v>
      </c>
      <c r="P28" s="543">
        <v>501</v>
      </c>
      <c r="Q28" s="83" t="s">
        <v>2091</v>
      </c>
      <c r="R28" s="83" t="s">
        <v>2162</v>
      </c>
      <c r="S28" s="546" t="s">
        <v>172</v>
      </c>
      <c r="T28" s="83" t="s">
        <v>2129</v>
      </c>
      <c r="U28" s="83" t="s">
        <v>2079</v>
      </c>
      <c r="V28" s="83"/>
      <c r="W28" s="303"/>
      <c r="X28" s="303"/>
      <c r="Y28" s="82"/>
      <c r="Z28" s="83"/>
      <c r="AA28" s="83"/>
      <c r="AB28" s="83"/>
      <c r="AC28" s="83"/>
      <c r="AD28" s="83"/>
      <c r="AE28" s="83"/>
      <c r="AF28" s="83"/>
      <c r="AG28" s="83"/>
      <c r="AH28" s="83"/>
    </row>
    <row r="29" spans="1:34" ht="25">
      <c r="A29" s="83"/>
      <c r="B29" s="82"/>
      <c r="C29" s="553" t="s">
        <v>2163</v>
      </c>
      <c r="D29" s="544"/>
      <c r="E29" s="83"/>
      <c r="F29" s="83"/>
      <c r="G29" s="304"/>
      <c r="H29" s="544"/>
      <c r="I29" s="83"/>
      <c r="J29" s="83"/>
      <c r="K29" s="85"/>
      <c r="L29" s="543" t="s">
        <v>2163</v>
      </c>
      <c r="M29" s="543">
        <v>53.453400000000002</v>
      </c>
      <c r="N29" s="543">
        <v>-8.6548999999999996</v>
      </c>
      <c r="O29" s="545" t="s">
        <v>2084</v>
      </c>
      <c r="P29" s="543">
        <v>28.9</v>
      </c>
      <c r="Q29" s="83" t="s">
        <v>2092</v>
      </c>
      <c r="R29" s="83" t="s">
        <v>2162</v>
      </c>
      <c r="S29" s="546" t="s">
        <v>172</v>
      </c>
      <c r="T29" s="83" t="s">
        <v>2129</v>
      </c>
      <c r="U29" s="83" t="s">
        <v>2079</v>
      </c>
      <c r="V29" s="83"/>
      <c r="W29" s="303"/>
      <c r="X29" s="303"/>
      <c r="Y29" s="82"/>
      <c r="Z29" s="83"/>
      <c r="AA29" s="83"/>
      <c r="AB29" s="83"/>
      <c r="AC29" s="83"/>
      <c r="AD29" s="83"/>
      <c r="AE29" s="83"/>
      <c r="AF29" s="83"/>
      <c r="AG29" s="83"/>
      <c r="AH29" s="83"/>
    </row>
    <row r="30" spans="1:34" ht="37.5">
      <c r="A30" s="83"/>
      <c r="B30" s="82"/>
      <c r="C30" s="553" t="s">
        <v>2164</v>
      </c>
      <c r="D30" s="544"/>
      <c r="E30" s="83"/>
      <c r="F30" s="83"/>
      <c r="G30" s="304"/>
      <c r="H30" s="544"/>
      <c r="I30" s="83"/>
      <c r="J30" s="83"/>
      <c r="K30" s="85"/>
      <c r="L30" s="543" t="s">
        <v>2164</v>
      </c>
      <c r="M30" s="543">
        <v>52.926430000000003</v>
      </c>
      <c r="N30" s="543">
        <v>-8.8547100000000007</v>
      </c>
      <c r="O30" s="545" t="s">
        <v>2084</v>
      </c>
      <c r="P30" s="543">
        <v>186.1</v>
      </c>
      <c r="Q30" s="83" t="s">
        <v>2092</v>
      </c>
      <c r="R30" s="83" t="s">
        <v>2131</v>
      </c>
      <c r="S30" s="546" t="s">
        <v>172</v>
      </c>
      <c r="T30" s="83" t="s">
        <v>2129</v>
      </c>
      <c r="U30" s="83" t="s">
        <v>2165</v>
      </c>
      <c r="V30" s="83"/>
      <c r="W30" s="303"/>
      <c r="X30" s="303"/>
      <c r="Y30" s="82"/>
      <c r="Z30" s="83"/>
      <c r="AA30" s="83"/>
      <c r="AB30" s="83"/>
      <c r="AC30" s="83"/>
      <c r="AD30" s="83"/>
      <c r="AE30" s="83"/>
      <c r="AF30" s="83"/>
      <c r="AG30" s="83"/>
      <c r="AH30" s="83"/>
    </row>
    <row r="31" spans="1:34" ht="25">
      <c r="A31" s="83"/>
      <c r="B31" s="82"/>
      <c r="C31" s="553" t="s">
        <v>2166</v>
      </c>
      <c r="D31" s="544"/>
      <c r="E31" s="83"/>
      <c r="F31" s="83"/>
      <c r="G31" s="304"/>
      <c r="H31" s="83"/>
      <c r="I31" s="83"/>
      <c r="J31" s="83"/>
      <c r="K31" s="85"/>
      <c r="L31" s="543" t="s">
        <v>2166</v>
      </c>
      <c r="M31" s="543">
        <v>54.22372</v>
      </c>
      <c r="N31" s="543">
        <v>-8.2436600000000002</v>
      </c>
      <c r="O31" s="545" t="s">
        <v>2084</v>
      </c>
      <c r="P31" s="543">
        <v>580.19999999999993</v>
      </c>
      <c r="Q31" s="83" t="s">
        <v>2091</v>
      </c>
      <c r="R31" s="83" t="s">
        <v>2131</v>
      </c>
      <c r="S31" s="546" t="s">
        <v>172</v>
      </c>
      <c r="T31" s="83" t="s">
        <v>2129</v>
      </c>
      <c r="U31" s="83" t="s">
        <v>2157</v>
      </c>
      <c r="V31" s="83"/>
      <c r="W31" s="303"/>
      <c r="X31" s="303"/>
      <c r="Y31" s="82"/>
      <c r="Z31" s="83"/>
      <c r="AA31" s="83"/>
      <c r="AB31" s="83"/>
      <c r="AC31" s="83"/>
      <c r="AD31" s="83"/>
      <c r="AE31" s="83"/>
      <c r="AF31" s="83"/>
      <c r="AG31" s="83"/>
      <c r="AH31" s="83"/>
    </row>
    <row r="32" spans="1:34" ht="25">
      <c r="A32" s="83"/>
      <c r="B32" s="82"/>
      <c r="C32" s="553" t="s">
        <v>2167</v>
      </c>
      <c r="D32" s="544"/>
      <c r="E32" s="83"/>
      <c r="F32" s="83"/>
      <c r="G32" s="304"/>
      <c r="H32" s="554"/>
      <c r="I32" s="83"/>
      <c r="J32" s="83"/>
      <c r="K32" s="85"/>
      <c r="L32" s="543" t="s">
        <v>2167</v>
      </c>
      <c r="M32" s="543">
        <v>54.02796</v>
      </c>
      <c r="N32" s="543">
        <v>-8.0158299999999993</v>
      </c>
      <c r="O32" s="545" t="s">
        <v>2084</v>
      </c>
      <c r="P32" s="543">
        <v>212.8</v>
      </c>
      <c r="Q32" s="83" t="s">
        <v>2091</v>
      </c>
      <c r="R32" s="83" t="s">
        <v>2134</v>
      </c>
      <c r="S32" s="546" t="s">
        <v>172</v>
      </c>
      <c r="T32" s="83" t="s">
        <v>2129</v>
      </c>
      <c r="U32" s="83" t="s">
        <v>2079</v>
      </c>
      <c r="V32" s="83"/>
      <c r="W32" s="303"/>
      <c r="X32" s="303"/>
      <c r="Y32" s="82"/>
      <c r="Z32" s="83"/>
      <c r="AA32" s="83"/>
      <c r="AB32" s="83"/>
      <c r="AC32" s="83"/>
      <c r="AD32" s="83"/>
      <c r="AE32" s="83"/>
      <c r="AF32" s="83"/>
      <c r="AG32" s="83"/>
      <c r="AH32" s="83"/>
    </row>
    <row r="33" spans="1:34" ht="25">
      <c r="A33" s="83"/>
      <c r="B33" s="82"/>
      <c r="C33" s="553" t="s">
        <v>2168</v>
      </c>
      <c r="D33" s="544"/>
      <c r="E33" s="83"/>
      <c r="F33" s="83"/>
      <c r="G33" s="304"/>
      <c r="H33" s="554"/>
      <c r="I33" s="83"/>
      <c r="J33" s="83"/>
      <c r="K33" s="85"/>
      <c r="L33" s="543" t="s">
        <v>2168</v>
      </c>
      <c r="M33" s="543">
        <v>53.982370000000003</v>
      </c>
      <c r="N33" s="543">
        <v>-7.9460199999999999</v>
      </c>
      <c r="O33" s="545" t="s">
        <v>2084</v>
      </c>
      <c r="P33" s="543">
        <v>153.29999999999998</v>
      </c>
      <c r="Q33" s="83" t="s">
        <v>2092</v>
      </c>
      <c r="R33" s="83" t="s">
        <v>2131</v>
      </c>
      <c r="S33" s="546" t="s">
        <v>172</v>
      </c>
      <c r="T33" s="83" t="s">
        <v>2129</v>
      </c>
      <c r="U33" s="83" t="s">
        <v>2079</v>
      </c>
      <c r="V33" s="83"/>
      <c r="W33" s="303"/>
      <c r="X33" s="303"/>
      <c r="Y33" s="82"/>
      <c r="Z33" s="83"/>
      <c r="AA33" s="83"/>
      <c r="AB33" s="83"/>
      <c r="AC33" s="83"/>
      <c r="AD33" s="83"/>
      <c r="AE33" s="83"/>
      <c r="AF33" s="83"/>
      <c r="AG33" s="83"/>
      <c r="AH33" s="83"/>
    </row>
    <row r="34" spans="1:34" ht="25">
      <c r="A34" s="83"/>
      <c r="B34" s="82"/>
      <c r="C34" s="553" t="s">
        <v>2169</v>
      </c>
      <c r="D34" s="544"/>
      <c r="E34" s="83"/>
      <c r="F34" s="83"/>
      <c r="G34" s="304"/>
      <c r="H34" s="544"/>
      <c r="I34" s="83"/>
      <c r="J34" s="83"/>
      <c r="K34" s="85"/>
      <c r="L34" s="543" t="s">
        <v>2170</v>
      </c>
      <c r="M34" s="543">
        <v>54.150570000000002</v>
      </c>
      <c r="N34" s="543">
        <v>-7.76023</v>
      </c>
      <c r="O34" s="545" t="s">
        <v>2084</v>
      </c>
      <c r="P34" s="543">
        <v>120.6</v>
      </c>
      <c r="Q34" s="83" t="s">
        <v>2092</v>
      </c>
      <c r="R34" s="83" t="s">
        <v>2128</v>
      </c>
      <c r="S34" s="546" t="s">
        <v>172</v>
      </c>
      <c r="T34" s="83" t="s">
        <v>2129</v>
      </c>
      <c r="U34" s="83" t="s">
        <v>2135</v>
      </c>
      <c r="V34" s="83"/>
      <c r="W34" s="303"/>
      <c r="X34" s="303"/>
      <c r="Y34" s="82"/>
      <c r="Z34" s="83"/>
      <c r="AA34" s="83"/>
      <c r="AB34" s="83"/>
      <c r="AC34" s="83"/>
      <c r="AD34" s="83"/>
      <c r="AE34" s="83"/>
      <c r="AF34" s="83"/>
      <c r="AG34" s="83"/>
      <c r="AH34" s="83"/>
    </row>
    <row r="35" spans="1:34" ht="25">
      <c r="A35" s="83"/>
      <c r="B35" s="82"/>
      <c r="C35" s="553" t="s">
        <v>2171</v>
      </c>
      <c r="D35" s="544"/>
      <c r="E35" s="83"/>
      <c r="F35" s="83"/>
      <c r="G35" s="304"/>
      <c r="H35" s="554"/>
      <c r="I35" s="83"/>
      <c r="J35" s="83"/>
      <c r="K35" s="85"/>
      <c r="L35" s="543" t="s">
        <v>2171</v>
      </c>
      <c r="M35" s="543">
        <v>54.114699999999999</v>
      </c>
      <c r="N35" s="543">
        <v>-8.39175</v>
      </c>
      <c r="O35" s="545" t="s">
        <v>2084</v>
      </c>
      <c r="P35" s="543">
        <v>288.3</v>
      </c>
      <c r="Q35" s="83" t="s">
        <v>2091</v>
      </c>
      <c r="R35" s="84" t="s">
        <v>2128</v>
      </c>
      <c r="S35" s="546" t="s">
        <v>172</v>
      </c>
      <c r="T35" s="83" t="s">
        <v>2129</v>
      </c>
      <c r="U35" s="83" t="s">
        <v>2135</v>
      </c>
      <c r="V35" s="83"/>
      <c r="W35" s="303"/>
      <c r="X35" s="303"/>
      <c r="Y35" s="82"/>
      <c r="Z35" s="83"/>
      <c r="AA35" s="83"/>
      <c r="AB35" s="83"/>
      <c r="AC35" s="83"/>
      <c r="AD35" s="83"/>
      <c r="AE35" s="83"/>
      <c r="AF35" s="83"/>
      <c r="AG35" s="83"/>
      <c r="AH35" s="83"/>
    </row>
    <row r="36" spans="1:34" ht="28">
      <c r="A36" s="83"/>
      <c r="B36" s="82"/>
      <c r="C36" s="553" t="s">
        <v>2172</v>
      </c>
      <c r="D36" s="544"/>
      <c r="E36" s="83"/>
      <c r="F36" s="83"/>
      <c r="G36" s="304"/>
      <c r="H36" s="544"/>
      <c r="I36" s="83"/>
      <c r="J36" s="83"/>
      <c r="K36" s="85"/>
      <c r="L36" s="543" t="s">
        <v>2173</v>
      </c>
      <c r="M36" s="543">
        <v>53.952910000000003</v>
      </c>
      <c r="N36" s="543">
        <v>-8.0186600000000006</v>
      </c>
      <c r="O36" s="545" t="s">
        <v>2084</v>
      </c>
      <c r="P36" s="543">
        <v>127</v>
      </c>
      <c r="Q36" s="83" t="s">
        <v>2092</v>
      </c>
      <c r="R36" s="83" t="s">
        <v>2131</v>
      </c>
      <c r="S36" s="546" t="s">
        <v>172</v>
      </c>
      <c r="T36" s="83" t="s">
        <v>2129</v>
      </c>
      <c r="U36" s="83" t="s">
        <v>2135</v>
      </c>
      <c r="V36" s="83"/>
      <c r="W36" s="303"/>
      <c r="X36" s="303"/>
      <c r="Y36" s="82"/>
      <c r="Z36" s="83"/>
      <c r="AA36" s="83"/>
      <c r="AB36" s="83"/>
      <c r="AC36" s="83"/>
      <c r="AD36" s="83"/>
      <c r="AE36" s="83"/>
      <c r="AF36" s="83"/>
      <c r="AG36" s="83"/>
      <c r="AH36" s="83"/>
    </row>
    <row r="37" spans="1:34" ht="25">
      <c r="A37" s="83"/>
      <c r="B37" s="82"/>
      <c r="C37" s="553" t="s">
        <v>2174</v>
      </c>
      <c r="D37" s="544"/>
      <c r="E37" s="83"/>
      <c r="F37" s="83"/>
      <c r="G37" s="304"/>
      <c r="H37" s="551"/>
      <c r="I37" s="83"/>
      <c r="J37" s="83"/>
      <c r="K37" s="85"/>
      <c r="L37" s="543" t="s">
        <v>2174</v>
      </c>
      <c r="M37" s="543">
        <v>53.815159999999999</v>
      </c>
      <c r="N37" s="543">
        <v>-8.5602699999999992</v>
      </c>
      <c r="O37" s="545" t="s">
        <v>2084</v>
      </c>
      <c r="P37" s="543">
        <v>544.1</v>
      </c>
      <c r="Q37" s="83" t="s">
        <v>2091</v>
      </c>
      <c r="R37" s="83" t="s">
        <v>2175</v>
      </c>
      <c r="S37" s="546" t="s">
        <v>172</v>
      </c>
      <c r="T37" s="83" t="s">
        <v>2129</v>
      </c>
      <c r="U37" s="83" t="s">
        <v>2149</v>
      </c>
      <c r="V37" s="83"/>
      <c r="W37" s="303"/>
      <c r="X37" s="303"/>
      <c r="Y37" s="82"/>
      <c r="Z37" s="83"/>
      <c r="AA37" s="83"/>
      <c r="AB37" s="83"/>
      <c r="AC37" s="83"/>
      <c r="AD37" s="83"/>
      <c r="AE37" s="83"/>
      <c r="AF37" s="83"/>
      <c r="AG37" s="83"/>
      <c r="AH37" s="83"/>
    </row>
    <row r="38" spans="1:34" ht="25">
      <c r="A38" s="83"/>
      <c r="B38" s="82"/>
      <c r="C38" s="553" t="s">
        <v>2176</v>
      </c>
      <c r="D38" s="544"/>
      <c r="E38" s="83"/>
      <c r="F38" s="83"/>
      <c r="G38" s="304"/>
      <c r="H38" s="83"/>
      <c r="I38" s="83"/>
      <c r="J38" s="83"/>
      <c r="K38" s="85"/>
      <c r="L38" s="543" t="s">
        <v>2177</v>
      </c>
      <c r="M38" s="543">
        <v>53.427129999999998</v>
      </c>
      <c r="N38" s="543">
        <v>-9.5609400000000004</v>
      </c>
      <c r="O38" s="545" t="s">
        <v>2084</v>
      </c>
      <c r="P38" s="543">
        <v>513.1</v>
      </c>
      <c r="Q38" s="83" t="s">
        <v>2091</v>
      </c>
      <c r="R38" s="84" t="s">
        <v>2131</v>
      </c>
      <c r="S38" s="546" t="s">
        <v>172</v>
      </c>
      <c r="T38" s="83" t="s">
        <v>2129</v>
      </c>
      <c r="U38" s="549" t="s">
        <v>2147</v>
      </c>
      <c r="V38" s="83"/>
      <c r="W38" s="303"/>
      <c r="X38" s="303"/>
      <c r="Y38" s="82" t="s">
        <v>2178</v>
      </c>
      <c r="Z38" s="83"/>
      <c r="AA38" s="83"/>
      <c r="AB38" s="83"/>
      <c r="AC38" s="83"/>
      <c r="AD38" s="83"/>
      <c r="AE38" s="83"/>
      <c r="AF38" s="83"/>
      <c r="AG38" s="83"/>
      <c r="AH38" s="83"/>
    </row>
    <row r="39" spans="1:34" ht="25">
      <c r="A39" s="83"/>
      <c r="B39" s="82"/>
      <c r="C39" s="553" t="s">
        <v>2179</v>
      </c>
      <c r="D39" s="544"/>
      <c r="E39" s="83"/>
      <c r="F39" s="83"/>
      <c r="G39" s="304"/>
      <c r="H39" s="555"/>
      <c r="I39" s="83"/>
      <c r="J39" s="83"/>
      <c r="K39" s="85"/>
      <c r="L39" s="543" t="s">
        <v>2179</v>
      </c>
      <c r="M39" s="543">
        <v>52.721449999999997</v>
      </c>
      <c r="N39" s="543">
        <v>-7.3916500000000003</v>
      </c>
      <c r="O39" s="545" t="s">
        <v>2084</v>
      </c>
      <c r="P39" s="543">
        <v>67.2</v>
      </c>
      <c r="Q39" s="83" t="s">
        <v>2092</v>
      </c>
      <c r="R39" s="671" t="s">
        <v>2138</v>
      </c>
      <c r="S39" s="546" t="s">
        <v>172</v>
      </c>
      <c r="T39" s="83" t="s">
        <v>2129</v>
      </c>
      <c r="U39" s="83" t="s">
        <v>2079</v>
      </c>
      <c r="V39" s="83"/>
      <c r="W39" s="303"/>
      <c r="X39" s="303"/>
      <c r="Y39" s="82"/>
      <c r="Z39" s="83"/>
      <c r="AA39" s="83"/>
      <c r="AB39" s="83"/>
      <c r="AC39" s="83"/>
      <c r="AD39" s="83"/>
      <c r="AE39" s="83"/>
      <c r="AF39" s="83"/>
      <c r="AG39" s="83"/>
      <c r="AH39" s="83"/>
    </row>
    <row r="40" spans="1:34" ht="25">
      <c r="A40" s="83"/>
      <c r="B40" s="82"/>
      <c r="C40" s="553" t="s">
        <v>2180</v>
      </c>
      <c r="D40" s="544"/>
      <c r="E40" s="83"/>
      <c r="F40" s="83"/>
      <c r="G40" s="304"/>
      <c r="H40" s="83"/>
      <c r="I40" s="83"/>
      <c r="J40" s="83"/>
      <c r="K40" s="85"/>
      <c r="L40" s="543" t="s">
        <v>2180</v>
      </c>
      <c r="M40" s="543">
        <v>54.02252</v>
      </c>
      <c r="N40" s="543">
        <v>-7.8845099999999997</v>
      </c>
      <c r="O40" s="545" t="s">
        <v>2084</v>
      </c>
      <c r="P40" s="543">
        <v>235.4</v>
      </c>
      <c r="Q40" s="83" t="s">
        <v>2091</v>
      </c>
      <c r="R40" s="83" t="s">
        <v>2131</v>
      </c>
      <c r="S40" s="546" t="s">
        <v>172</v>
      </c>
      <c r="T40" s="83" t="s">
        <v>2129</v>
      </c>
      <c r="U40" s="83" t="s">
        <v>2079</v>
      </c>
      <c r="V40" s="83"/>
      <c r="W40" s="303"/>
      <c r="X40" s="303"/>
      <c r="Y40" s="82"/>
      <c r="Z40" s="83"/>
      <c r="AA40" s="83"/>
      <c r="AB40" s="83"/>
      <c r="AC40" s="83"/>
      <c r="AD40" s="83"/>
      <c r="AE40" s="83"/>
      <c r="AF40" s="83"/>
      <c r="AG40" s="83"/>
      <c r="AH40" s="83"/>
    </row>
    <row r="41" spans="1:34" ht="25">
      <c r="A41" s="83"/>
      <c r="B41" s="82"/>
      <c r="C41" s="553" t="s">
        <v>2181</v>
      </c>
      <c r="D41" s="544"/>
      <c r="E41" s="83"/>
      <c r="F41" s="83"/>
      <c r="G41" s="304"/>
      <c r="H41" s="83"/>
      <c r="I41" s="83"/>
      <c r="J41" s="83"/>
      <c r="K41" s="85"/>
      <c r="L41" s="543" t="s">
        <v>2181</v>
      </c>
      <c r="M41" s="543">
        <v>51.945990000000002</v>
      </c>
      <c r="N41" s="543">
        <v>-8.1325299999999991</v>
      </c>
      <c r="O41" s="545" t="s">
        <v>2084</v>
      </c>
      <c r="P41" s="543">
        <v>22.6</v>
      </c>
      <c r="Q41" s="83" t="s">
        <v>2092</v>
      </c>
      <c r="R41" s="83" t="s">
        <v>2146</v>
      </c>
      <c r="S41" s="546" t="s">
        <v>172</v>
      </c>
      <c r="T41" s="83" t="s">
        <v>2129</v>
      </c>
      <c r="U41" s="83" t="s">
        <v>2079</v>
      </c>
      <c r="V41" s="83"/>
      <c r="W41" s="303"/>
      <c r="X41" s="303"/>
      <c r="Y41" s="82"/>
      <c r="Z41" s="83"/>
      <c r="AA41" s="83"/>
      <c r="AB41" s="83"/>
      <c r="AC41" s="83"/>
      <c r="AD41" s="83"/>
      <c r="AE41" s="83"/>
      <c r="AF41" s="83"/>
      <c r="AG41" s="83"/>
      <c r="AH41" s="83"/>
    </row>
    <row r="42" spans="1:34" ht="25">
      <c r="A42" s="83"/>
      <c r="B42" s="82"/>
      <c r="C42" s="553" t="s">
        <v>2182</v>
      </c>
      <c r="D42" s="544"/>
      <c r="E42" s="83"/>
      <c r="F42" s="83"/>
      <c r="G42" s="304"/>
      <c r="H42" s="551"/>
      <c r="I42" s="83"/>
      <c r="J42" s="83"/>
      <c r="K42" s="85"/>
      <c r="L42" s="543" t="s">
        <v>2182</v>
      </c>
      <c r="M42" s="543">
        <v>52.999360000000003</v>
      </c>
      <c r="N42" s="543">
        <v>-7.1794900000000004</v>
      </c>
      <c r="O42" s="545" t="s">
        <v>2084</v>
      </c>
      <c r="P42" s="543">
        <v>49.6</v>
      </c>
      <c r="Q42" s="83" t="s">
        <v>2092</v>
      </c>
      <c r="R42" s="670" t="s">
        <v>2138</v>
      </c>
      <c r="S42" s="546" t="s">
        <v>172</v>
      </c>
      <c r="T42" s="83" t="s">
        <v>2129</v>
      </c>
      <c r="U42" s="83" t="s">
        <v>2079</v>
      </c>
      <c r="V42" s="83"/>
      <c r="W42" s="303"/>
      <c r="X42" s="303"/>
      <c r="Y42" s="82">
        <v>2023</v>
      </c>
      <c r="Z42" s="83"/>
      <c r="AA42" s="83"/>
      <c r="AB42" s="83"/>
      <c r="AC42" s="83"/>
      <c r="AD42" s="83"/>
      <c r="AE42" s="83"/>
      <c r="AF42" s="83"/>
      <c r="AG42" s="83"/>
      <c r="AH42" s="83"/>
    </row>
    <row r="43" spans="1:34" ht="25">
      <c r="A43" s="83"/>
      <c r="B43" s="82"/>
      <c r="C43" s="553" t="s">
        <v>2183</v>
      </c>
      <c r="D43" s="544"/>
      <c r="E43" s="83"/>
      <c r="F43" s="83"/>
      <c r="G43" s="304"/>
      <c r="H43" s="552"/>
      <c r="I43" s="83"/>
      <c r="J43" s="83"/>
      <c r="K43" s="85"/>
      <c r="L43" s="543" t="s">
        <v>2183</v>
      </c>
      <c r="M43" s="543">
        <v>53.950139999999998</v>
      </c>
      <c r="N43" s="543">
        <v>-7.8631500000000001</v>
      </c>
      <c r="O43" s="545" t="s">
        <v>2084</v>
      </c>
      <c r="P43" s="543">
        <v>102.3</v>
      </c>
      <c r="Q43" s="83" t="s">
        <v>2092</v>
      </c>
      <c r="R43" s="83" t="s">
        <v>2131</v>
      </c>
      <c r="S43" s="546" t="s">
        <v>172</v>
      </c>
      <c r="T43" s="83" t="s">
        <v>2129</v>
      </c>
      <c r="U43" s="83" t="s">
        <v>2079</v>
      </c>
      <c r="V43" s="83"/>
      <c r="W43" s="303"/>
      <c r="X43" s="303"/>
      <c r="Y43" s="82"/>
      <c r="Z43" s="83"/>
      <c r="AA43" s="83"/>
      <c r="AB43" s="83"/>
      <c r="AC43" s="83"/>
      <c r="AD43" s="83"/>
      <c r="AE43" s="83"/>
      <c r="AF43" s="83"/>
      <c r="AG43" s="83"/>
      <c r="AH43" s="83"/>
    </row>
    <row r="44" spans="1:34" ht="25">
      <c r="A44" s="83"/>
      <c r="B44" s="82"/>
      <c r="C44" s="553" t="s">
        <v>2184</v>
      </c>
      <c r="D44" s="544"/>
      <c r="E44" s="83"/>
      <c r="F44" s="83"/>
      <c r="G44" s="304"/>
      <c r="H44" s="544"/>
      <c r="I44" s="83"/>
      <c r="J44" s="83"/>
      <c r="K44" s="85"/>
      <c r="L44" s="543" t="s">
        <v>2184</v>
      </c>
      <c r="M44" s="543">
        <v>53.921349999999997</v>
      </c>
      <c r="N44" s="543">
        <v>-7.77956</v>
      </c>
      <c r="O44" s="545" t="s">
        <v>2084</v>
      </c>
      <c r="P44" s="543">
        <v>487.7</v>
      </c>
      <c r="Q44" s="83" t="s">
        <v>2091</v>
      </c>
      <c r="R44" s="83" t="s">
        <v>2131</v>
      </c>
      <c r="S44" s="546" t="s">
        <v>172</v>
      </c>
      <c r="T44" s="83" t="s">
        <v>2129</v>
      </c>
      <c r="U44" s="83" t="s">
        <v>2079</v>
      </c>
      <c r="V44" s="83"/>
      <c r="W44" s="303"/>
      <c r="X44" s="303"/>
      <c r="Y44" s="82">
        <v>2023</v>
      </c>
      <c r="Z44" s="83"/>
      <c r="AA44" s="83"/>
      <c r="AB44" s="83"/>
      <c r="AC44" s="83"/>
      <c r="AD44" s="83"/>
      <c r="AE44" s="83"/>
      <c r="AF44" s="83"/>
      <c r="AG44" s="83"/>
      <c r="AH44" s="83"/>
    </row>
    <row r="45" spans="1:34" ht="25">
      <c r="A45" s="83"/>
      <c r="B45" s="82"/>
      <c r="C45" s="553" t="s">
        <v>2185</v>
      </c>
      <c r="D45" s="544"/>
      <c r="E45" s="83"/>
      <c r="F45" s="83"/>
      <c r="G45" s="304"/>
      <c r="H45" s="551"/>
      <c r="I45" s="83"/>
      <c r="J45" s="83"/>
      <c r="K45" s="85"/>
      <c r="L45" s="543" t="s">
        <v>2186</v>
      </c>
      <c r="M45" s="543">
        <v>51.979680000000002</v>
      </c>
      <c r="N45" s="543">
        <v>-9.9560499999999994</v>
      </c>
      <c r="O45" s="545" t="s">
        <v>2084</v>
      </c>
      <c r="P45" s="543">
        <v>22.6</v>
      </c>
      <c r="Q45" s="83" t="s">
        <v>2092</v>
      </c>
      <c r="R45" s="84" t="s">
        <v>2146</v>
      </c>
      <c r="S45" s="546" t="s">
        <v>172</v>
      </c>
      <c r="T45" s="83" t="s">
        <v>2129</v>
      </c>
      <c r="U45" s="83" t="s">
        <v>2149</v>
      </c>
      <c r="V45" s="83"/>
      <c r="W45" s="303"/>
      <c r="X45" s="303"/>
      <c r="Y45" s="82"/>
      <c r="Z45" s="83"/>
      <c r="AA45" s="83"/>
      <c r="AB45" s="83"/>
      <c r="AC45" s="83"/>
      <c r="AD45" s="83"/>
      <c r="AE45" s="83"/>
      <c r="AF45" s="83"/>
      <c r="AG45" s="83"/>
      <c r="AH45" s="83"/>
    </row>
    <row r="46" spans="1:34" ht="25">
      <c r="A46" s="83"/>
      <c r="B46" s="82"/>
      <c r="C46" s="553" t="s">
        <v>2187</v>
      </c>
      <c r="D46" s="544"/>
      <c r="E46" s="83"/>
      <c r="F46" s="83"/>
      <c r="G46" s="304"/>
      <c r="H46" s="83"/>
      <c r="I46" s="83"/>
      <c r="J46" s="83"/>
      <c r="K46" s="85"/>
      <c r="L46" s="543" t="s">
        <v>2187</v>
      </c>
      <c r="M46" s="543">
        <v>51.873480000000001</v>
      </c>
      <c r="N46" s="543">
        <v>-9.7030399999999997</v>
      </c>
      <c r="O46" s="545" t="s">
        <v>2084</v>
      </c>
      <c r="P46" s="543">
        <v>236.39999999999998</v>
      </c>
      <c r="Q46" s="83" t="s">
        <v>2091</v>
      </c>
      <c r="R46" s="83" t="s">
        <v>2146</v>
      </c>
      <c r="S46" s="546" t="s">
        <v>172</v>
      </c>
      <c r="T46" s="83" t="s">
        <v>2129</v>
      </c>
      <c r="U46" s="83" t="s">
        <v>2079</v>
      </c>
      <c r="V46" s="83"/>
      <c r="W46" s="303"/>
      <c r="X46" s="303"/>
      <c r="Y46" s="82"/>
      <c r="Z46" s="83"/>
      <c r="AA46" s="83"/>
      <c r="AB46" s="83"/>
      <c r="AC46" s="83"/>
      <c r="AD46" s="83"/>
      <c r="AE46" s="83"/>
      <c r="AF46" s="83"/>
      <c r="AG46" s="83"/>
      <c r="AH46" s="83"/>
    </row>
    <row r="47" spans="1:34" ht="25">
      <c r="A47" s="83"/>
      <c r="B47" s="82"/>
      <c r="C47" s="553" t="s">
        <v>2188</v>
      </c>
      <c r="D47" s="544"/>
      <c r="E47" s="83"/>
      <c r="F47" s="83"/>
      <c r="G47" s="304"/>
      <c r="H47" s="555"/>
      <c r="I47" s="83"/>
      <c r="J47" s="83"/>
      <c r="K47" s="85"/>
      <c r="L47" s="543" t="s">
        <v>2188</v>
      </c>
      <c r="M47" s="543">
        <v>52.975929999999998</v>
      </c>
      <c r="N47" s="543">
        <v>-6.5158399999999999</v>
      </c>
      <c r="O47" s="545" t="s">
        <v>2084</v>
      </c>
      <c r="P47" s="543">
        <v>67.900000000000006</v>
      </c>
      <c r="Q47" s="83" t="s">
        <v>2092</v>
      </c>
      <c r="R47" s="671" t="s">
        <v>2138</v>
      </c>
      <c r="S47" s="546" t="s">
        <v>172</v>
      </c>
      <c r="T47" s="83" t="s">
        <v>2129</v>
      </c>
      <c r="U47" s="83" t="s">
        <v>2079</v>
      </c>
      <c r="V47" s="83"/>
      <c r="W47" s="303"/>
      <c r="X47" s="303"/>
      <c r="Y47" s="82"/>
      <c r="Z47" s="83"/>
      <c r="AA47" s="83"/>
      <c r="AB47" s="83"/>
      <c r="AC47" s="83"/>
      <c r="AD47" s="83"/>
      <c r="AE47" s="83"/>
      <c r="AF47" s="83"/>
      <c r="AG47" s="83"/>
      <c r="AH47" s="83"/>
    </row>
    <row r="48" spans="1:34" ht="14">
      <c r="A48" s="83"/>
      <c r="B48" s="82"/>
      <c r="C48" s="553" t="s">
        <v>2189</v>
      </c>
      <c r="D48" s="544"/>
      <c r="E48" s="83"/>
      <c r="F48" s="83"/>
      <c r="G48" s="304"/>
      <c r="H48" s="544"/>
      <c r="I48" s="83"/>
      <c r="J48" s="83"/>
      <c r="K48" s="85"/>
      <c r="L48" s="543" t="s">
        <v>2189</v>
      </c>
      <c r="M48" s="543">
        <v>52.461725000000001</v>
      </c>
      <c r="N48" s="543">
        <v>-7.1607539999999998</v>
      </c>
      <c r="O48" s="545"/>
      <c r="P48" s="543">
        <v>80.599999999999994</v>
      </c>
      <c r="Q48" s="83"/>
      <c r="R48" s="83"/>
      <c r="S48" s="546"/>
      <c r="T48" s="83"/>
      <c r="V48" s="83"/>
      <c r="W48" s="303"/>
      <c r="X48" s="303"/>
      <c r="Y48" s="82"/>
      <c r="Z48" s="83"/>
      <c r="AA48" s="83"/>
      <c r="AB48" s="83"/>
      <c r="AC48" s="83"/>
      <c r="AD48" s="83"/>
      <c r="AE48" s="83"/>
      <c r="AF48" s="83"/>
      <c r="AG48" s="83"/>
      <c r="AH48" s="83"/>
    </row>
    <row r="49" spans="1:34" ht="25">
      <c r="A49" s="83"/>
      <c r="B49" s="82"/>
      <c r="C49" s="553" t="s">
        <v>2190</v>
      </c>
      <c r="D49" s="544"/>
      <c r="E49" s="83"/>
      <c r="F49" s="83"/>
      <c r="G49" s="304"/>
      <c r="H49" s="83"/>
      <c r="I49" s="83"/>
      <c r="J49" s="83"/>
      <c r="K49" s="85"/>
      <c r="L49" s="543" t="s">
        <v>2190</v>
      </c>
      <c r="M49" s="543">
        <v>52.80001</v>
      </c>
      <c r="N49" s="543">
        <v>-9.0467899999999997</v>
      </c>
      <c r="O49" s="545" t="s">
        <v>2084</v>
      </c>
      <c r="P49" s="543">
        <v>153.30000000000001</v>
      </c>
      <c r="Q49" s="83" t="s">
        <v>2092</v>
      </c>
      <c r="R49" s="84" t="s">
        <v>2131</v>
      </c>
      <c r="S49" s="546" t="s">
        <v>172</v>
      </c>
      <c r="T49" s="83" t="s">
        <v>2129</v>
      </c>
      <c r="U49" s="83" t="s">
        <v>2079</v>
      </c>
      <c r="V49" s="83"/>
      <c r="W49" s="303"/>
      <c r="X49" s="303"/>
      <c r="Y49" s="82"/>
      <c r="Z49" s="83"/>
      <c r="AA49" s="83"/>
      <c r="AB49" s="83"/>
      <c r="AC49" s="83"/>
      <c r="AD49" s="83"/>
      <c r="AE49" s="83"/>
      <c r="AF49" s="83"/>
      <c r="AG49" s="83"/>
      <c r="AH49" s="83"/>
    </row>
    <row r="50" spans="1:34" ht="25">
      <c r="A50" s="83"/>
      <c r="B50" s="82"/>
      <c r="C50" s="553" t="s">
        <v>2191</v>
      </c>
      <c r="D50" s="544"/>
      <c r="E50" s="83"/>
      <c r="F50" s="83"/>
      <c r="G50" s="304"/>
      <c r="H50" s="544"/>
      <c r="I50" s="83"/>
      <c r="J50" s="83"/>
      <c r="K50" s="85"/>
      <c r="L50" s="543" t="s">
        <v>2191</v>
      </c>
      <c r="M50" s="543">
        <v>52.67895</v>
      </c>
      <c r="N50" s="543">
        <v>-9.4055300000000006</v>
      </c>
      <c r="O50" s="545" t="s">
        <v>2084</v>
      </c>
      <c r="P50" s="543">
        <v>245</v>
      </c>
      <c r="Q50" s="83" t="s">
        <v>2091</v>
      </c>
      <c r="R50" s="83" t="s">
        <v>2192</v>
      </c>
      <c r="S50" s="546" t="s">
        <v>172</v>
      </c>
      <c r="T50" s="83" t="s">
        <v>2129</v>
      </c>
      <c r="U50" s="83" t="s">
        <v>2079</v>
      </c>
      <c r="V50" s="83"/>
      <c r="W50" s="303"/>
      <c r="X50" s="303"/>
      <c r="Y50" s="82"/>
      <c r="Z50" s="83"/>
      <c r="AA50" s="83"/>
      <c r="AB50" s="83"/>
      <c r="AC50" s="83"/>
      <c r="AD50" s="83"/>
      <c r="AE50" s="83"/>
      <c r="AF50" s="83"/>
      <c r="AG50" s="83"/>
      <c r="AH50" s="83"/>
    </row>
    <row r="51" spans="1:34" ht="25">
      <c r="A51" s="83"/>
      <c r="B51" s="82"/>
      <c r="C51" s="553" t="s">
        <v>2193</v>
      </c>
      <c r="D51" s="544"/>
      <c r="E51" s="83"/>
      <c r="F51" s="83"/>
      <c r="G51" s="304"/>
      <c r="H51" s="554"/>
      <c r="I51" s="83"/>
      <c r="J51" s="83"/>
      <c r="K51" s="85"/>
      <c r="L51" s="543" t="s">
        <v>2194</v>
      </c>
      <c r="M51" s="543">
        <v>53.998699999999999</v>
      </c>
      <c r="N51" s="543">
        <v>-7.3106299999999997</v>
      </c>
      <c r="O51" s="545" t="s">
        <v>2084</v>
      </c>
      <c r="P51" s="543">
        <v>178.7</v>
      </c>
      <c r="Q51" s="83" t="s">
        <v>2092</v>
      </c>
      <c r="R51" s="84" t="s">
        <v>2195</v>
      </c>
      <c r="S51" s="546" t="s">
        <v>172</v>
      </c>
      <c r="T51" s="83" t="s">
        <v>2129</v>
      </c>
      <c r="U51" s="83" t="s">
        <v>2079</v>
      </c>
      <c r="V51" s="83"/>
      <c r="W51" s="303"/>
      <c r="X51" s="303"/>
      <c r="Y51" s="82"/>
      <c r="Z51" s="83"/>
      <c r="AA51" s="83"/>
      <c r="AB51" s="83"/>
      <c r="AC51" s="83"/>
      <c r="AD51" s="83"/>
      <c r="AE51" s="83"/>
      <c r="AF51" s="83"/>
      <c r="AG51" s="83"/>
      <c r="AH51" s="83"/>
    </row>
    <row r="52" spans="1:34" ht="25">
      <c r="A52" s="83"/>
      <c r="B52" s="82"/>
      <c r="C52" s="553" t="s">
        <v>2196</v>
      </c>
      <c r="D52" s="544"/>
      <c r="E52" s="83"/>
      <c r="F52" s="83"/>
      <c r="G52" s="304"/>
      <c r="H52" s="83"/>
      <c r="I52" s="83"/>
      <c r="J52" s="83"/>
      <c r="K52" s="85"/>
      <c r="L52" s="543" t="s">
        <v>2196</v>
      </c>
      <c r="M52" s="543">
        <v>52.882930000000002</v>
      </c>
      <c r="N52" s="543">
        <v>-7.0449200000000003</v>
      </c>
      <c r="O52" s="545" t="s">
        <v>2084</v>
      </c>
      <c r="P52" s="543">
        <v>88</v>
      </c>
      <c r="Q52" s="83" t="s">
        <v>2092</v>
      </c>
      <c r="R52" s="671" t="s">
        <v>2138</v>
      </c>
      <c r="S52" s="546" t="s">
        <v>172</v>
      </c>
      <c r="T52" s="83" t="s">
        <v>2129</v>
      </c>
      <c r="U52" s="84" t="s">
        <v>2079</v>
      </c>
      <c r="V52" s="83"/>
      <c r="W52" s="303"/>
      <c r="X52" s="303"/>
      <c r="Y52" s="82"/>
      <c r="Z52" s="83"/>
      <c r="AA52" s="83"/>
      <c r="AB52" s="83"/>
      <c r="AC52" s="83"/>
      <c r="AD52" s="83"/>
      <c r="AE52" s="83"/>
      <c r="AF52" s="83"/>
      <c r="AG52" s="83"/>
      <c r="AH52" s="83"/>
    </row>
    <row r="53" spans="1:34" ht="25">
      <c r="A53" s="83"/>
      <c r="B53" s="82"/>
      <c r="C53" s="553" t="s">
        <v>2197</v>
      </c>
      <c r="D53" s="544"/>
      <c r="E53" s="83"/>
      <c r="F53" s="83"/>
      <c r="G53" s="304"/>
      <c r="H53" s="551"/>
      <c r="I53" s="83"/>
      <c r="J53" s="83"/>
      <c r="K53" s="85"/>
      <c r="L53" s="543" t="s">
        <v>2197</v>
      </c>
      <c r="M53" s="543">
        <v>53.633130000000001</v>
      </c>
      <c r="N53" s="543">
        <v>-7.7060000000000004</v>
      </c>
      <c r="O53" s="545" t="s">
        <v>2084</v>
      </c>
      <c r="P53" s="543">
        <v>81.5</v>
      </c>
      <c r="Q53" s="83" t="s">
        <v>2092</v>
      </c>
      <c r="R53" s="84" t="s">
        <v>2128</v>
      </c>
      <c r="S53" s="546" t="s">
        <v>172</v>
      </c>
      <c r="T53" s="83" t="s">
        <v>2129</v>
      </c>
      <c r="U53" s="83" t="s">
        <v>2079</v>
      </c>
      <c r="V53" s="83"/>
      <c r="W53" s="303"/>
      <c r="X53" s="303"/>
      <c r="Y53" s="82"/>
      <c r="Z53" s="83"/>
      <c r="AA53" s="83"/>
      <c r="AB53" s="83"/>
      <c r="AC53" s="83"/>
      <c r="AD53" s="83"/>
      <c r="AE53" s="83"/>
      <c r="AF53" s="83"/>
      <c r="AG53" s="83"/>
      <c r="AH53" s="83"/>
    </row>
    <row r="54" spans="1:34" ht="25">
      <c r="A54" s="83"/>
      <c r="B54" s="82"/>
      <c r="C54" s="553" t="s">
        <v>2198</v>
      </c>
      <c r="D54" s="544"/>
      <c r="E54" s="83"/>
      <c r="F54" s="83"/>
      <c r="G54" s="304"/>
      <c r="H54" s="552"/>
      <c r="I54" s="83"/>
      <c r="J54" s="83"/>
      <c r="K54" s="85"/>
      <c r="L54" s="543" t="s">
        <v>2198</v>
      </c>
      <c r="M54" s="543">
        <v>52.117649999999998</v>
      </c>
      <c r="N54" s="543">
        <v>-8.4554500000000008</v>
      </c>
      <c r="O54" s="545" t="s">
        <v>2084</v>
      </c>
      <c r="P54" s="543">
        <v>38</v>
      </c>
      <c r="Q54" s="83" t="s">
        <v>2092</v>
      </c>
      <c r="R54" s="83" t="s">
        <v>2146</v>
      </c>
      <c r="S54" s="546" t="s">
        <v>172</v>
      </c>
      <c r="T54" s="83" t="s">
        <v>2129</v>
      </c>
      <c r="U54" s="83" t="s">
        <v>2079</v>
      </c>
      <c r="V54" s="83"/>
      <c r="W54" s="303"/>
      <c r="X54" s="303"/>
      <c r="Y54" s="82"/>
      <c r="Z54" s="83"/>
      <c r="AA54" s="83"/>
      <c r="AB54" s="83"/>
      <c r="AC54" s="83"/>
      <c r="AD54" s="83"/>
      <c r="AE54" s="83"/>
      <c r="AF54" s="83"/>
      <c r="AG54" s="83"/>
      <c r="AH54" s="83"/>
    </row>
    <row r="55" spans="1:34" ht="25">
      <c r="A55" s="83"/>
      <c r="B55" s="82"/>
      <c r="C55" s="553" t="s">
        <v>2199</v>
      </c>
      <c r="D55" s="544"/>
      <c r="E55" s="83"/>
      <c r="F55" s="83"/>
      <c r="G55" s="304"/>
      <c r="H55" s="555"/>
      <c r="I55" s="83"/>
      <c r="J55" s="83"/>
      <c r="K55" s="85"/>
      <c r="L55" s="543" t="s">
        <v>2199</v>
      </c>
      <c r="M55" s="543">
        <v>52.64405</v>
      </c>
      <c r="N55" s="543">
        <v>-8.03782</v>
      </c>
      <c r="O55" s="545" t="s">
        <v>2084</v>
      </c>
      <c r="P55" s="543">
        <v>359.4</v>
      </c>
      <c r="Q55" s="83" t="s">
        <v>2091</v>
      </c>
      <c r="R55" s="84" t="s">
        <v>2138</v>
      </c>
      <c r="S55" s="546" t="s">
        <v>172</v>
      </c>
      <c r="T55" s="83" t="s">
        <v>2129</v>
      </c>
      <c r="U55" s="549" t="s">
        <v>2200</v>
      </c>
      <c r="V55" s="83"/>
      <c r="W55" s="303"/>
      <c r="X55" s="303"/>
      <c r="Y55" s="82" t="s">
        <v>2178</v>
      </c>
      <c r="Z55" s="83"/>
      <c r="AA55" s="83"/>
      <c r="AB55" s="83"/>
      <c r="AC55" s="83"/>
      <c r="AD55" s="83"/>
      <c r="AE55" s="83"/>
      <c r="AF55" s="83"/>
      <c r="AG55" s="83"/>
      <c r="AH55" s="83"/>
    </row>
    <row r="56" spans="1:34" ht="37.5">
      <c r="A56" s="83"/>
      <c r="B56" s="82"/>
      <c r="C56" s="553" t="s">
        <v>2201</v>
      </c>
      <c r="D56" s="544"/>
      <c r="E56" s="83"/>
      <c r="F56" s="83"/>
      <c r="G56" s="304"/>
      <c r="H56" s="544"/>
      <c r="I56" s="83"/>
      <c r="J56" s="83"/>
      <c r="K56" s="85"/>
      <c r="L56" s="543" t="s">
        <v>2201</v>
      </c>
      <c r="M56" s="543">
        <v>52.893720000000002</v>
      </c>
      <c r="N56" s="543">
        <v>-8.16995</v>
      </c>
      <c r="O56" s="545" t="s">
        <v>2084</v>
      </c>
      <c r="P56" s="543">
        <v>479.5</v>
      </c>
      <c r="Q56" s="83" t="s">
        <v>2091</v>
      </c>
      <c r="R56" s="671" t="s">
        <v>2138</v>
      </c>
      <c r="S56" s="546" t="s">
        <v>172</v>
      </c>
      <c r="T56" s="83" t="s">
        <v>2129</v>
      </c>
      <c r="U56" s="83" t="s">
        <v>2165</v>
      </c>
      <c r="V56" s="83"/>
      <c r="W56" s="303"/>
      <c r="X56" s="303"/>
      <c r="Y56" s="82"/>
      <c r="Z56" s="83"/>
      <c r="AA56" s="83"/>
      <c r="AB56" s="83"/>
      <c r="AC56" s="83"/>
      <c r="AD56" s="83"/>
      <c r="AE56" s="83"/>
      <c r="AF56" s="83"/>
      <c r="AG56" s="83"/>
      <c r="AH56" s="83"/>
    </row>
    <row r="57" spans="1:34" ht="25">
      <c r="A57" s="83"/>
      <c r="B57" s="82"/>
      <c r="C57" s="553" t="s">
        <v>2202</v>
      </c>
      <c r="D57" s="544"/>
      <c r="E57" s="83"/>
      <c r="F57" s="83"/>
      <c r="G57" s="304"/>
      <c r="H57" s="544"/>
      <c r="I57" s="83"/>
      <c r="J57" s="83"/>
      <c r="K57" s="85"/>
      <c r="L57" s="543" t="s">
        <v>2202</v>
      </c>
      <c r="M57" s="543">
        <v>54.025399999999998</v>
      </c>
      <c r="N57" s="543">
        <v>-8.1858500000000003</v>
      </c>
      <c r="O57" s="545" t="s">
        <v>2084</v>
      </c>
      <c r="P57" s="543">
        <v>773.2</v>
      </c>
      <c r="Q57" s="83" t="s">
        <v>2091</v>
      </c>
      <c r="R57" s="83" t="s">
        <v>2131</v>
      </c>
      <c r="S57" s="546" t="s">
        <v>172</v>
      </c>
      <c r="T57" s="83" t="s">
        <v>2129</v>
      </c>
      <c r="U57" s="84" t="s">
        <v>2079</v>
      </c>
      <c r="V57" s="83"/>
      <c r="W57" s="303"/>
      <c r="X57" s="303"/>
      <c r="Y57" s="82"/>
      <c r="Z57" s="83"/>
      <c r="AA57" s="83"/>
      <c r="AB57" s="83"/>
      <c r="AC57" s="83"/>
      <c r="AD57" s="83"/>
      <c r="AE57" s="83"/>
      <c r="AF57" s="83"/>
      <c r="AG57" s="83"/>
      <c r="AH57" s="83"/>
    </row>
    <row r="58" spans="1:34" ht="25">
      <c r="A58" s="83"/>
      <c r="B58" s="82"/>
      <c r="C58" s="553" t="s">
        <v>2203</v>
      </c>
      <c r="D58" s="544"/>
      <c r="E58" s="83"/>
      <c r="F58" s="83"/>
      <c r="G58" s="304"/>
      <c r="H58" s="551"/>
      <c r="I58" s="83"/>
      <c r="J58" s="83"/>
      <c r="K58" s="85"/>
      <c r="L58" s="543" t="s">
        <v>2203</v>
      </c>
      <c r="M58" s="543">
        <v>53.107799999999997</v>
      </c>
      <c r="N58" s="543">
        <v>-6.1818999999999997</v>
      </c>
      <c r="O58" s="545" t="s">
        <v>2084</v>
      </c>
      <c r="P58" s="543">
        <v>38.700000000000003</v>
      </c>
      <c r="Q58" s="83" t="s">
        <v>2092</v>
      </c>
      <c r="R58" s="670" t="s">
        <v>2138</v>
      </c>
      <c r="S58" s="546" t="s">
        <v>172</v>
      </c>
      <c r="T58" s="83" t="s">
        <v>2129</v>
      </c>
      <c r="U58" s="83" t="s">
        <v>2149</v>
      </c>
      <c r="V58" s="83"/>
      <c r="W58" s="303"/>
      <c r="X58" s="303"/>
      <c r="Y58" s="82"/>
      <c r="Z58" s="83"/>
      <c r="AA58" s="83"/>
      <c r="AB58" s="83"/>
      <c r="AC58" s="83"/>
      <c r="AD58" s="83"/>
      <c r="AE58" s="83"/>
      <c r="AF58" s="83"/>
      <c r="AG58" s="83"/>
      <c r="AH58" s="83"/>
    </row>
    <row r="59" spans="1:34" ht="25">
      <c r="A59" s="83"/>
      <c r="B59" s="82"/>
      <c r="C59" s="553" t="s">
        <v>2204</v>
      </c>
      <c r="D59" s="544"/>
      <c r="E59" s="83"/>
      <c r="F59" s="83"/>
      <c r="G59" s="304"/>
      <c r="H59" s="552"/>
      <c r="I59" s="83"/>
      <c r="J59" s="83"/>
      <c r="K59" s="85"/>
      <c r="L59" s="543" t="s">
        <v>2204</v>
      </c>
      <c r="M59" s="543">
        <v>54.123379999999997</v>
      </c>
      <c r="N59" s="543">
        <v>-7.9948199999999998</v>
      </c>
      <c r="O59" s="545" t="s">
        <v>2084</v>
      </c>
      <c r="P59" s="543">
        <v>229.2</v>
      </c>
      <c r="Q59" s="83" t="s">
        <v>2091</v>
      </c>
      <c r="R59" s="83" t="s">
        <v>2131</v>
      </c>
      <c r="S59" s="546" t="s">
        <v>172</v>
      </c>
      <c r="T59" s="83" t="s">
        <v>2129</v>
      </c>
      <c r="U59" s="556" t="s">
        <v>2200</v>
      </c>
      <c r="V59" s="83"/>
      <c r="W59" s="303"/>
      <c r="X59" s="303"/>
      <c r="Y59" s="82"/>
      <c r="Z59" s="83"/>
      <c r="AA59" s="83"/>
      <c r="AB59" s="83"/>
      <c r="AC59" s="83"/>
      <c r="AD59" s="83"/>
      <c r="AE59" s="83"/>
      <c r="AF59" s="83"/>
      <c r="AG59" s="83"/>
      <c r="AH59" s="83"/>
    </row>
    <row r="60" spans="1:34" ht="25">
      <c r="A60" s="83"/>
      <c r="B60" s="82"/>
      <c r="C60" s="553" t="s">
        <v>2205</v>
      </c>
      <c r="D60" s="544"/>
      <c r="E60" s="83"/>
      <c r="F60" s="83"/>
      <c r="G60" s="304"/>
      <c r="H60" s="83"/>
      <c r="I60" s="83"/>
      <c r="J60" s="83"/>
      <c r="K60" s="85"/>
      <c r="L60" s="543" t="s">
        <v>2205</v>
      </c>
      <c r="M60" s="543">
        <v>52.409779999999998</v>
      </c>
      <c r="N60" s="543">
        <v>-8.0242900000000006</v>
      </c>
      <c r="O60" s="545" t="s">
        <v>2084</v>
      </c>
      <c r="P60" s="543">
        <v>97.4</v>
      </c>
      <c r="Q60" s="83" t="s">
        <v>2092</v>
      </c>
      <c r="R60" s="671" t="s">
        <v>2206</v>
      </c>
      <c r="S60" s="546" t="s">
        <v>172</v>
      </c>
      <c r="T60" s="83" t="s">
        <v>2129</v>
      </c>
      <c r="U60" s="83" t="s">
        <v>2079</v>
      </c>
      <c r="V60" s="83"/>
      <c r="W60" s="303"/>
      <c r="X60" s="303"/>
      <c r="Y60" s="82"/>
      <c r="Z60" s="83"/>
      <c r="AA60" s="83"/>
      <c r="AB60" s="83"/>
      <c r="AC60" s="83"/>
      <c r="AD60" s="83"/>
      <c r="AE60" s="83"/>
      <c r="AF60" s="83"/>
      <c r="AG60" s="83"/>
      <c r="AH60" s="83"/>
    </row>
    <row r="61" spans="1:34" ht="14">
      <c r="A61" s="83"/>
      <c r="B61" s="82"/>
      <c r="C61" s="553" t="s">
        <v>2207</v>
      </c>
      <c r="D61" s="544"/>
      <c r="E61" s="83"/>
      <c r="F61" s="83"/>
      <c r="G61" s="304"/>
      <c r="H61" s="555"/>
      <c r="I61" s="83"/>
      <c r="J61" s="83"/>
      <c r="K61" s="85"/>
      <c r="L61" s="543" t="s">
        <v>2207</v>
      </c>
      <c r="M61" s="543">
        <v>53.792059000000002</v>
      </c>
      <c r="N61" s="543">
        <v>-7.6427810000000003</v>
      </c>
      <c r="O61" s="545"/>
      <c r="P61" s="543">
        <v>75.399999999999991</v>
      </c>
      <c r="Q61" s="83"/>
      <c r="R61" s="83"/>
      <c r="S61" s="546"/>
      <c r="T61" s="83"/>
      <c r="U61" s="83"/>
      <c r="V61" s="83"/>
      <c r="W61" s="303"/>
      <c r="X61" s="303"/>
      <c r="Y61" s="82">
        <v>2023</v>
      </c>
      <c r="Z61" s="83"/>
      <c r="AA61" s="83"/>
      <c r="AB61" s="83"/>
      <c r="AC61" s="83"/>
      <c r="AD61" s="83"/>
      <c r="AE61" s="83"/>
      <c r="AF61" s="83"/>
      <c r="AG61" s="83"/>
      <c r="AH61" s="83"/>
    </row>
    <row r="62" spans="1:34" s="285" customFormat="1" ht="25">
      <c r="A62" s="83"/>
      <c r="B62" s="548"/>
      <c r="C62" s="553" t="s">
        <v>2208</v>
      </c>
      <c r="D62" s="544"/>
      <c r="E62" s="83"/>
      <c r="F62" s="83"/>
      <c r="G62" s="557"/>
      <c r="H62" s="558"/>
      <c r="I62" s="545"/>
      <c r="J62" s="83"/>
      <c r="K62" s="85"/>
      <c r="L62" s="543" t="s">
        <v>2208</v>
      </c>
      <c r="M62" s="543">
        <v>54.0837</v>
      </c>
      <c r="N62" s="543">
        <v>-8.2582100000000001</v>
      </c>
      <c r="O62" s="545" t="s">
        <v>2084</v>
      </c>
      <c r="P62" s="543">
        <v>115.4</v>
      </c>
      <c r="Q62" s="83" t="s">
        <v>2092</v>
      </c>
      <c r="R62" s="83" t="s">
        <v>2128</v>
      </c>
      <c r="S62" s="546" t="s">
        <v>172</v>
      </c>
      <c r="T62" s="83" t="s">
        <v>2129</v>
      </c>
      <c r="U62" s="83" t="s">
        <v>2149</v>
      </c>
      <c r="V62" s="288"/>
      <c r="W62" s="547"/>
      <c r="X62" s="547"/>
      <c r="Y62" s="559"/>
      <c r="Z62" s="288"/>
      <c r="AA62" s="288"/>
      <c r="AB62" s="288"/>
      <c r="AC62" s="288"/>
      <c r="AD62" s="288"/>
      <c r="AE62" s="288"/>
      <c r="AF62" s="288"/>
      <c r="AG62" s="288"/>
      <c r="AH62" s="288"/>
    </row>
    <row r="63" spans="1:34" ht="25">
      <c r="A63" s="83"/>
      <c r="B63" s="548"/>
      <c r="C63" s="553" t="s">
        <v>2209</v>
      </c>
      <c r="D63" s="544"/>
      <c r="E63" s="83"/>
      <c r="F63" s="83"/>
      <c r="G63" s="304"/>
      <c r="H63" s="552"/>
      <c r="I63" s="83"/>
      <c r="J63" s="83"/>
      <c r="K63" s="85"/>
      <c r="L63" s="543" t="s">
        <v>2209</v>
      </c>
      <c r="M63" s="543">
        <v>52.519880000000001</v>
      </c>
      <c r="N63" s="543">
        <v>-7.6374899999999997</v>
      </c>
      <c r="O63" s="545" t="s">
        <v>2084</v>
      </c>
      <c r="P63" s="543">
        <v>92.6</v>
      </c>
      <c r="Q63" s="83" t="s">
        <v>2092</v>
      </c>
      <c r="R63" s="671" t="s">
        <v>2138</v>
      </c>
      <c r="S63" s="546" t="s">
        <v>172</v>
      </c>
      <c r="T63" s="83" t="s">
        <v>2129</v>
      </c>
      <c r="U63" s="83" t="s">
        <v>2135</v>
      </c>
      <c r="V63" s="83"/>
      <c r="W63" s="303"/>
      <c r="X63" s="303"/>
      <c r="Y63" s="548"/>
      <c r="Z63" s="83"/>
      <c r="AA63" s="83"/>
      <c r="AB63" s="83"/>
      <c r="AC63" s="83"/>
      <c r="AD63" s="83"/>
      <c r="AE63" s="83"/>
      <c r="AF63" s="83"/>
      <c r="AG63" s="83"/>
      <c r="AH63" s="83"/>
    </row>
    <row r="64" spans="1:34" ht="25">
      <c r="A64" s="83"/>
      <c r="B64" s="548"/>
      <c r="C64" s="553" t="s">
        <v>2210</v>
      </c>
      <c r="D64" s="544"/>
      <c r="E64" s="83"/>
      <c r="F64" s="83"/>
      <c r="G64" s="304"/>
      <c r="H64" s="544"/>
      <c r="I64" s="83"/>
      <c r="J64" s="83"/>
      <c r="K64" s="85"/>
      <c r="L64" s="543" t="s">
        <v>2210</v>
      </c>
      <c r="M64" s="543">
        <v>52.891730000000003</v>
      </c>
      <c r="N64" s="543">
        <v>-9.0926399999999994</v>
      </c>
      <c r="O64" s="545" t="s">
        <v>2084</v>
      </c>
      <c r="P64" s="543">
        <v>289.90000000000003</v>
      </c>
      <c r="Q64" s="83" t="s">
        <v>2091</v>
      </c>
      <c r="R64" s="83" t="s">
        <v>2131</v>
      </c>
      <c r="S64" s="546" t="s">
        <v>172</v>
      </c>
      <c r="T64" s="83" t="s">
        <v>2129</v>
      </c>
      <c r="U64" s="84" t="s">
        <v>2079</v>
      </c>
      <c r="V64" s="83"/>
      <c r="W64" s="303"/>
      <c r="X64" s="303"/>
      <c r="Y64" s="548"/>
      <c r="Z64" s="83"/>
      <c r="AA64" s="83"/>
      <c r="AB64" s="83"/>
      <c r="AC64" s="83"/>
      <c r="AD64" s="83"/>
      <c r="AE64" s="83"/>
      <c r="AF64" s="83"/>
      <c r="AG64" s="83"/>
      <c r="AH64" s="83"/>
    </row>
    <row r="65" spans="1:34" ht="25">
      <c r="A65" s="83"/>
      <c r="B65" s="548"/>
      <c r="C65" s="553" t="s">
        <v>2211</v>
      </c>
      <c r="D65" s="544"/>
      <c r="E65" s="83"/>
      <c r="F65" s="83"/>
      <c r="G65" s="304"/>
      <c r="H65" s="552"/>
      <c r="I65" s="83"/>
      <c r="J65" s="83"/>
      <c r="K65" s="85"/>
      <c r="L65" s="543" t="s">
        <v>2211</v>
      </c>
      <c r="M65" s="543">
        <v>53.749490000000002</v>
      </c>
      <c r="N65" s="543">
        <v>-8.2832000000000008</v>
      </c>
      <c r="O65" s="545" t="s">
        <v>2084</v>
      </c>
      <c r="P65" s="543">
        <v>517.4</v>
      </c>
      <c r="Q65" s="83" t="s">
        <v>2091</v>
      </c>
      <c r="R65" s="83" t="s">
        <v>2131</v>
      </c>
      <c r="S65" s="546" t="s">
        <v>172</v>
      </c>
      <c r="T65" s="83" t="s">
        <v>2129</v>
      </c>
      <c r="U65" s="549" t="s">
        <v>2212</v>
      </c>
      <c r="V65" s="83"/>
      <c r="W65" s="303"/>
      <c r="X65" s="303"/>
      <c r="Y65" s="548"/>
      <c r="Z65" s="83"/>
      <c r="AA65" s="83"/>
      <c r="AB65" s="83"/>
      <c r="AC65" s="83"/>
      <c r="AD65" s="83"/>
      <c r="AE65" s="83"/>
      <c r="AF65" s="83"/>
      <c r="AG65" s="83"/>
      <c r="AH65" s="83"/>
    </row>
    <row r="66" spans="1:34" s="285" customFormat="1" ht="25">
      <c r="A66" s="83"/>
      <c r="B66" s="548"/>
      <c r="C66" s="553" t="s">
        <v>2213</v>
      </c>
      <c r="D66" s="544"/>
      <c r="E66" s="83"/>
      <c r="F66" s="83"/>
      <c r="G66" s="557"/>
      <c r="H66" s="558"/>
      <c r="I66" s="545"/>
      <c r="J66" s="83"/>
      <c r="K66" s="85"/>
      <c r="L66" s="543" t="s">
        <v>2213</v>
      </c>
      <c r="M66" s="543">
        <v>52.619669999999999</v>
      </c>
      <c r="N66" s="543">
        <v>-6.4245200000000002</v>
      </c>
      <c r="O66" s="545" t="s">
        <v>2084</v>
      </c>
      <c r="P66" s="543">
        <v>72.399999999999991</v>
      </c>
      <c r="Q66" s="83" t="s">
        <v>2092</v>
      </c>
      <c r="R66" s="671" t="s">
        <v>2138</v>
      </c>
      <c r="S66" s="546" t="s">
        <v>172</v>
      </c>
      <c r="T66" s="83" t="s">
        <v>2129</v>
      </c>
      <c r="U66" s="83" t="s">
        <v>2079</v>
      </c>
      <c r="V66" s="288"/>
      <c r="W66" s="547"/>
      <c r="X66" s="547"/>
      <c r="Y66" s="559"/>
      <c r="Z66" s="288"/>
      <c r="AA66" s="288"/>
      <c r="AB66" s="288"/>
      <c r="AC66" s="288"/>
      <c r="AD66" s="288"/>
      <c r="AE66" s="288"/>
      <c r="AF66" s="288"/>
      <c r="AG66" s="288"/>
      <c r="AH66" s="288"/>
    </row>
    <row r="67" spans="1:34" ht="25">
      <c r="A67" s="83"/>
      <c r="B67" s="548"/>
      <c r="C67" s="553" t="s">
        <v>2214</v>
      </c>
      <c r="D67" s="544"/>
      <c r="E67" s="83"/>
      <c r="F67" s="83"/>
      <c r="G67" s="557"/>
      <c r="H67" s="560"/>
      <c r="I67" s="545"/>
      <c r="J67" s="83"/>
      <c r="K67" s="85"/>
      <c r="L67" s="543" t="s">
        <v>2214</v>
      </c>
      <c r="M67" s="543">
        <v>54.391820000000003</v>
      </c>
      <c r="N67" s="543">
        <v>-8.2548700000000004</v>
      </c>
      <c r="O67" s="545" t="s">
        <v>2084</v>
      </c>
      <c r="P67" s="543">
        <v>53.1</v>
      </c>
      <c r="Q67" s="83" t="s">
        <v>2092</v>
      </c>
      <c r="R67" s="83" t="s">
        <v>2131</v>
      </c>
      <c r="S67" s="546" t="s">
        <v>172</v>
      </c>
      <c r="T67" s="83" t="s">
        <v>2129</v>
      </c>
      <c r="U67" s="549" t="s">
        <v>2147</v>
      </c>
      <c r="V67" s="83"/>
      <c r="W67" s="303"/>
      <c r="X67" s="303"/>
      <c r="Y67" s="548"/>
      <c r="Z67" s="83"/>
      <c r="AA67" s="83"/>
      <c r="AB67" s="83"/>
      <c r="AC67" s="83"/>
      <c r="AD67" s="83"/>
      <c r="AE67" s="83"/>
      <c r="AF67" s="83"/>
      <c r="AG67" s="83"/>
      <c r="AH67" s="83"/>
    </row>
    <row r="68" spans="1:34" s="285" customFormat="1" ht="25">
      <c r="A68" s="83"/>
      <c r="B68" s="548"/>
      <c r="C68" s="553" t="s">
        <v>2215</v>
      </c>
      <c r="D68" s="544"/>
      <c r="E68" s="83"/>
      <c r="F68" s="83"/>
      <c r="G68" s="304"/>
      <c r="H68" s="561"/>
      <c r="I68" s="83"/>
      <c r="J68" s="83"/>
      <c r="K68" s="85"/>
      <c r="L68" s="543" t="s">
        <v>2215</v>
      </c>
      <c r="M68" s="543">
        <v>53.626289999999997</v>
      </c>
      <c r="N68" s="543">
        <v>-7.90639</v>
      </c>
      <c r="O68" s="545" t="s">
        <v>2084</v>
      </c>
      <c r="P68" s="543">
        <v>41.9</v>
      </c>
      <c r="Q68" s="83" t="s">
        <v>2092</v>
      </c>
      <c r="R68" s="83" t="s">
        <v>2128</v>
      </c>
      <c r="S68" s="546" t="s">
        <v>172</v>
      </c>
      <c r="T68" s="83" t="s">
        <v>2129</v>
      </c>
      <c r="U68" s="83" t="s">
        <v>2135</v>
      </c>
      <c r="V68" s="83"/>
      <c r="W68" s="547"/>
      <c r="X68" s="547"/>
      <c r="Y68" s="82"/>
      <c r="Z68" s="83"/>
      <c r="AA68" s="83"/>
      <c r="AB68" s="83"/>
      <c r="AC68" s="83"/>
      <c r="AD68" s="83"/>
      <c r="AE68" s="83"/>
      <c r="AF68" s="83"/>
      <c r="AG68" s="83"/>
      <c r="AH68" s="83"/>
    </row>
    <row r="69" spans="1:34" ht="25">
      <c r="A69" s="83"/>
      <c r="B69" s="82"/>
      <c r="C69" s="553" t="s">
        <v>2216</v>
      </c>
      <c r="D69" s="544"/>
      <c r="E69" s="83"/>
      <c r="F69" s="83"/>
      <c r="G69" s="557"/>
      <c r="H69" s="558"/>
      <c r="I69" s="545"/>
      <c r="J69" s="83"/>
      <c r="K69" s="85"/>
      <c r="L69" s="543" t="s">
        <v>2216</v>
      </c>
      <c r="M69" s="543">
        <v>54.256450000000001</v>
      </c>
      <c r="N69" s="543">
        <v>-7.9074799999999996</v>
      </c>
      <c r="O69" s="545" t="s">
        <v>2084</v>
      </c>
      <c r="P69" s="543">
        <v>35.5</v>
      </c>
      <c r="Q69" s="83" t="s">
        <v>2092</v>
      </c>
      <c r="R69" s="83" t="s">
        <v>2128</v>
      </c>
      <c r="S69" s="546" t="s">
        <v>172</v>
      </c>
      <c r="T69" s="83" t="s">
        <v>2129</v>
      </c>
      <c r="U69" s="83" t="s">
        <v>2079</v>
      </c>
      <c r="V69" s="83"/>
      <c r="W69" s="303"/>
      <c r="X69" s="303"/>
      <c r="Y69" s="82"/>
      <c r="Z69" s="83"/>
      <c r="AA69" s="83"/>
      <c r="AB69" s="83"/>
      <c r="AC69" s="83"/>
      <c r="AD69" s="83"/>
      <c r="AE69" s="83"/>
      <c r="AF69" s="83"/>
      <c r="AG69" s="83"/>
      <c r="AH69" s="83"/>
    </row>
    <row r="70" spans="1:34" ht="14">
      <c r="A70" s="83"/>
      <c r="B70" s="82"/>
      <c r="C70" s="553" t="s">
        <v>2217</v>
      </c>
      <c r="D70" s="544"/>
      <c r="E70" s="83"/>
      <c r="F70" s="83"/>
      <c r="G70" s="557"/>
      <c r="H70" s="558"/>
      <c r="I70" s="545"/>
      <c r="J70" s="83"/>
      <c r="K70" s="85"/>
      <c r="L70" s="543" t="s">
        <v>2217</v>
      </c>
      <c r="M70" s="543">
        <v>53.631144999999997</v>
      </c>
      <c r="N70" s="543">
        <v>-6.7308830000000004</v>
      </c>
      <c r="O70" s="545"/>
      <c r="P70" s="543">
        <v>25</v>
      </c>
      <c r="Q70" s="83"/>
      <c r="R70" s="83"/>
      <c r="S70" s="546"/>
      <c r="T70" s="83"/>
      <c r="U70" s="83"/>
      <c r="V70" s="83"/>
      <c r="W70" s="303"/>
      <c r="X70" s="303"/>
      <c r="Y70" s="82"/>
      <c r="Z70" s="83"/>
      <c r="AA70" s="83"/>
      <c r="AB70" s="83"/>
      <c r="AC70" s="83"/>
      <c r="AD70" s="83"/>
      <c r="AE70" s="83"/>
      <c r="AF70" s="83"/>
      <c r="AG70" s="83"/>
      <c r="AH70" s="83"/>
    </row>
    <row r="71" spans="1:34" ht="25">
      <c r="A71" s="83"/>
      <c r="B71" s="82"/>
      <c r="C71" s="553" t="s">
        <v>2218</v>
      </c>
      <c r="D71" s="544"/>
      <c r="E71" s="83"/>
      <c r="F71" s="83"/>
      <c r="G71" s="557"/>
      <c r="H71" s="558"/>
      <c r="I71" s="545"/>
      <c r="J71" s="83"/>
      <c r="K71" s="85"/>
      <c r="L71" s="543" t="s">
        <v>2219</v>
      </c>
      <c r="M71" s="543">
        <v>52.14085</v>
      </c>
      <c r="N71" s="543">
        <v>-8.9485200000000003</v>
      </c>
      <c r="O71" s="545" t="s">
        <v>2084</v>
      </c>
      <c r="P71" s="543">
        <v>150.5</v>
      </c>
      <c r="Q71" s="83" t="s">
        <v>2092</v>
      </c>
      <c r="R71" s="83" t="s">
        <v>2152</v>
      </c>
      <c r="S71" s="546" t="s">
        <v>172</v>
      </c>
      <c r="T71" s="83" t="s">
        <v>2129</v>
      </c>
      <c r="U71" s="83" t="s">
        <v>2149</v>
      </c>
      <c r="V71" s="83"/>
      <c r="W71" s="303"/>
      <c r="X71" s="303"/>
      <c r="Y71" s="82" t="s">
        <v>2452</v>
      </c>
      <c r="Z71" s="83"/>
      <c r="AA71" s="83"/>
      <c r="AB71" s="83"/>
      <c r="AC71" s="83"/>
      <c r="AD71" s="83"/>
      <c r="AE71" s="83"/>
      <c r="AF71" s="83"/>
      <c r="AG71" s="83"/>
      <c r="AH71" s="83"/>
    </row>
    <row r="72" spans="1:34" ht="14">
      <c r="A72" s="83"/>
      <c r="B72" s="82"/>
      <c r="C72" s="553" t="s">
        <v>2220</v>
      </c>
      <c r="D72" s="544"/>
      <c r="E72" s="83"/>
      <c r="F72" s="83"/>
      <c r="G72" s="557"/>
      <c r="H72" s="558"/>
      <c r="I72" s="545"/>
      <c r="J72" s="83"/>
      <c r="K72" s="85"/>
      <c r="L72" s="543" t="s">
        <v>2220</v>
      </c>
      <c r="M72" s="543">
        <v>53.272824</v>
      </c>
      <c r="N72" s="543">
        <v>-6.7805770000000001</v>
      </c>
      <c r="O72" s="545"/>
      <c r="P72" s="543">
        <v>58.599999999999994</v>
      </c>
      <c r="Q72" s="83"/>
      <c r="R72" s="83"/>
      <c r="S72" s="546"/>
      <c r="T72" s="83"/>
      <c r="U72" s="83"/>
      <c r="V72" s="83"/>
      <c r="W72" s="303"/>
      <c r="X72" s="303"/>
      <c r="Y72" s="82">
        <v>2023</v>
      </c>
      <c r="Z72" s="83"/>
      <c r="AA72" s="83"/>
      <c r="AB72" s="83"/>
      <c r="AC72" s="83"/>
      <c r="AD72" s="83"/>
      <c r="AE72" s="83"/>
      <c r="AF72" s="83"/>
      <c r="AG72" s="83"/>
      <c r="AH72" s="83"/>
    </row>
    <row r="73" spans="1:34" ht="25">
      <c r="A73" s="83"/>
      <c r="B73" s="82"/>
      <c r="C73" s="553" t="s">
        <v>2221</v>
      </c>
      <c r="D73" s="544"/>
      <c r="E73" s="83"/>
      <c r="F73" s="83"/>
      <c r="G73" s="304"/>
      <c r="H73" s="551"/>
      <c r="I73" s="83"/>
      <c r="J73" s="83"/>
      <c r="K73" s="85"/>
      <c r="L73" s="543" t="s">
        <v>2222</v>
      </c>
      <c r="M73" s="543">
        <v>54.033439999999999</v>
      </c>
      <c r="N73" s="543">
        <v>-9.3983000000000008</v>
      </c>
      <c r="O73" s="545" t="s">
        <v>2084</v>
      </c>
      <c r="P73" s="543">
        <v>166.1</v>
      </c>
      <c r="Q73" s="83" t="s">
        <v>2092</v>
      </c>
      <c r="R73" s="84" t="s">
        <v>2223</v>
      </c>
      <c r="S73" s="546" t="s">
        <v>172</v>
      </c>
      <c r="T73" s="83" t="s">
        <v>2129</v>
      </c>
      <c r="U73" s="84" t="s">
        <v>2135</v>
      </c>
      <c r="V73" s="83"/>
      <c r="W73" s="303"/>
      <c r="X73" s="303"/>
      <c r="Y73" s="82"/>
      <c r="Z73" s="83"/>
      <c r="AA73" s="83"/>
      <c r="AB73" s="83"/>
      <c r="AC73" s="83"/>
      <c r="AD73" s="83"/>
      <c r="AE73" s="83"/>
      <c r="AF73" s="83"/>
      <c r="AG73" s="83"/>
      <c r="AH73" s="83"/>
    </row>
    <row r="74" spans="1:34" ht="25">
      <c r="A74" s="83"/>
      <c r="B74" s="82"/>
      <c r="C74" s="553" t="s">
        <v>2224</v>
      </c>
      <c r="D74" s="544"/>
      <c r="E74" s="83"/>
      <c r="F74" s="83"/>
      <c r="G74" s="304"/>
      <c r="H74" s="555"/>
      <c r="I74" s="83"/>
      <c r="J74" s="83"/>
      <c r="K74" s="85"/>
      <c r="L74" s="543" t="s">
        <v>2224</v>
      </c>
      <c r="M74" s="543">
        <v>53.002670000000002</v>
      </c>
      <c r="N74" s="543">
        <v>-7.8483299999999998</v>
      </c>
      <c r="O74" s="545" t="s">
        <v>2084</v>
      </c>
      <c r="P74" s="543">
        <v>47.300000000000004</v>
      </c>
      <c r="Q74" s="83" t="s">
        <v>2092</v>
      </c>
      <c r="R74" s="670" t="s">
        <v>2138</v>
      </c>
      <c r="S74" s="546" t="s">
        <v>172</v>
      </c>
      <c r="T74" s="83" t="s">
        <v>2129</v>
      </c>
      <c r="U74" s="549" t="s">
        <v>2212</v>
      </c>
      <c r="V74" s="83"/>
      <c r="W74" s="303"/>
      <c r="X74" s="303"/>
      <c r="Y74" s="82">
        <v>2024</v>
      </c>
      <c r="Z74" s="83"/>
      <c r="AA74" s="83"/>
      <c r="AB74" s="83"/>
      <c r="AC74" s="83"/>
      <c r="AD74" s="83"/>
      <c r="AE74" s="83"/>
      <c r="AF74" s="83"/>
      <c r="AG74" s="83"/>
      <c r="AH74" s="83"/>
    </row>
    <row r="75" spans="1:34" ht="25">
      <c r="A75" s="83"/>
      <c r="B75" s="82"/>
      <c r="C75" s="553" t="s">
        <v>2225</v>
      </c>
      <c r="D75" s="544"/>
      <c r="E75" s="83"/>
      <c r="F75" s="83"/>
      <c r="G75" s="304"/>
      <c r="H75" s="544"/>
      <c r="I75" s="83"/>
      <c r="J75" s="83"/>
      <c r="K75" s="85"/>
      <c r="L75" s="543" t="s">
        <v>2225</v>
      </c>
      <c r="M75" s="543">
        <v>53.108609999999999</v>
      </c>
      <c r="N75" s="543">
        <v>-7.3907699999999998</v>
      </c>
      <c r="O75" s="545" t="s">
        <v>2084</v>
      </c>
      <c r="P75" s="543">
        <v>60</v>
      </c>
      <c r="Q75" s="83" t="s">
        <v>2092</v>
      </c>
      <c r="R75" s="671" t="s">
        <v>2138</v>
      </c>
      <c r="S75" s="546" t="s">
        <v>172</v>
      </c>
      <c r="T75" s="83" t="s">
        <v>2129</v>
      </c>
      <c r="U75" s="83" t="s">
        <v>2149</v>
      </c>
      <c r="V75" s="83"/>
      <c r="W75" s="547"/>
      <c r="X75" s="547"/>
      <c r="Y75" s="82"/>
      <c r="Z75" s="83"/>
      <c r="AA75" s="83"/>
      <c r="AB75" s="83"/>
      <c r="AC75" s="83"/>
      <c r="AD75" s="83"/>
      <c r="AE75" s="83"/>
      <c r="AF75" s="83"/>
      <c r="AG75" s="83"/>
      <c r="AH75" s="83"/>
    </row>
    <row r="76" spans="1:34" ht="25">
      <c r="A76" s="83"/>
      <c r="B76" s="82"/>
      <c r="C76" s="553" t="s">
        <v>2226</v>
      </c>
      <c r="D76" s="544"/>
      <c r="E76" s="83"/>
      <c r="F76" s="83"/>
      <c r="G76" s="304"/>
      <c r="H76" s="544"/>
      <c r="I76" s="83"/>
      <c r="J76" s="83"/>
      <c r="K76" s="85"/>
      <c r="L76" s="543" t="s">
        <v>2226</v>
      </c>
      <c r="M76" s="543">
        <v>52.956829999999997</v>
      </c>
      <c r="N76" s="543">
        <v>-8.5265400000000007</v>
      </c>
      <c r="O76" s="545" t="s">
        <v>2084</v>
      </c>
      <c r="P76" s="543">
        <v>321</v>
      </c>
      <c r="Q76" s="83" t="s">
        <v>2091</v>
      </c>
      <c r="R76" s="83" t="s">
        <v>2131</v>
      </c>
      <c r="S76" s="546" t="s">
        <v>172</v>
      </c>
      <c r="T76" s="83" t="s">
        <v>2129</v>
      </c>
      <c r="U76" s="83" t="s">
        <v>2227</v>
      </c>
      <c r="V76" s="83"/>
      <c r="W76" s="547"/>
      <c r="X76" s="547"/>
      <c r="Y76" s="82">
        <v>2024</v>
      </c>
      <c r="Z76" s="83"/>
      <c r="AA76" s="83"/>
      <c r="AB76" s="83"/>
      <c r="AC76" s="83"/>
      <c r="AD76" s="83"/>
      <c r="AE76" s="83"/>
      <c r="AF76" s="83"/>
      <c r="AG76" s="83"/>
      <c r="AH76" s="83"/>
    </row>
    <row r="77" spans="1:34" ht="25">
      <c r="A77" s="83"/>
      <c r="B77" s="548"/>
      <c r="C77" s="553" t="s">
        <v>2228</v>
      </c>
      <c r="D77" s="544"/>
      <c r="E77" s="83"/>
      <c r="F77" s="83"/>
      <c r="G77" s="304"/>
      <c r="H77" s="551"/>
      <c r="I77" s="83"/>
      <c r="J77" s="83"/>
      <c r="K77" s="85"/>
      <c r="L77" s="543" t="s">
        <v>2229</v>
      </c>
      <c r="M77" s="543">
        <v>53.144120000000001</v>
      </c>
      <c r="N77" s="543">
        <v>-8.5197699999999994</v>
      </c>
      <c r="O77" s="545" t="s">
        <v>2084</v>
      </c>
      <c r="P77" s="543">
        <v>199.1</v>
      </c>
      <c r="Q77" s="83" t="s">
        <v>2091</v>
      </c>
      <c r="R77" s="83" t="s">
        <v>2230</v>
      </c>
      <c r="S77" s="546" t="s">
        <v>172</v>
      </c>
      <c r="T77" s="83" t="s">
        <v>2129</v>
      </c>
      <c r="U77" s="83" t="s">
        <v>2231</v>
      </c>
      <c r="V77" s="83"/>
      <c r="W77" s="547"/>
      <c r="X77" s="547"/>
      <c r="Y77" s="548" t="s">
        <v>2178</v>
      </c>
      <c r="Z77" s="83"/>
      <c r="AA77" s="83"/>
      <c r="AB77" s="83"/>
      <c r="AC77" s="83"/>
      <c r="AD77" s="83"/>
      <c r="AE77" s="83"/>
      <c r="AF77" s="83"/>
      <c r="AG77" s="83"/>
      <c r="AH77" s="83"/>
    </row>
    <row r="78" spans="1:34" ht="25">
      <c r="A78" s="83"/>
      <c r="B78" s="548"/>
      <c r="C78" s="553" t="s">
        <v>2232</v>
      </c>
      <c r="D78" s="544"/>
      <c r="E78" s="83"/>
      <c r="F78" s="83"/>
      <c r="G78" s="304"/>
      <c r="H78" s="83"/>
      <c r="I78" s="83"/>
      <c r="J78" s="83"/>
      <c r="K78" s="85"/>
      <c r="L78" s="543" t="s">
        <v>2232</v>
      </c>
      <c r="M78" s="543">
        <v>52.833570000000002</v>
      </c>
      <c r="N78" s="543">
        <v>-9.3159200000000002</v>
      </c>
      <c r="O78" s="545" t="s">
        <v>2084</v>
      </c>
      <c r="P78" s="543">
        <v>485.7</v>
      </c>
      <c r="Q78" s="83" t="s">
        <v>2091</v>
      </c>
      <c r="R78" s="83" t="s">
        <v>2131</v>
      </c>
      <c r="S78" s="546" t="s">
        <v>172</v>
      </c>
      <c r="T78" s="83" t="s">
        <v>2129</v>
      </c>
      <c r="U78" s="84" t="s">
        <v>2079</v>
      </c>
      <c r="V78" s="83"/>
      <c r="W78" s="547"/>
      <c r="X78" s="547"/>
      <c r="Y78" s="548"/>
      <c r="Z78" s="83"/>
      <c r="AA78" s="83"/>
      <c r="AB78" s="83"/>
      <c r="AC78" s="83"/>
      <c r="AD78" s="83"/>
      <c r="AE78" s="83"/>
      <c r="AF78" s="83"/>
      <c r="AG78" s="83"/>
      <c r="AH78" s="83"/>
    </row>
    <row r="79" spans="1:34" ht="25">
      <c r="A79" s="83"/>
      <c r="B79" s="548"/>
      <c r="C79" s="553" t="s">
        <v>2233</v>
      </c>
      <c r="D79" s="544"/>
      <c r="E79" s="83"/>
      <c r="F79" s="83"/>
      <c r="G79" s="304"/>
      <c r="H79" s="83"/>
      <c r="I79" s="83"/>
      <c r="J79" s="83"/>
      <c r="K79" s="85"/>
      <c r="L79" s="543" t="s">
        <v>2234</v>
      </c>
      <c r="M79" s="543">
        <v>53.026940000000003</v>
      </c>
      <c r="N79" s="543">
        <v>-6.8905399999999997</v>
      </c>
      <c r="O79" s="545" t="s">
        <v>2084</v>
      </c>
      <c r="P79" s="543">
        <v>50.9</v>
      </c>
      <c r="Q79" s="83" t="s">
        <v>2092</v>
      </c>
      <c r="R79" s="84" t="s">
        <v>2138</v>
      </c>
      <c r="S79" s="546" t="s">
        <v>172</v>
      </c>
      <c r="T79" s="83" t="s">
        <v>2129</v>
      </c>
      <c r="U79" s="83" t="s">
        <v>2135</v>
      </c>
      <c r="V79" s="83"/>
      <c r="W79" s="547"/>
      <c r="X79" s="547"/>
      <c r="Y79" s="548"/>
      <c r="Z79" s="83"/>
      <c r="AA79" s="83"/>
      <c r="AB79" s="83"/>
      <c r="AC79" s="83"/>
      <c r="AD79" s="83"/>
      <c r="AE79" s="83"/>
      <c r="AF79" s="83"/>
      <c r="AG79" s="83"/>
      <c r="AH79" s="83"/>
    </row>
    <row r="80" spans="1:34" ht="25">
      <c r="A80" s="83"/>
      <c r="B80" s="548"/>
      <c r="C80" s="553" t="s">
        <v>2235</v>
      </c>
      <c r="D80" s="544"/>
      <c r="E80" s="83"/>
      <c r="F80" s="83"/>
      <c r="G80" s="304"/>
      <c r="H80" s="83"/>
      <c r="I80" s="83"/>
      <c r="J80" s="83"/>
      <c r="K80" s="85"/>
      <c r="L80" s="543" t="s">
        <v>2236</v>
      </c>
      <c r="M80" s="543">
        <v>53.681620000000002</v>
      </c>
      <c r="N80" s="543">
        <v>-9.3408700000000007</v>
      </c>
      <c r="O80" s="545" t="s">
        <v>2084</v>
      </c>
      <c r="P80" s="543">
        <v>37.700000000000003</v>
      </c>
      <c r="Q80" s="83" t="s">
        <v>2092</v>
      </c>
      <c r="R80" s="84" t="s">
        <v>2192</v>
      </c>
      <c r="S80" s="546" t="s">
        <v>172</v>
      </c>
      <c r="T80" s="83" t="s">
        <v>2129</v>
      </c>
      <c r="U80" s="83" t="s">
        <v>2079</v>
      </c>
      <c r="V80" s="83"/>
      <c r="W80" s="547"/>
      <c r="X80" s="547"/>
      <c r="Y80" s="548" t="s">
        <v>2178</v>
      </c>
      <c r="Z80" s="83"/>
      <c r="AA80" s="83"/>
      <c r="AB80" s="83"/>
      <c r="AC80" s="83"/>
      <c r="AD80" s="83"/>
      <c r="AE80" s="83"/>
      <c r="AF80" s="83"/>
      <c r="AG80" s="83"/>
      <c r="AH80" s="83"/>
    </row>
    <row r="81" spans="1:34" ht="25">
      <c r="A81" s="83"/>
      <c r="B81" s="548"/>
      <c r="C81" s="553" t="s">
        <v>2237</v>
      </c>
      <c r="D81" s="544"/>
      <c r="E81" s="83"/>
      <c r="F81" s="83"/>
      <c r="G81" s="304"/>
      <c r="H81" s="83"/>
      <c r="I81" s="83"/>
      <c r="J81" s="83"/>
      <c r="K81" s="85"/>
      <c r="L81" s="543" t="s">
        <v>2237</v>
      </c>
      <c r="M81" s="543">
        <v>54.284089999999999</v>
      </c>
      <c r="N81" s="543">
        <v>-8.0845599999999997</v>
      </c>
      <c r="O81" s="545" t="s">
        <v>2084</v>
      </c>
      <c r="P81" s="543">
        <v>176.3</v>
      </c>
      <c r="Q81" s="83" t="s">
        <v>2092</v>
      </c>
      <c r="R81" s="84" t="s">
        <v>2192</v>
      </c>
      <c r="S81" s="546" t="s">
        <v>172</v>
      </c>
      <c r="T81" s="83" t="s">
        <v>2129</v>
      </c>
      <c r="U81" s="83" t="s">
        <v>2079</v>
      </c>
      <c r="V81" s="83"/>
      <c r="W81" s="547"/>
      <c r="X81" s="547"/>
      <c r="Y81" s="548"/>
      <c r="Z81" s="83"/>
      <c r="AA81" s="83"/>
      <c r="AB81" s="83"/>
      <c r="AC81" s="83"/>
      <c r="AD81" s="83"/>
      <c r="AE81" s="83"/>
      <c r="AF81" s="83"/>
      <c r="AG81" s="83"/>
      <c r="AH81" s="83"/>
    </row>
    <row r="82" spans="1:34" ht="25">
      <c r="A82" s="83"/>
      <c r="B82" s="548"/>
      <c r="C82" s="553" t="s">
        <v>2238</v>
      </c>
      <c r="D82" s="544"/>
      <c r="E82" s="83"/>
      <c r="F82" s="83"/>
      <c r="G82" s="304"/>
      <c r="H82" s="555"/>
      <c r="I82" s="83"/>
      <c r="J82" s="83"/>
      <c r="K82" s="85"/>
      <c r="L82" s="543" t="s">
        <v>2238</v>
      </c>
      <c r="M82" s="543">
        <v>52.406509999999997</v>
      </c>
      <c r="N82" s="543">
        <v>-9.5726999999999993</v>
      </c>
      <c r="O82" s="545" t="s">
        <v>2084</v>
      </c>
      <c r="P82" s="543">
        <v>1133.4000000000001</v>
      </c>
      <c r="Q82" s="83" t="s">
        <v>2089</v>
      </c>
      <c r="R82" s="84" t="s">
        <v>2146</v>
      </c>
      <c r="S82" s="546" t="s">
        <v>172</v>
      </c>
      <c r="T82" s="83" t="s">
        <v>2129</v>
      </c>
      <c r="U82" s="549" t="s">
        <v>2147</v>
      </c>
      <c r="V82" s="83"/>
      <c r="W82" s="547"/>
      <c r="X82" s="547"/>
      <c r="Y82" s="548">
        <v>2024</v>
      </c>
      <c r="Z82" s="83"/>
      <c r="AA82" s="83"/>
      <c r="AB82" s="83"/>
      <c r="AC82" s="83"/>
      <c r="AD82" s="83"/>
      <c r="AE82" s="83"/>
      <c r="AF82" s="83"/>
      <c r="AG82" s="83"/>
      <c r="AH82" s="83"/>
    </row>
    <row r="83" spans="1:34" ht="25">
      <c r="A83" s="83"/>
      <c r="B83" s="82"/>
      <c r="C83" s="553" t="s">
        <v>2239</v>
      </c>
      <c r="D83" s="544"/>
      <c r="E83" s="83"/>
      <c r="F83" s="83"/>
      <c r="G83" s="304"/>
      <c r="H83" s="83"/>
      <c r="I83" s="83"/>
      <c r="J83" s="83"/>
      <c r="K83" s="85"/>
      <c r="L83" s="543" t="s">
        <v>2239</v>
      </c>
      <c r="M83" s="543">
        <v>53.781790000000001</v>
      </c>
      <c r="N83" s="543">
        <v>-6.4084500000000002</v>
      </c>
      <c r="O83" s="545" t="s">
        <v>2084</v>
      </c>
      <c r="P83" s="543">
        <v>25.900000000000002</v>
      </c>
      <c r="Q83" s="83" t="s">
        <v>2092</v>
      </c>
      <c r="R83" s="671" t="s">
        <v>2138</v>
      </c>
      <c r="S83" s="546" t="s">
        <v>172</v>
      </c>
      <c r="T83" s="83" t="s">
        <v>2129</v>
      </c>
      <c r="U83" s="83" t="s">
        <v>2079</v>
      </c>
      <c r="V83" s="83"/>
      <c r="W83" s="547"/>
      <c r="X83" s="547"/>
      <c r="Y83" s="82"/>
      <c r="Z83" s="83"/>
      <c r="AA83" s="83"/>
      <c r="AB83" s="83"/>
      <c r="AC83" s="83"/>
      <c r="AD83" s="83"/>
      <c r="AE83" s="83"/>
      <c r="AF83" s="83"/>
      <c r="AG83" s="83"/>
      <c r="AH83" s="83"/>
    </row>
    <row r="84" spans="1:34" ht="14">
      <c r="A84" s="83"/>
      <c r="B84" s="548"/>
      <c r="C84" s="553" t="s">
        <v>2240</v>
      </c>
      <c r="D84" s="544"/>
      <c r="E84" s="83"/>
      <c r="F84" s="83"/>
      <c r="G84" s="304"/>
      <c r="H84" s="554"/>
      <c r="I84" s="83"/>
      <c r="J84" s="83"/>
      <c r="K84" s="85"/>
      <c r="L84" s="543" t="s">
        <v>2240</v>
      </c>
      <c r="M84" s="543">
        <v>53.784063000000003</v>
      </c>
      <c r="N84" s="543">
        <v>-8.0519149999999993</v>
      </c>
      <c r="O84" s="545"/>
      <c r="P84" s="543">
        <v>282.10000000000002</v>
      </c>
      <c r="Q84" s="83"/>
      <c r="S84" s="546"/>
      <c r="T84" s="83"/>
      <c r="U84" s="83"/>
      <c r="V84" s="83"/>
      <c r="W84" s="547"/>
      <c r="X84" s="547"/>
      <c r="Y84" s="548">
        <v>2023</v>
      </c>
      <c r="Z84" s="83"/>
      <c r="AA84" s="83"/>
      <c r="AB84" s="83"/>
      <c r="AC84" s="83"/>
      <c r="AD84" s="83"/>
      <c r="AE84" s="83"/>
      <c r="AF84" s="83"/>
      <c r="AG84" s="83"/>
      <c r="AH84" s="83"/>
    </row>
    <row r="85" spans="1:34" ht="25">
      <c r="A85" s="555"/>
      <c r="B85" s="562"/>
      <c r="C85" s="553" t="s">
        <v>2241</v>
      </c>
      <c r="D85" s="563"/>
      <c r="E85" s="555"/>
      <c r="F85" s="555"/>
      <c r="G85" s="564"/>
      <c r="H85" s="555"/>
      <c r="I85" s="555"/>
      <c r="J85" s="555"/>
      <c r="K85" s="565"/>
      <c r="L85" s="543" t="s">
        <v>2241</v>
      </c>
      <c r="M85" s="543">
        <v>53.129640000000002</v>
      </c>
      <c r="N85" s="543">
        <v>-6.4387800000000004</v>
      </c>
      <c r="O85" s="566" t="s">
        <v>2084</v>
      </c>
      <c r="P85" s="543">
        <v>117.8</v>
      </c>
      <c r="Q85" s="555" t="s">
        <v>2092</v>
      </c>
      <c r="R85" s="672" t="s">
        <v>2138</v>
      </c>
      <c r="S85" s="567" t="s">
        <v>172</v>
      </c>
      <c r="T85" s="555" t="s">
        <v>2129</v>
      </c>
      <c r="U85" s="555" t="s">
        <v>2227</v>
      </c>
      <c r="V85" s="555"/>
      <c r="W85" s="568"/>
      <c r="X85" s="568"/>
      <c r="Y85" s="562"/>
      <c r="Z85" s="555"/>
      <c r="AA85" s="555"/>
      <c r="AB85" s="555"/>
      <c r="AC85" s="555"/>
      <c r="AD85" s="555"/>
      <c r="AE85" s="555"/>
      <c r="AF85" s="555"/>
      <c r="AG85" s="555"/>
      <c r="AH85" s="555"/>
    </row>
    <row r="86" spans="1:34" s="83" customFormat="1" ht="25">
      <c r="A86" s="569"/>
      <c r="C86" s="553" t="s">
        <v>2242</v>
      </c>
      <c r="G86" s="319"/>
      <c r="L86" s="543" t="s">
        <v>2242</v>
      </c>
      <c r="M86" s="543">
        <v>53.013039999999997</v>
      </c>
      <c r="N86" s="543">
        <v>-6.7016299999999998</v>
      </c>
      <c r="O86" s="83" t="s">
        <v>2084</v>
      </c>
      <c r="P86" s="543">
        <v>49.199999999999996</v>
      </c>
      <c r="Q86" s="83" t="s">
        <v>2092</v>
      </c>
      <c r="R86" s="671" t="s">
        <v>2138</v>
      </c>
      <c r="S86" s="546" t="s">
        <v>172</v>
      </c>
      <c r="T86" s="83" t="s">
        <v>2129</v>
      </c>
      <c r="U86" s="83" t="s">
        <v>2079</v>
      </c>
    </row>
    <row r="87" spans="1:34" s="83" customFormat="1" ht="28">
      <c r="C87" s="553" t="s">
        <v>2243</v>
      </c>
      <c r="G87" s="319"/>
      <c r="L87" s="543" t="s">
        <v>2244</v>
      </c>
      <c r="M87" s="543">
        <v>52.893149999999999</v>
      </c>
      <c r="N87" s="543">
        <v>-7.4860600000000002</v>
      </c>
      <c r="O87" s="83" t="s">
        <v>2084</v>
      </c>
      <c r="P87" s="543">
        <v>113.1</v>
      </c>
      <c r="Q87" s="83" t="s">
        <v>2092</v>
      </c>
      <c r="R87" s="570" t="s">
        <v>2223</v>
      </c>
      <c r="S87" s="546" t="s">
        <v>172</v>
      </c>
      <c r="T87" s="83" t="s">
        <v>2129</v>
      </c>
      <c r="U87" s="83" t="s">
        <v>2079</v>
      </c>
    </row>
    <row r="88" spans="1:34" s="83" customFormat="1" ht="37.5">
      <c r="C88" s="553" t="s">
        <v>2245</v>
      </c>
      <c r="G88" s="319"/>
      <c r="L88" s="543" t="s">
        <v>2245</v>
      </c>
      <c r="M88" s="543">
        <v>52.506210000000003</v>
      </c>
      <c r="N88" s="543">
        <v>-8.4581700000000009</v>
      </c>
      <c r="O88" s="83" t="s">
        <v>2084</v>
      </c>
      <c r="P88" s="543">
        <v>419.40000000000003</v>
      </c>
      <c r="Q88" s="83" t="s">
        <v>2091</v>
      </c>
      <c r="R88" s="83" t="s">
        <v>2146</v>
      </c>
      <c r="S88" s="546" t="s">
        <v>172</v>
      </c>
      <c r="T88" s="83" t="s">
        <v>2129</v>
      </c>
      <c r="U88" s="83" t="s">
        <v>2165</v>
      </c>
      <c r="Y88" s="83">
        <v>2023</v>
      </c>
    </row>
    <row r="89" spans="1:34" s="83" customFormat="1" ht="25">
      <c r="C89" s="553" t="s">
        <v>2246</v>
      </c>
      <c r="G89" s="319"/>
      <c r="L89" s="543" t="s">
        <v>2246</v>
      </c>
      <c r="M89" s="543">
        <v>52.892809999999997</v>
      </c>
      <c r="N89" s="543">
        <v>-6.2440300000000004</v>
      </c>
      <c r="O89" s="83" t="s">
        <v>2084</v>
      </c>
      <c r="P89" s="543">
        <v>32.1</v>
      </c>
      <c r="Q89" s="83" t="s">
        <v>2092</v>
      </c>
      <c r="R89" s="671" t="s">
        <v>2138</v>
      </c>
      <c r="S89" s="546" t="s">
        <v>172</v>
      </c>
      <c r="T89" s="83" t="s">
        <v>2129</v>
      </c>
      <c r="U89" s="83" t="s">
        <v>2079</v>
      </c>
    </row>
    <row r="90" spans="1:34" s="83" customFormat="1" ht="25">
      <c r="C90" s="553" t="s">
        <v>2247</v>
      </c>
      <c r="G90" s="319"/>
      <c r="L90" s="543" t="s">
        <v>2248</v>
      </c>
      <c r="M90" s="543">
        <v>51.716410000000003</v>
      </c>
      <c r="N90" s="543">
        <v>-9.1033399999999993</v>
      </c>
      <c r="O90" s="83" t="s">
        <v>2084</v>
      </c>
      <c r="P90" s="543">
        <v>15.2</v>
      </c>
      <c r="Q90" s="83" t="s">
        <v>2092</v>
      </c>
      <c r="R90" s="83" t="s">
        <v>2152</v>
      </c>
      <c r="S90" s="546" t="s">
        <v>172</v>
      </c>
      <c r="T90" s="83" t="s">
        <v>2129</v>
      </c>
      <c r="U90" s="83" t="s">
        <v>2079</v>
      </c>
    </row>
    <row r="91" spans="1:34" s="83" customFormat="1" ht="25">
      <c r="C91" s="553" t="s">
        <v>2249</v>
      </c>
      <c r="G91" s="319"/>
      <c r="L91" s="543" t="s">
        <v>2249</v>
      </c>
      <c r="M91" s="543">
        <v>52.48704</v>
      </c>
      <c r="N91" s="543">
        <v>-9.0009599999999992</v>
      </c>
      <c r="O91" s="83" t="s">
        <v>2084</v>
      </c>
      <c r="P91" s="543">
        <v>800.5</v>
      </c>
      <c r="Q91" s="83" t="s">
        <v>2091</v>
      </c>
      <c r="R91" s="83" t="s">
        <v>2250</v>
      </c>
      <c r="S91" s="546" t="s">
        <v>172</v>
      </c>
      <c r="T91" s="83" t="s">
        <v>2129</v>
      </c>
      <c r="U91" s="83" t="s">
        <v>2227</v>
      </c>
      <c r="Y91" s="83">
        <v>2024</v>
      </c>
    </row>
    <row r="92" spans="1:34" s="83" customFormat="1" ht="14">
      <c r="C92" s="553" t="s">
        <v>2251</v>
      </c>
      <c r="G92" s="319"/>
      <c r="L92" s="543" t="s">
        <v>2251</v>
      </c>
      <c r="M92" s="543">
        <v>53.556559</v>
      </c>
      <c r="N92" s="543">
        <v>-7.5266039999999998</v>
      </c>
      <c r="P92" s="543">
        <v>211.79999999999998</v>
      </c>
      <c r="Y92" s="83">
        <v>2023</v>
      </c>
    </row>
  </sheetData>
  <autoFilter ref="A2:K2" xr:uid="{F04CAC2E-87A1-4C18-BFED-274CC66EEF6B}"/>
  <mergeCells count="2">
    <mergeCell ref="F9:J9"/>
    <mergeCell ref="AB8:AH8"/>
  </mergeCells>
  <phoneticPr fontId="7" type="noConversion"/>
  <conditionalFormatting sqref="C11:C92">
    <cfRule type="duplicateValues" dxfId="0" priority="1"/>
  </conditionalFormatting>
  <dataValidations count="5">
    <dataValidation type="list" allowBlank="1" showInputMessage="1" showErrorMessage="1" sqref="V11:V85" xr:uid="{21ACD0D9-7AAD-42DF-ABBB-62C5497779DB}">
      <formula1>$AA$2:$AA$7</formula1>
    </dataValidation>
    <dataValidation type="list" allowBlank="1" showInputMessage="1" showErrorMessage="1" sqref="Q11:Q91" xr:uid="{2AC8E4C6-7ED2-4617-9281-7DFBA9248DB7}">
      <formula1>$Z$2:$Z$5</formula1>
    </dataValidation>
    <dataValidation type="list" allowBlank="1" showInputMessage="1" showErrorMessage="1" sqref="P11:P85 O11:O92" xr:uid="{03A41CD2-C91B-444B-9A82-315B30140540}">
      <formula1>$AB$1:$AB$3</formula1>
    </dataValidation>
    <dataValidation type="list" allowBlank="1" showInputMessage="1" showErrorMessage="1" sqref="W11:X85" xr:uid="{67A05B63-DE9C-4741-9416-5B62749DC4A0}">
      <formula1>$AB$11:$AB$28</formula1>
    </dataValidation>
    <dataValidation type="list" allowBlank="1" showInputMessage="1" showErrorMessage="1" sqref="S11:S91" xr:uid="{136D99F1-22CD-4ADD-9718-A128BACA205D}">
      <formula1>$Y$1:$Y$3</formula1>
    </dataValidation>
  </dataValidations>
  <pageMargins left="0.75" right="0.75" top="1" bottom="1" header="0.5" footer="0.5"/>
  <pageSetup paperSize="9" orientation="landscape"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1653-2B1F-4B7B-BDF9-F890D6339E2F}">
  <dimension ref="A1:IV28"/>
  <sheetViews>
    <sheetView zoomScaleNormal="100" workbookViewId="0">
      <selection activeCell="D5" sqref="D5"/>
    </sheetView>
  </sheetViews>
  <sheetFormatPr defaultRowHeight="14"/>
  <cols>
    <col min="1" max="1" width="16.54296875" style="572" customWidth="1"/>
    <col min="2" max="2" width="32.54296875" style="572" customWidth="1"/>
    <col min="3" max="256" width="8.81640625" style="572"/>
  </cols>
  <sheetData>
    <row r="1" spans="1:256" ht="15.5">
      <c r="A1" s="571" t="s">
        <v>2252</v>
      </c>
    </row>
    <row r="2" spans="1:256">
      <c r="A2" s="573" t="s">
        <v>2253</v>
      </c>
      <c r="B2" s="573" t="s">
        <v>2254</v>
      </c>
    </row>
    <row r="3" spans="1:256">
      <c r="A3" s="573" t="s">
        <v>2255</v>
      </c>
      <c r="B3" s="573" t="s">
        <v>2256</v>
      </c>
    </row>
    <row r="4" spans="1:256" ht="88">
      <c r="A4" s="573" t="s">
        <v>2257</v>
      </c>
      <c r="B4" s="574" t="s">
        <v>2258</v>
      </c>
    </row>
    <row r="5" spans="1:256">
      <c r="A5" s="573" t="s">
        <v>2259</v>
      </c>
      <c r="B5" s="575">
        <v>42268</v>
      </c>
    </row>
    <row r="6" spans="1:256">
      <c r="A6" s="918" t="s">
        <v>2260</v>
      </c>
      <c r="B6" s="918"/>
      <c r="C6" s="918"/>
      <c r="D6" s="918"/>
      <c r="E6" s="918"/>
      <c r="F6" s="918"/>
      <c r="G6" s="918"/>
      <c r="H6" s="918"/>
      <c r="I6" s="918"/>
      <c r="J6" s="918"/>
      <c r="K6" s="918"/>
    </row>
    <row r="7" spans="1:256">
      <c r="A7" s="576" t="s">
        <v>2261</v>
      </c>
      <c r="B7" s="919" t="s">
        <v>2262</v>
      </c>
      <c r="C7" s="919"/>
      <c r="D7" s="919"/>
      <c r="E7" s="919"/>
      <c r="F7" s="919"/>
      <c r="G7" s="919"/>
      <c r="H7" s="919"/>
      <c r="I7" s="919"/>
      <c r="J7" s="919"/>
      <c r="K7" s="919"/>
      <c r="L7" s="577"/>
      <c r="M7" s="577"/>
      <c r="N7" s="577"/>
      <c r="O7" s="577"/>
      <c r="P7" s="577"/>
      <c r="Q7" s="577"/>
      <c r="R7" s="577"/>
      <c r="S7" s="577"/>
      <c r="T7" s="577"/>
      <c r="U7" s="577"/>
      <c r="V7" s="577"/>
      <c r="W7" s="577"/>
      <c r="X7" s="577"/>
      <c r="Y7" s="577"/>
      <c r="Z7" s="577"/>
      <c r="AA7" s="577"/>
      <c r="AB7" s="577"/>
      <c r="AC7" s="577"/>
      <c r="AD7" s="577"/>
      <c r="AE7" s="577"/>
      <c r="AF7" s="577"/>
      <c r="AG7" s="577"/>
      <c r="AH7" s="577"/>
      <c r="AI7" s="577"/>
      <c r="AJ7" s="577"/>
      <c r="AK7" s="577"/>
      <c r="AL7" s="577"/>
      <c r="AM7" s="577"/>
      <c r="AN7" s="577"/>
      <c r="AO7" s="577"/>
      <c r="AP7" s="577"/>
      <c r="AQ7" s="577"/>
      <c r="AR7" s="577"/>
      <c r="AS7" s="577"/>
      <c r="AT7" s="577"/>
      <c r="AU7" s="577"/>
      <c r="AV7" s="577"/>
      <c r="AW7" s="577"/>
      <c r="AX7" s="577"/>
      <c r="AY7" s="577"/>
      <c r="AZ7" s="577"/>
      <c r="BA7" s="577"/>
      <c r="BB7" s="577"/>
      <c r="BC7" s="577"/>
      <c r="BD7" s="577"/>
      <c r="BE7" s="577"/>
      <c r="BF7" s="577"/>
      <c r="BG7" s="577"/>
      <c r="BH7" s="577"/>
      <c r="BI7" s="577"/>
      <c r="BJ7" s="577"/>
      <c r="BK7" s="577"/>
      <c r="BL7" s="577"/>
      <c r="BM7" s="577"/>
      <c r="BN7" s="577"/>
      <c r="BO7" s="577"/>
      <c r="BP7" s="577"/>
      <c r="BQ7" s="577"/>
      <c r="BR7" s="577"/>
      <c r="BS7" s="577"/>
      <c r="BT7" s="577"/>
      <c r="BU7" s="577"/>
      <c r="BV7" s="577"/>
      <c r="BW7" s="577"/>
      <c r="BX7" s="577"/>
      <c r="BY7" s="577"/>
      <c r="BZ7" s="577"/>
      <c r="CA7" s="577"/>
      <c r="CB7" s="577"/>
      <c r="CC7" s="577"/>
      <c r="CD7" s="577"/>
      <c r="CE7" s="577"/>
      <c r="CF7" s="577"/>
      <c r="CG7" s="577"/>
      <c r="CH7" s="577"/>
      <c r="CI7" s="577"/>
      <c r="CJ7" s="577"/>
      <c r="CK7" s="577"/>
      <c r="CL7" s="577"/>
      <c r="CM7" s="577"/>
      <c r="CN7" s="577"/>
      <c r="CO7" s="577"/>
      <c r="CP7" s="577"/>
      <c r="CQ7" s="577"/>
      <c r="CR7" s="577"/>
      <c r="CS7" s="577"/>
      <c r="CT7" s="577"/>
      <c r="CU7" s="577"/>
      <c r="CV7" s="577"/>
      <c r="CW7" s="577"/>
      <c r="CX7" s="577"/>
      <c r="CY7" s="577"/>
      <c r="CZ7" s="577"/>
      <c r="DA7" s="577"/>
      <c r="DB7" s="577"/>
      <c r="DC7" s="577"/>
      <c r="DD7" s="577"/>
      <c r="DE7" s="577"/>
      <c r="DF7" s="577"/>
      <c r="DG7" s="577"/>
      <c r="DH7" s="577"/>
      <c r="DI7" s="577"/>
      <c r="DJ7" s="577"/>
      <c r="DK7" s="577"/>
      <c r="DL7" s="577"/>
      <c r="DM7" s="577"/>
      <c r="DN7" s="577"/>
      <c r="DO7" s="577"/>
      <c r="DP7" s="577"/>
      <c r="DQ7" s="577"/>
      <c r="DR7" s="577"/>
      <c r="DS7" s="577"/>
      <c r="DT7" s="577"/>
      <c r="DU7" s="577"/>
      <c r="DV7" s="577"/>
      <c r="DW7" s="577"/>
      <c r="DX7" s="577"/>
      <c r="DY7" s="577"/>
      <c r="DZ7" s="577"/>
      <c r="EA7" s="577"/>
      <c r="EB7" s="577"/>
      <c r="EC7" s="577"/>
      <c r="ED7" s="577"/>
      <c r="EE7" s="577"/>
      <c r="EF7" s="577"/>
      <c r="EG7" s="577"/>
      <c r="EH7" s="577"/>
      <c r="EI7" s="577"/>
      <c r="EJ7" s="577"/>
      <c r="EK7" s="577"/>
      <c r="EL7" s="577"/>
      <c r="EM7" s="577"/>
      <c r="EN7" s="577"/>
      <c r="EO7" s="577"/>
      <c r="EP7" s="577"/>
      <c r="EQ7" s="577"/>
      <c r="ER7" s="577"/>
      <c r="ES7" s="577"/>
      <c r="ET7" s="577"/>
      <c r="EU7" s="577"/>
      <c r="EV7" s="577"/>
      <c r="EW7" s="577"/>
      <c r="EX7" s="577"/>
      <c r="EY7" s="577"/>
      <c r="EZ7" s="577"/>
      <c r="FA7" s="577"/>
      <c r="FB7" s="577"/>
      <c r="FC7" s="577"/>
      <c r="FD7" s="577"/>
      <c r="FE7" s="577"/>
      <c r="FF7" s="577"/>
      <c r="FG7" s="577"/>
      <c r="FH7" s="577"/>
      <c r="FI7" s="577"/>
      <c r="FJ7" s="577"/>
      <c r="FK7" s="577"/>
      <c r="FL7" s="577"/>
      <c r="FM7" s="577"/>
      <c r="FN7" s="577"/>
      <c r="FO7" s="577"/>
      <c r="FP7" s="577"/>
      <c r="FQ7" s="577"/>
      <c r="FR7" s="577"/>
      <c r="FS7" s="577"/>
      <c r="FT7" s="577"/>
      <c r="FU7" s="577"/>
      <c r="FV7" s="577"/>
      <c r="FW7" s="577"/>
      <c r="FX7" s="577"/>
      <c r="FY7" s="577"/>
      <c r="FZ7" s="577"/>
      <c r="GA7" s="577"/>
      <c r="GB7" s="577"/>
      <c r="GC7" s="577"/>
      <c r="GD7" s="577"/>
      <c r="GE7" s="577"/>
      <c r="GF7" s="577"/>
      <c r="GG7" s="577"/>
      <c r="GH7" s="577"/>
      <c r="GI7" s="577"/>
      <c r="GJ7" s="577"/>
      <c r="GK7" s="577"/>
      <c r="GL7" s="577"/>
      <c r="GM7" s="577"/>
      <c r="GN7" s="577"/>
      <c r="GO7" s="577"/>
      <c r="GP7" s="577"/>
      <c r="GQ7" s="577"/>
      <c r="GR7" s="577"/>
      <c r="GS7" s="577"/>
      <c r="GT7" s="577"/>
      <c r="GU7" s="577"/>
      <c r="GV7" s="577"/>
      <c r="GW7" s="577"/>
      <c r="GX7" s="577"/>
      <c r="GY7" s="577"/>
      <c r="GZ7" s="577"/>
      <c r="HA7" s="577"/>
      <c r="HB7" s="577"/>
      <c r="HC7" s="577"/>
      <c r="HD7" s="577"/>
      <c r="HE7" s="577"/>
      <c r="HF7" s="577"/>
      <c r="HG7" s="577"/>
      <c r="HH7" s="577"/>
      <c r="HI7" s="577"/>
      <c r="HJ7" s="577"/>
      <c r="HK7" s="577"/>
      <c r="HL7" s="577"/>
      <c r="HM7" s="577"/>
      <c r="HN7" s="577"/>
      <c r="HO7" s="577"/>
      <c r="HP7" s="577"/>
      <c r="HQ7" s="577"/>
      <c r="HR7" s="577"/>
      <c r="HS7" s="577"/>
      <c r="HT7" s="577"/>
      <c r="HU7" s="577"/>
      <c r="HV7" s="577"/>
      <c r="HW7" s="577"/>
      <c r="HX7" s="577"/>
      <c r="HY7" s="577"/>
      <c r="HZ7" s="577"/>
      <c r="IA7" s="577"/>
      <c r="IB7" s="577"/>
      <c r="IC7" s="577"/>
      <c r="ID7" s="577"/>
      <c r="IE7" s="577"/>
      <c r="IF7" s="577"/>
      <c r="IG7" s="577"/>
      <c r="IH7" s="577"/>
      <c r="II7" s="577"/>
      <c r="IJ7" s="577"/>
      <c r="IK7" s="577"/>
      <c r="IL7" s="577"/>
      <c r="IM7" s="577"/>
      <c r="IN7" s="577"/>
      <c r="IO7" s="577"/>
      <c r="IP7" s="577"/>
      <c r="IQ7" s="577"/>
      <c r="IR7" s="577"/>
      <c r="IS7" s="577"/>
      <c r="IT7" s="577"/>
      <c r="IU7" s="577"/>
      <c r="IV7" s="577"/>
    </row>
    <row r="8" spans="1:256">
      <c r="A8" s="576"/>
      <c r="B8" s="919" t="s">
        <v>2263</v>
      </c>
      <c r="C8" s="919"/>
      <c r="D8" s="919"/>
      <c r="E8" s="919"/>
      <c r="F8" s="919"/>
      <c r="G8" s="919"/>
      <c r="H8" s="919"/>
      <c r="I8" s="919"/>
      <c r="J8" s="919"/>
      <c r="K8" s="919"/>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7"/>
      <c r="AK8" s="577"/>
      <c r="AL8" s="577"/>
      <c r="AM8" s="577"/>
      <c r="AN8" s="577"/>
      <c r="AO8" s="577"/>
      <c r="AP8" s="577"/>
      <c r="AQ8" s="577"/>
      <c r="AR8" s="577"/>
      <c r="AS8" s="577"/>
      <c r="AT8" s="577"/>
      <c r="AU8" s="577"/>
      <c r="AV8" s="577"/>
      <c r="AW8" s="577"/>
      <c r="AX8" s="577"/>
      <c r="AY8" s="577"/>
      <c r="AZ8" s="577"/>
      <c r="BA8" s="577"/>
      <c r="BB8" s="577"/>
      <c r="BC8" s="577"/>
      <c r="BD8" s="577"/>
      <c r="BE8" s="577"/>
      <c r="BF8" s="577"/>
      <c r="BG8" s="577"/>
      <c r="BH8" s="577"/>
      <c r="BI8" s="577"/>
      <c r="BJ8" s="577"/>
      <c r="BK8" s="577"/>
      <c r="BL8" s="577"/>
      <c r="BM8" s="577"/>
      <c r="BN8" s="577"/>
      <c r="BO8" s="577"/>
      <c r="BP8" s="577"/>
      <c r="BQ8" s="577"/>
      <c r="BR8" s="577"/>
      <c r="BS8" s="577"/>
      <c r="BT8" s="577"/>
      <c r="BU8" s="577"/>
      <c r="BV8" s="577"/>
      <c r="BW8" s="577"/>
      <c r="BX8" s="577"/>
      <c r="BY8" s="577"/>
      <c r="BZ8" s="577"/>
      <c r="CA8" s="577"/>
      <c r="CB8" s="577"/>
      <c r="CC8" s="577"/>
      <c r="CD8" s="577"/>
      <c r="CE8" s="577"/>
      <c r="CF8" s="577"/>
      <c r="CG8" s="577"/>
      <c r="CH8" s="577"/>
      <c r="CI8" s="577"/>
      <c r="CJ8" s="577"/>
      <c r="CK8" s="577"/>
      <c r="CL8" s="577"/>
      <c r="CM8" s="577"/>
      <c r="CN8" s="577"/>
      <c r="CO8" s="577"/>
      <c r="CP8" s="577"/>
      <c r="CQ8" s="577"/>
      <c r="CR8" s="577"/>
      <c r="CS8" s="577"/>
      <c r="CT8" s="577"/>
      <c r="CU8" s="577"/>
      <c r="CV8" s="577"/>
      <c r="CW8" s="577"/>
      <c r="CX8" s="577"/>
      <c r="CY8" s="577"/>
      <c r="CZ8" s="577"/>
      <c r="DA8" s="577"/>
      <c r="DB8" s="577"/>
      <c r="DC8" s="577"/>
      <c r="DD8" s="577"/>
      <c r="DE8" s="577"/>
      <c r="DF8" s="577"/>
      <c r="DG8" s="577"/>
      <c r="DH8" s="577"/>
      <c r="DI8" s="577"/>
      <c r="DJ8" s="577"/>
      <c r="DK8" s="577"/>
      <c r="DL8" s="577"/>
      <c r="DM8" s="577"/>
      <c r="DN8" s="577"/>
      <c r="DO8" s="577"/>
      <c r="DP8" s="577"/>
      <c r="DQ8" s="577"/>
      <c r="DR8" s="577"/>
      <c r="DS8" s="577"/>
      <c r="DT8" s="577"/>
      <c r="DU8" s="577"/>
      <c r="DV8" s="577"/>
      <c r="DW8" s="577"/>
      <c r="DX8" s="577"/>
      <c r="DY8" s="577"/>
      <c r="DZ8" s="577"/>
      <c r="EA8" s="577"/>
      <c r="EB8" s="577"/>
      <c r="EC8" s="577"/>
      <c r="ED8" s="577"/>
      <c r="EE8" s="577"/>
      <c r="EF8" s="577"/>
      <c r="EG8" s="577"/>
      <c r="EH8" s="577"/>
      <c r="EI8" s="577"/>
      <c r="EJ8" s="577"/>
      <c r="EK8" s="577"/>
      <c r="EL8" s="577"/>
      <c r="EM8" s="577"/>
      <c r="EN8" s="577"/>
      <c r="EO8" s="577"/>
      <c r="EP8" s="577"/>
      <c r="EQ8" s="577"/>
      <c r="ER8" s="577"/>
      <c r="ES8" s="577"/>
      <c r="ET8" s="577"/>
      <c r="EU8" s="577"/>
      <c r="EV8" s="577"/>
      <c r="EW8" s="577"/>
      <c r="EX8" s="577"/>
      <c r="EY8" s="577"/>
      <c r="EZ8" s="577"/>
      <c r="FA8" s="577"/>
      <c r="FB8" s="577"/>
      <c r="FC8" s="577"/>
      <c r="FD8" s="577"/>
      <c r="FE8" s="577"/>
      <c r="FF8" s="577"/>
      <c r="FG8" s="577"/>
      <c r="FH8" s="577"/>
      <c r="FI8" s="577"/>
      <c r="FJ8" s="577"/>
      <c r="FK8" s="577"/>
      <c r="FL8" s="577"/>
      <c r="FM8" s="577"/>
      <c r="FN8" s="577"/>
      <c r="FO8" s="577"/>
      <c r="FP8" s="577"/>
      <c r="FQ8" s="577"/>
      <c r="FR8" s="577"/>
      <c r="FS8" s="577"/>
      <c r="FT8" s="577"/>
      <c r="FU8" s="577"/>
      <c r="FV8" s="577"/>
      <c r="FW8" s="577"/>
      <c r="FX8" s="577"/>
      <c r="FY8" s="577"/>
      <c r="FZ8" s="577"/>
      <c r="GA8" s="577"/>
      <c r="GB8" s="577"/>
      <c r="GC8" s="577"/>
      <c r="GD8" s="577"/>
      <c r="GE8" s="577"/>
      <c r="GF8" s="577"/>
      <c r="GG8" s="577"/>
      <c r="GH8" s="577"/>
      <c r="GI8" s="577"/>
      <c r="GJ8" s="577"/>
      <c r="GK8" s="577"/>
      <c r="GL8" s="577"/>
      <c r="GM8" s="577"/>
      <c r="GN8" s="577"/>
      <c r="GO8" s="577"/>
      <c r="GP8" s="577"/>
      <c r="GQ8" s="577"/>
      <c r="GR8" s="577"/>
      <c r="GS8" s="577"/>
      <c r="GT8" s="577"/>
      <c r="GU8" s="577"/>
      <c r="GV8" s="577"/>
      <c r="GW8" s="577"/>
      <c r="GX8" s="577"/>
      <c r="GY8" s="577"/>
      <c r="GZ8" s="577"/>
      <c r="HA8" s="577"/>
      <c r="HB8" s="577"/>
      <c r="HC8" s="577"/>
      <c r="HD8" s="577"/>
      <c r="HE8" s="577"/>
      <c r="HF8" s="577"/>
      <c r="HG8" s="577"/>
      <c r="HH8" s="577"/>
      <c r="HI8" s="577"/>
      <c r="HJ8" s="577"/>
      <c r="HK8" s="577"/>
      <c r="HL8" s="577"/>
      <c r="HM8" s="577"/>
      <c r="HN8" s="577"/>
      <c r="HO8" s="577"/>
      <c r="HP8" s="577"/>
      <c r="HQ8" s="577"/>
      <c r="HR8" s="577"/>
      <c r="HS8" s="577"/>
      <c r="HT8" s="577"/>
      <c r="HU8" s="577"/>
      <c r="HV8" s="577"/>
      <c r="HW8" s="577"/>
      <c r="HX8" s="577"/>
      <c r="HY8" s="577"/>
      <c r="HZ8" s="577"/>
      <c r="IA8" s="577"/>
      <c r="IB8" s="577"/>
      <c r="IC8" s="577"/>
      <c r="ID8" s="577"/>
      <c r="IE8" s="577"/>
      <c r="IF8" s="577"/>
      <c r="IG8" s="577"/>
      <c r="IH8" s="577"/>
      <c r="II8" s="577"/>
      <c r="IJ8" s="577"/>
      <c r="IK8" s="577"/>
      <c r="IL8" s="577"/>
      <c r="IM8" s="577"/>
      <c r="IN8" s="577"/>
      <c r="IO8" s="577"/>
      <c r="IP8" s="577"/>
      <c r="IQ8" s="577"/>
      <c r="IR8" s="577"/>
      <c r="IS8" s="577"/>
      <c r="IT8" s="577"/>
      <c r="IU8" s="577"/>
      <c r="IV8" s="577"/>
    </row>
    <row r="9" spans="1:256">
      <c r="A9" s="576"/>
      <c r="B9" s="919" t="s">
        <v>2264</v>
      </c>
      <c r="C9" s="919"/>
      <c r="D9" s="919"/>
      <c r="E9" s="919"/>
      <c r="F9" s="919"/>
      <c r="G9" s="919"/>
      <c r="H9" s="919"/>
      <c r="I9" s="919"/>
      <c r="J9" s="919"/>
      <c r="K9" s="919"/>
      <c r="L9" s="577"/>
      <c r="M9" s="577"/>
      <c r="N9" s="577"/>
      <c r="O9" s="577"/>
      <c r="P9" s="577"/>
      <c r="Q9" s="577"/>
      <c r="R9" s="577"/>
      <c r="S9" s="577"/>
      <c r="T9" s="577"/>
      <c r="U9" s="577"/>
      <c r="V9" s="577"/>
      <c r="W9" s="577"/>
      <c r="X9" s="577"/>
      <c r="Y9" s="577"/>
      <c r="Z9" s="577"/>
      <c r="AA9" s="577"/>
      <c r="AB9" s="577"/>
      <c r="AC9" s="577"/>
      <c r="AD9" s="577"/>
      <c r="AE9" s="577"/>
      <c r="AF9" s="577"/>
      <c r="AG9" s="577"/>
      <c r="AH9" s="577"/>
      <c r="AI9" s="577"/>
      <c r="AJ9" s="577"/>
      <c r="AK9" s="577"/>
      <c r="AL9" s="577"/>
      <c r="AM9" s="577"/>
      <c r="AN9" s="577"/>
      <c r="AO9" s="577"/>
      <c r="AP9" s="577"/>
      <c r="AQ9" s="577"/>
      <c r="AR9" s="577"/>
      <c r="AS9" s="577"/>
      <c r="AT9" s="577"/>
      <c r="AU9" s="577"/>
      <c r="AV9" s="577"/>
      <c r="AW9" s="577"/>
      <c r="AX9" s="577"/>
      <c r="AY9" s="577"/>
      <c r="AZ9" s="577"/>
      <c r="BA9" s="577"/>
      <c r="BB9" s="577"/>
      <c r="BC9" s="577"/>
      <c r="BD9" s="577"/>
      <c r="BE9" s="577"/>
      <c r="BF9" s="577"/>
      <c r="BG9" s="577"/>
      <c r="BH9" s="577"/>
      <c r="BI9" s="577"/>
      <c r="BJ9" s="577"/>
      <c r="BK9" s="577"/>
      <c r="BL9" s="577"/>
      <c r="BM9" s="577"/>
      <c r="BN9" s="577"/>
      <c r="BO9" s="577"/>
      <c r="BP9" s="577"/>
      <c r="BQ9" s="577"/>
      <c r="BR9" s="577"/>
      <c r="BS9" s="577"/>
      <c r="BT9" s="577"/>
      <c r="BU9" s="577"/>
      <c r="BV9" s="577"/>
      <c r="BW9" s="577"/>
      <c r="BX9" s="577"/>
      <c r="BY9" s="577"/>
      <c r="BZ9" s="577"/>
      <c r="CA9" s="577"/>
      <c r="CB9" s="577"/>
      <c r="CC9" s="577"/>
      <c r="CD9" s="577"/>
      <c r="CE9" s="577"/>
      <c r="CF9" s="577"/>
      <c r="CG9" s="577"/>
      <c r="CH9" s="577"/>
      <c r="CI9" s="577"/>
      <c r="CJ9" s="577"/>
      <c r="CK9" s="577"/>
      <c r="CL9" s="577"/>
      <c r="CM9" s="577"/>
      <c r="CN9" s="577"/>
      <c r="CO9" s="577"/>
      <c r="CP9" s="577"/>
      <c r="CQ9" s="577"/>
      <c r="CR9" s="577"/>
      <c r="CS9" s="577"/>
      <c r="CT9" s="577"/>
      <c r="CU9" s="577"/>
      <c r="CV9" s="577"/>
      <c r="CW9" s="577"/>
      <c r="CX9" s="577"/>
      <c r="CY9" s="577"/>
      <c r="CZ9" s="577"/>
      <c r="DA9" s="577"/>
      <c r="DB9" s="577"/>
      <c r="DC9" s="577"/>
      <c r="DD9" s="577"/>
      <c r="DE9" s="577"/>
      <c r="DF9" s="577"/>
      <c r="DG9" s="577"/>
      <c r="DH9" s="577"/>
      <c r="DI9" s="577"/>
      <c r="DJ9" s="577"/>
      <c r="DK9" s="577"/>
      <c r="DL9" s="577"/>
      <c r="DM9" s="577"/>
      <c r="DN9" s="577"/>
      <c r="DO9" s="577"/>
      <c r="DP9" s="577"/>
      <c r="DQ9" s="577"/>
      <c r="DR9" s="577"/>
      <c r="DS9" s="577"/>
      <c r="DT9" s="577"/>
      <c r="DU9" s="577"/>
      <c r="DV9" s="577"/>
      <c r="DW9" s="577"/>
      <c r="DX9" s="577"/>
      <c r="DY9" s="577"/>
      <c r="DZ9" s="577"/>
      <c r="EA9" s="577"/>
      <c r="EB9" s="577"/>
      <c r="EC9" s="577"/>
      <c r="ED9" s="577"/>
      <c r="EE9" s="577"/>
      <c r="EF9" s="577"/>
      <c r="EG9" s="577"/>
      <c r="EH9" s="577"/>
      <c r="EI9" s="577"/>
      <c r="EJ9" s="577"/>
      <c r="EK9" s="577"/>
      <c r="EL9" s="577"/>
      <c r="EM9" s="577"/>
      <c r="EN9" s="577"/>
      <c r="EO9" s="577"/>
      <c r="EP9" s="577"/>
      <c r="EQ9" s="577"/>
      <c r="ER9" s="577"/>
      <c r="ES9" s="577"/>
      <c r="ET9" s="577"/>
      <c r="EU9" s="577"/>
      <c r="EV9" s="577"/>
      <c r="EW9" s="577"/>
      <c r="EX9" s="577"/>
      <c r="EY9" s="577"/>
      <c r="EZ9" s="577"/>
      <c r="FA9" s="577"/>
      <c r="FB9" s="577"/>
      <c r="FC9" s="577"/>
      <c r="FD9" s="577"/>
      <c r="FE9" s="577"/>
      <c r="FF9" s="577"/>
      <c r="FG9" s="577"/>
      <c r="FH9" s="577"/>
      <c r="FI9" s="577"/>
      <c r="FJ9" s="577"/>
      <c r="FK9" s="577"/>
      <c r="FL9" s="577"/>
      <c r="FM9" s="577"/>
      <c r="FN9" s="577"/>
      <c r="FO9" s="577"/>
      <c r="FP9" s="577"/>
      <c r="FQ9" s="577"/>
      <c r="FR9" s="577"/>
      <c r="FS9" s="577"/>
      <c r="FT9" s="577"/>
      <c r="FU9" s="577"/>
      <c r="FV9" s="577"/>
      <c r="FW9" s="577"/>
      <c r="FX9" s="577"/>
      <c r="FY9" s="577"/>
      <c r="FZ9" s="577"/>
      <c r="GA9" s="577"/>
      <c r="GB9" s="577"/>
      <c r="GC9" s="577"/>
      <c r="GD9" s="577"/>
      <c r="GE9" s="577"/>
      <c r="GF9" s="577"/>
      <c r="GG9" s="577"/>
      <c r="GH9" s="577"/>
      <c r="GI9" s="577"/>
      <c r="GJ9" s="577"/>
      <c r="GK9" s="577"/>
      <c r="GL9" s="577"/>
      <c r="GM9" s="577"/>
      <c r="GN9" s="577"/>
      <c r="GO9" s="577"/>
      <c r="GP9" s="577"/>
      <c r="GQ9" s="577"/>
      <c r="GR9" s="577"/>
      <c r="GS9" s="577"/>
      <c r="GT9" s="577"/>
      <c r="GU9" s="577"/>
      <c r="GV9" s="577"/>
      <c r="GW9" s="577"/>
      <c r="GX9" s="577"/>
      <c r="GY9" s="577"/>
      <c r="GZ9" s="577"/>
      <c r="HA9" s="577"/>
      <c r="HB9" s="577"/>
      <c r="HC9" s="577"/>
      <c r="HD9" s="577"/>
      <c r="HE9" s="577"/>
      <c r="HF9" s="577"/>
      <c r="HG9" s="577"/>
      <c r="HH9" s="577"/>
      <c r="HI9" s="577"/>
      <c r="HJ9" s="577"/>
      <c r="HK9" s="577"/>
      <c r="HL9" s="577"/>
      <c r="HM9" s="577"/>
      <c r="HN9" s="577"/>
      <c r="HO9" s="577"/>
      <c r="HP9" s="577"/>
      <c r="HQ9" s="577"/>
      <c r="HR9" s="577"/>
      <c r="HS9" s="577"/>
      <c r="HT9" s="577"/>
      <c r="HU9" s="577"/>
      <c r="HV9" s="577"/>
      <c r="HW9" s="577"/>
      <c r="HX9" s="577"/>
      <c r="HY9" s="577"/>
      <c r="HZ9" s="577"/>
      <c r="IA9" s="577"/>
      <c r="IB9" s="577"/>
      <c r="IC9" s="577"/>
      <c r="ID9" s="577"/>
      <c r="IE9" s="577"/>
      <c r="IF9" s="577"/>
      <c r="IG9" s="577"/>
      <c r="IH9" s="577"/>
      <c r="II9" s="577"/>
      <c r="IJ9" s="577"/>
      <c r="IK9" s="577"/>
      <c r="IL9" s="577"/>
      <c r="IM9" s="577"/>
      <c r="IN9" s="577"/>
      <c r="IO9" s="577"/>
      <c r="IP9" s="577"/>
      <c r="IQ9" s="577"/>
      <c r="IR9" s="577"/>
      <c r="IS9" s="577"/>
      <c r="IT9" s="577"/>
      <c r="IU9" s="577"/>
      <c r="IV9" s="577"/>
    </row>
    <row r="10" spans="1:256">
      <c r="A10" s="576"/>
      <c r="B10" s="919" t="s">
        <v>2265</v>
      </c>
      <c r="C10" s="919"/>
      <c r="D10" s="919"/>
      <c r="E10" s="919"/>
      <c r="F10" s="919"/>
      <c r="G10" s="919"/>
      <c r="H10" s="919"/>
      <c r="I10" s="919"/>
      <c r="J10" s="919"/>
      <c r="K10" s="919"/>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7"/>
      <c r="AK10" s="577"/>
      <c r="AL10" s="577"/>
      <c r="AM10" s="577"/>
      <c r="AN10" s="577"/>
      <c r="AO10" s="577"/>
      <c r="AP10" s="577"/>
      <c r="AQ10" s="577"/>
      <c r="AR10" s="577"/>
      <c r="AS10" s="577"/>
      <c r="AT10" s="577"/>
      <c r="AU10" s="577"/>
      <c r="AV10" s="577"/>
      <c r="AW10" s="577"/>
      <c r="AX10" s="577"/>
      <c r="AY10" s="577"/>
      <c r="AZ10" s="577"/>
      <c r="BA10" s="577"/>
      <c r="BB10" s="577"/>
      <c r="BC10" s="577"/>
      <c r="BD10" s="577"/>
      <c r="BE10" s="577"/>
      <c r="BF10" s="577"/>
      <c r="BG10" s="577"/>
      <c r="BH10" s="577"/>
      <c r="BI10" s="577"/>
      <c r="BJ10" s="577"/>
      <c r="BK10" s="577"/>
      <c r="BL10" s="577"/>
      <c r="BM10" s="577"/>
      <c r="BN10" s="577"/>
      <c r="BO10" s="577"/>
      <c r="BP10" s="577"/>
      <c r="BQ10" s="577"/>
      <c r="BR10" s="577"/>
      <c r="BS10" s="577"/>
      <c r="BT10" s="577"/>
      <c r="BU10" s="577"/>
      <c r="BV10" s="577"/>
      <c r="BW10" s="577"/>
      <c r="BX10" s="577"/>
      <c r="BY10" s="577"/>
      <c r="BZ10" s="577"/>
      <c r="CA10" s="577"/>
      <c r="CB10" s="577"/>
      <c r="CC10" s="577"/>
      <c r="CD10" s="577"/>
      <c r="CE10" s="577"/>
      <c r="CF10" s="577"/>
      <c r="CG10" s="577"/>
      <c r="CH10" s="577"/>
      <c r="CI10" s="577"/>
      <c r="CJ10" s="577"/>
      <c r="CK10" s="577"/>
      <c r="CL10" s="577"/>
      <c r="CM10" s="577"/>
      <c r="CN10" s="577"/>
      <c r="CO10" s="577"/>
      <c r="CP10" s="577"/>
      <c r="CQ10" s="577"/>
      <c r="CR10" s="577"/>
      <c r="CS10" s="577"/>
      <c r="CT10" s="577"/>
      <c r="CU10" s="577"/>
      <c r="CV10" s="577"/>
      <c r="CW10" s="577"/>
      <c r="CX10" s="577"/>
      <c r="CY10" s="577"/>
      <c r="CZ10" s="577"/>
      <c r="DA10" s="577"/>
      <c r="DB10" s="577"/>
      <c r="DC10" s="577"/>
      <c r="DD10" s="577"/>
      <c r="DE10" s="577"/>
      <c r="DF10" s="577"/>
      <c r="DG10" s="577"/>
      <c r="DH10" s="577"/>
      <c r="DI10" s="577"/>
      <c r="DJ10" s="577"/>
      <c r="DK10" s="577"/>
      <c r="DL10" s="577"/>
      <c r="DM10" s="577"/>
      <c r="DN10" s="577"/>
      <c r="DO10" s="577"/>
      <c r="DP10" s="577"/>
      <c r="DQ10" s="577"/>
      <c r="DR10" s="577"/>
      <c r="DS10" s="577"/>
      <c r="DT10" s="577"/>
      <c r="DU10" s="577"/>
      <c r="DV10" s="577"/>
      <c r="DW10" s="577"/>
      <c r="DX10" s="577"/>
      <c r="DY10" s="577"/>
      <c r="DZ10" s="577"/>
      <c r="EA10" s="577"/>
      <c r="EB10" s="577"/>
      <c r="EC10" s="577"/>
      <c r="ED10" s="577"/>
      <c r="EE10" s="577"/>
      <c r="EF10" s="577"/>
      <c r="EG10" s="577"/>
      <c r="EH10" s="577"/>
      <c r="EI10" s="577"/>
      <c r="EJ10" s="577"/>
      <c r="EK10" s="577"/>
      <c r="EL10" s="577"/>
      <c r="EM10" s="577"/>
      <c r="EN10" s="577"/>
      <c r="EO10" s="577"/>
      <c r="EP10" s="577"/>
      <c r="EQ10" s="577"/>
      <c r="ER10" s="577"/>
      <c r="ES10" s="577"/>
      <c r="ET10" s="577"/>
      <c r="EU10" s="577"/>
      <c r="EV10" s="577"/>
      <c r="EW10" s="577"/>
      <c r="EX10" s="577"/>
      <c r="EY10" s="577"/>
      <c r="EZ10" s="577"/>
      <c r="FA10" s="577"/>
      <c r="FB10" s="577"/>
      <c r="FC10" s="577"/>
      <c r="FD10" s="577"/>
      <c r="FE10" s="577"/>
      <c r="FF10" s="577"/>
      <c r="FG10" s="577"/>
      <c r="FH10" s="577"/>
      <c r="FI10" s="577"/>
      <c r="FJ10" s="577"/>
      <c r="FK10" s="577"/>
      <c r="FL10" s="577"/>
      <c r="FM10" s="577"/>
      <c r="FN10" s="577"/>
      <c r="FO10" s="577"/>
      <c r="FP10" s="577"/>
      <c r="FQ10" s="577"/>
      <c r="FR10" s="577"/>
      <c r="FS10" s="577"/>
      <c r="FT10" s="577"/>
      <c r="FU10" s="577"/>
      <c r="FV10" s="577"/>
      <c r="FW10" s="577"/>
      <c r="FX10" s="577"/>
      <c r="FY10" s="577"/>
      <c r="FZ10" s="577"/>
      <c r="GA10" s="577"/>
      <c r="GB10" s="577"/>
      <c r="GC10" s="577"/>
      <c r="GD10" s="577"/>
      <c r="GE10" s="577"/>
      <c r="GF10" s="577"/>
      <c r="GG10" s="577"/>
      <c r="GH10" s="577"/>
      <c r="GI10" s="577"/>
      <c r="GJ10" s="577"/>
      <c r="GK10" s="577"/>
      <c r="GL10" s="577"/>
      <c r="GM10" s="577"/>
      <c r="GN10" s="577"/>
      <c r="GO10" s="577"/>
      <c r="GP10" s="577"/>
      <c r="GQ10" s="577"/>
      <c r="GR10" s="577"/>
      <c r="GS10" s="577"/>
      <c r="GT10" s="577"/>
      <c r="GU10" s="577"/>
      <c r="GV10" s="577"/>
      <c r="GW10" s="577"/>
      <c r="GX10" s="577"/>
      <c r="GY10" s="577"/>
      <c r="GZ10" s="577"/>
      <c r="HA10" s="577"/>
      <c r="HB10" s="577"/>
      <c r="HC10" s="577"/>
      <c r="HD10" s="577"/>
      <c r="HE10" s="577"/>
      <c r="HF10" s="577"/>
      <c r="HG10" s="577"/>
      <c r="HH10" s="577"/>
      <c r="HI10" s="577"/>
      <c r="HJ10" s="577"/>
      <c r="HK10" s="577"/>
      <c r="HL10" s="577"/>
      <c r="HM10" s="577"/>
      <c r="HN10" s="577"/>
      <c r="HO10" s="577"/>
      <c r="HP10" s="577"/>
      <c r="HQ10" s="577"/>
      <c r="HR10" s="577"/>
      <c r="HS10" s="577"/>
      <c r="HT10" s="577"/>
      <c r="HU10" s="577"/>
      <c r="HV10" s="577"/>
      <c r="HW10" s="577"/>
      <c r="HX10" s="577"/>
      <c r="HY10" s="577"/>
      <c r="HZ10" s="577"/>
      <c r="IA10" s="577"/>
      <c r="IB10" s="577"/>
      <c r="IC10" s="577"/>
      <c r="ID10" s="577"/>
      <c r="IE10" s="577"/>
      <c r="IF10" s="577"/>
      <c r="IG10" s="577"/>
      <c r="IH10" s="577"/>
      <c r="II10" s="577"/>
      <c r="IJ10" s="577"/>
      <c r="IK10" s="577"/>
      <c r="IL10" s="577"/>
      <c r="IM10" s="577"/>
      <c r="IN10" s="577"/>
      <c r="IO10" s="577"/>
      <c r="IP10" s="577"/>
      <c r="IQ10" s="577"/>
      <c r="IR10" s="577"/>
      <c r="IS10" s="577"/>
      <c r="IT10" s="577"/>
      <c r="IU10" s="577"/>
      <c r="IV10" s="577"/>
    </row>
    <row r="11" spans="1:256">
      <c r="A11" s="578" t="s">
        <v>2266</v>
      </c>
      <c r="B11" s="579" t="s">
        <v>2267</v>
      </c>
      <c r="E11" s="580"/>
      <c r="G11" s="580"/>
    </row>
    <row r="12" spans="1:256">
      <c r="A12" s="578" t="s">
        <v>2268</v>
      </c>
      <c r="B12" s="579" t="s">
        <v>2269</v>
      </c>
      <c r="E12" s="580"/>
      <c r="G12" s="580"/>
    </row>
    <row r="13" spans="1:256">
      <c r="A13" s="578" t="s">
        <v>2270</v>
      </c>
      <c r="B13" s="579" t="s">
        <v>2271</v>
      </c>
      <c r="E13" s="580"/>
      <c r="G13" s="580"/>
    </row>
    <row r="14" spans="1:256">
      <c r="E14" s="580"/>
      <c r="G14" s="580"/>
    </row>
    <row r="15" spans="1:256">
      <c r="A15" s="920" t="s">
        <v>2272</v>
      </c>
      <c r="B15" s="921"/>
      <c r="C15" s="581" t="s">
        <v>19</v>
      </c>
      <c r="D15" s="581" t="s">
        <v>25</v>
      </c>
      <c r="E15" s="581" t="s">
        <v>27</v>
      </c>
      <c r="F15" s="581" t="s">
        <v>32</v>
      </c>
      <c r="G15" s="581" t="s">
        <v>35</v>
      </c>
    </row>
    <row r="16" spans="1:256">
      <c r="A16" s="582" t="s">
        <v>119</v>
      </c>
      <c r="B16" s="582" t="s">
        <v>2273</v>
      </c>
      <c r="C16" s="583">
        <v>83</v>
      </c>
      <c r="D16" s="583"/>
      <c r="E16" s="583"/>
      <c r="F16" s="583"/>
      <c r="G16" s="583"/>
    </row>
    <row r="17" spans="1:8">
      <c r="A17" s="584"/>
      <c r="B17" s="582" t="s">
        <v>2274</v>
      </c>
      <c r="C17" s="583">
        <v>8</v>
      </c>
      <c r="D17" s="583"/>
      <c r="E17" s="583"/>
      <c r="F17" s="583"/>
      <c r="G17" s="583"/>
    </row>
    <row r="20" spans="1:8">
      <c r="A20" s="582" t="s">
        <v>2275</v>
      </c>
      <c r="B20" s="582" t="s">
        <v>2276</v>
      </c>
      <c r="C20" s="582" t="s">
        <v>19</v>
      </c>
      <c r="D20" s="582" t="s">
        <v>2277</v>
      </c>
      <c r="E20" s="582" t="s">
        <v>1893</v>
      </c>
    </row>
    <row r="21" spans="1:8">
      <c r="A21" s="572" t="s">
        <v>2278</v>
      </c>
      <c r="B21" s="583">
        <v>48</v>
      </c>
      <c r="C21" s="572">
        <f>ROUNDUP((0.6*SQRT(B21)),0)</f>
        <v>5</v>
      </c>
      <c r="D21" s="572">
        <f>ROUNDUP((0.4*SQRT(B21)),0)</f>
        <v>3</v>
      </c>
      <c r="E21" s="572">
        <f>ROUNDUP((0.6*SQRT(B21)),0)</f>
        <v>5</v>
      </c>
    </row>
    <row r="22" spans="1:8">
      <c r="A22" s="572" t="s">
        <v>2279</v>
      </c>
      <c r="B22" s="583">
        <v>35</v>
      </c>
      <c r="C22" s="572">
        <f>ROUNDUP((0.5*SQRT(B22)),0)</f>
        <v>3</v>
      </c>
      <c r="D22" s="572">
        <f>ROUNDUP((0.3*SQRT(B22)),0)</f>
        <v>2</v>
      </c>
      <c r="E22" s="572">
        <f>ROUNDUP((0.3*SQRT(B22)),0)</f>
        <v>2</v>
      </c>
    </row>
    <row r="24" spans="1:8">
      <c r="A24" s="917" t="s">
        <v>2280</v>
      </c>
      <c r="B24" s="917"/>
      <c r="C24" s="917"/>
      <c r="D24" s="917"/>
      <c r="E24" s="917"/>
      <c r="F24" s="917"/>
      <c r="G24" s="917"/>
    </row>
    <row r="26" spans="1:8">
      <c r="A26" s="917" t="s">
        <v>2281</v>
      </c>
      <c r="B26" s="917"/>
      <c r="C26" s="917"/>
      <c r="D26" s="917"/>
      <c r="E26" s="917"/>
      <c r="F26" s="917"/>
      <c r="G26" s="917"/>
    </row>
    <row r="28" spans="1:8">
      <c r="A28" s="917" t="s">
        <v>2282</v>
      </c>
      <c r="B28" s="917"/>
      <c r="C28" s="917"/>
      <c r="D28" s="917"/>
      <c r="E28" s="917"/>
      <c r="F28" s="917"/>
      <c r="G28" s="917"/>
      <c r="H28" s="917"/>
    </row>
  </sheetData>
  <mergeCells count="9">
    <mergeCell ref="A24:G24"/>
    <mergeCell ref="A26:G26"/>
    <mergeCell ref="A28:H28"/>
    <mergeCell ref="A6:K6"/>
    <mergeCell ref="B7:K7"/>
    <mergeCell ref="B8:K8"/>
    <mergeCell ref="B9:K9"/>
    <mergeCell ref="B10:K10"/>
    <mergeCell ref="A15:B1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C1615-4443-476C-8038-B42BEDC85DC9}">
  <sheetPr>
    <tabColor rgb="FF92D050"/>
  </sheetPr>
  <dimension ref="A1:B43"/>
  <sheetViews>
    <sheetView view="pageBreakPreview" zoomScaleNormal="100" zoomScaleSheetLayoutView="100" workbookViewId="0">
      <selection activeCell="B36" sqref="B36"/>
    </sheetView>
  </sheetViews>
  <sheetFormatPr defaultColWidth="9" defaultRowHeight="12.5"/>
  <cols>
    <col min="1" max="1" width="40.453125" style="43" customWidth="1"/>
    <col min="2" max="2" width="46.453125" style="43" customWidth="1"/>
    <col min="3" max="16384" width="9" style="37"/>
  </cols>
  <sheetData>
    <row r="1" spans="1:2" ht="163.5" customHeight="1">
      <c r="A1" s="87"/>
      <c r="B1" s="35" t="s">
        <v>2283</v>
      </c>
    </row>
    <row r="2" spans="1:2" ht="14">
      <c r="A2" s="88" t="s">
        <v>2284</v>
      </c>
      <c r="B2" s="89"/>
    </row>
    <row r="3" spans="1:2" ht="14">
      <c r="A3" s="90" t="s">
        <v>2285</v>
      </c>
      <c r="B3" s="91" t="str">
        <f>'[7]1 Basic info'!C11</f>
        <v>IForUT</v>
      </c>
    </row>
    <row r="4" spans="1:2" ht="14">
      <c r="A4" s="90" t="s">
        <v>2286</v>
      </c>
      <c r="B4" s="91" t="str">
        <f>[7]Cover!D8</f>
        <v>SA-PEFC-FM-013526</v>
      </c>
    </row>
    <row r="5" spans="1:2" ht="14">
      <c r="A5" s="90" t="s">
        <v>88</v>
      </c>
      <c r="B5" s="91" t="s">
        <v>89</v>
      </c>
    </row>
    <row r="6" spans="1:2" ht="14">
      <c r="A6" s="90" t="s">
        <v>2287</v>
      </c>
      <c r="B6" s="91">
        <f>'[7]1 Basic info'!$C$30</f>
        <v>82</v>
      </c>
    </row>
    <row r="7" spans="1:2" ht="14">
      <c r="A7" s="90" t="s">
        <v>2288</v>
      </c>
      <c r="B7" s="585">
        <f>'[7]1 Basic info'!$C$57</f>
        <v>16773.5</v>
      </c>
    </row>
    <row r="8" spans="1:2" ht="14">
      <c r="A8" s="92" t="s">
        <v>2289</v>
      </c>
      <c r="B8" s="586" t="s">
        <v>2290</v>
      </c>
    </row>
    <row r="9" spans="1:2" ht="14">
      <c r="A9" s="52"/>
      <c r="B9" s="52"/>
    </row>
    <row r="10" spans="1:2" ht="14">
      <c r="A10" s="93" t="s">
        <v>2291</v>
      </c>
      <c r="B10" s="94"/>
    </row>
    <row r="11" spans="1:2" ht="14">
      <c r="A11" s="95" t="s">
        <v>2292</v>
      </c>
      <c r="B11" s="96" t="s">
        <v>32</v>
      </c>
    </row>
    <row r="12" spans="1:2" ht="14">
      <c r="A12" s="95" t="s">
        <v>2293</v>
      </c>
      <c r="B12" s="96" t="s">
        <v>2294</v>
      </c>
    </row>
    <row r="13" spans="1:2" ht="14">
      <c r="A13" s="95" t="s">
        <v>2295</v>
      </c>
      <c r="B13" s="96" t="s">
        <v>23</v>
      </c>
    </row>
    <row r="14" spans="1:2" ht="28">
      <c r="A14" s="97" t="s">
        <v>2296</v>
      </c>
      <c r="B14" s="98"/>
    </row>
    <row r="15" spans="1:2" ht="14">
      <c r="A15" s="52"/>
      <c r="B15" s="52"/>
    </row>
    <row r="16" spans="1:2" s="52" customFormat="1" ht="14">
      <c r="A16" s="93" t="s">
        <v>2297</v>
      </c>
      <c r="B16" s="94"/>
    </row>
    <row r="17" spans="1:2" s="52" customFormat="1" ht="14">
      <c r="A17" s="95" t="s">
        <v>2298</v>
      </c>
      <c r="B17" s="96">
        <v>0</v>
      </c>
    </row>
    <row r="18" spans="1:2" s="52" customFormat="1" ht="14">
      <c r="A18" s="95" t="s">
        <v>2299</v>
      </c>
      <c r="B18" s="96">
        <v>0</v>
      </c>
    </row>
    <row r="19" spans="1:2" s="52" customFormat="1" ht="14">
      <c r="A19" s="95" t="s">
        <v>2300</v>
      </c>
      <c r="B19" s="96">
        <v>1</v>
      </c>
    </row>
    <row r="20" spans="1:2" s="52" customFormat="1" ht="14">
      <c r="A20" s="95" t="s">
        <v>2301</v>
      </c>
      <c r="B20" s="96">
        <v>3</v>
      </c>
    </row>
    <row r="21" spans="1:2" s="52" customFormat="1" ht="14">
      <c r="A21" s="95" t="s">
        <v>2302</v>
      </c>
      <c r="B21" s="96" t="s">
        <v>600</v>
      </c>
    </row>
    <row r="22" spans="1:2" s="52" customFormat="1" ht="14">
      <c r="A22" s="99" t="s">
        <v>2303</v>
      </c>
      <c r="B22" s="100" t="s">
        <v>2304</v>
      </c>
    </row>
    <row r="23" spans="1:2" s="52" customFormat="1" ht="14"/>
    <row r="24" spans="1:2" s="52" customFormat="1" ht="14">
      <c r="A24" s="88" t="s">
        <v>2305</v>
      </c>
      <c r="B24" s="101"/>
    </row>
    <row r="25" spans="1:2" s="52" customFormat="1" ht="42">
      <c r="A25" s="922" t="s">
        <v>2306</v>
      </c>
      <c r="B25" s="102" t="s">
        <v>2307</v>
      </c>
    </row>
    <row r="26" spans="1:2" s="52" customFormat="1" ht="14">
      <c r="A26" s="923"/>
      <c r="B26" s="102"/>
    </row>
    <row r="27" spans="1:2" s="52" customFormat="1" ht="14">
      <c r="A27" s="90"/>
      <c r="B27" s="103"/>
    </row>
    <row r="28" spans="1:2" s="52" customFormat="1" ht="14">
      <c r="A28" s="92" t="s">
        <v>2308</v>
      </c>
      <c r="B28" s="855">
        <v>45632</v>
      </c>
    </row>
    <row r="29" spans="1:2" s="52" customFormat="1" ht="14">
      <c r="B29" s="56"/>
    </row>
    <row r="30" spans="1:2" s="52" customFormat="1" ht="14">
      <c r="A30" s="88" t="s">
        <v>2309</v>
      </c>
      <c r="B30" s="101"/>
    </row>
    <row r="31" spans="1:2" s="43" customFormat="1" ht="14">
      <c r="A31" s="923" t="s">
        <v>2310</v>
      </c>
      <c r="B31" s="102" t="s">
        <v>2468</v>
      </c>
    </row>
    <row r="32" spans="1:2" s="43" customFormat="1" ht="14">
      <c r="A32" s="923"/>
      <c r="B32" s="102"/>
    </row>
    <row r="33" spans="1:2" s="43" customFormat="1" ht="14">
      <c r="A33" s="923"/>
      <c r="B33" s="236"/>
    </row>
    <row r="34" spans="1:2" s="43" customFormat="1" ht="45.75" customHeight="1">
      <c r="A34" s="90" t="s">
        <v>2285</v>
      </c>
      <c r="B34" s="43" t="s">
        <v>24</v>
      </c>
    </row>
    <row r="35" spans="1:2" s="43" customFormat="1" ht="58.5" customHeight="1">
      <c r="A35" s="104" t="s">
        <v>2311</v>
      </c>
      <c r="B35" s="305" t="s">
        <v>24</v>
      </c>
    </row>
    <row r="36" spans="1:2" ht="14">
      <c r="A36" s="92" t="s">
        <v>2308</v>
      </c>
      <c r="B36" s="867">
        <v>45636</v>
      </c>
    </row>
    <row r="37" spans="1:2" s="105" customFormat="1" ht="10.5" customHeight="1">
      <c r="A37" s="52"/>
      <c r="B37" s="52"/>
    </row>
    <row r="38" spans="1:2" s="105" customFormat="1" ht="10.5" customHeight="1">
      <c r="A38" s="924" t="s">
        <v>2312</v>
      </c>
      <c r="B38" s="924"/>
    </row>
    <row r="39" spans="1:2" s="105" customFormat="1" ht="10.5">
      <c r="A39" s="881" t="s">
        <v>39</v>
      </c>
      <c r="B39" s="881"/>
    </row>
    <row r="40" spans="1:2" s="105" customFormat="1" ht="10.5">
      <c r="A40" s="881" t="s">
        <v>2313</v>
      </c>
      <c r="B40" s="881"/>
    </row>
    <row r="41" spans="1:2" s="105" customFormat="1" ht="10.5">
      <c r="A41" s="106"/>
      <c r="B41" s="106"/>
    </row>
    <row r="42" spans="1:2" s="105" customFormat="1" ht="10.5">
      <c r="A42" s="881" t="s">
        <v>41</v>
      </c>
      <c r="B42" s="881"/>
    </row>
    <row r="43" spans="1:2">
      <c r="A43" s="881" t="s">
        <v>42</v>
      </c>
      <c r="B43" s="881"/>
    </row>
  </sheetData>
  <mergeCells count="7">
    <mergeCell ref="A43:B43"/>
    <mergeCell ref="A25:A26"/>
    <mergeCell ref="A42:B42"/>
    <mergeCell ref="A38:B38"/>
    <mergeCell ref="A39:B39"/>
    <mergeCell ref="A31:A33"/>
    <mergeCell ref="A40:B40"/>
  </mergeCells>
  <phoneticPr fontId="7" type="noConversion"/>
  <pageMargins left="0.75" right="0.75" top="1" bottom="1" header="0.5" footer="0.5"/>
  <pageSetup paperSize="9" scale="86" orientation="portrait"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1F0A4-FBBC-4331-8C48-1BD50C55B3FF}">
  <sheetPr filterMode="1">
    <tabColor rgb="FF92D050"/>
  </sheetPr>
  <dimension ref="A1:AA111"/>
  <sheetViews>
    <sheetView view="pageBreakPreview" zoomScaleNormal="78" zoomScaleSheetLayoutView="100" workbookViewId="0">
      <selection activeCell="C46" sqref="C46"/>
    </sheetView>
  </sheetViews>
  <sheetFormatPr defaultColWidth="9" defaultRowHeight="14"/>
  <cols>
    <col min="1" max="1" width="7.453125" style="338" customWidth="1"/>
    <col min="2" max="2" width="27.1796875" style="339" customWidth="1"/>
    <col min="3" max="3" width="31.453125" style="339" customWidth="1"/>
    <col min="4" max="4" width="41.1796875" style="340" customWidth="1"/>
    <col min="5" max="5" width="2.81640625" style="326" customWidth="1"/>
    <col min="6" max="11" width="9" style="336" hidden="1" customWidth="1"/>
    <col min="12" max="16384" width="9" style="336"/>
  </cols>
  <sheetData>
    <row r="1" spans="1:11" ht="28.5" thickBot="1">
      <c r="A1" s="322">
        <v>1</v>
      </c>
      <c r="B1" s="323" t="s">
        <v>44</v>
      </c>
      <c r="C1" s="324" t="s">
        <v>45</v>
      </c>
      <c r="D1" s="325"/>
      <c r="K1" s="336" t="s">
        <v>46</v>
      </c>
    </row>
    <row r="2" spans="1:11" ht="28">
      <c r="A2" s="327">
        <v>1.1000000000000001</v>
      </c>
      <c r="B2" s="328" t="s">
        <v>47</v>
      </c>
      <c r="C2" s="328" t="s">
        <v>48</v>
      </c>
      <c r="D2" s="329" t="s">
        <v>49</v>
      </c>
      <c r="K2" s="336" t="s">
        <v>46</v>
      </c>
    </row>
    <row r="3" spans="1:11" ht="28">
      <c r="A3" s="330" t="s">
        <v>50</v>
      </c>
      <c r="B3" s="331" t="s">
        <v>51</v>
      </c>
      <c r="C3" s="679" t="s">
        <v>52</v>
      </c>
      <c r="D3" s="332" t="s">
        <v>53</v>
      </c>
      <c r="K3" s="336" t="s">
        <v>46</v>
      </c>
    </row>
    <row r="4" spans="1:11" ht="58.5" customHeight="1">
      <c r="A4" s="330" t="s">
        <v>54</v>
      </c>
      <c r="B4" s="333" t="s">
        <v>55</v>
      </c>
      <c r="C4" s="680" t="s">
        <v>56</v>
      </c>
      <c r="D4" s="332"/>
      <c r="K4" s="336" t="s">
        <v>46</v>
      </c>
    </row>
    <row r="5" spans="1:11" s="52" customFormat="1" ht="79.5" customHeight="1">
      <c r="A5" s="118" t="s">
        <v>57</v>
      </c>
      <c r="B5" s="335" t="s">
        <v>58</v>
      </c>
      <c r="C5" s="54"/>
      <c r="D5" s="119" t="s">
        <v>59</v>
      </c>
      <c r="E5" s="132"/>
      <c r="K5" s="52" t="s">
        <v>60</v>
      </c>
    </row>
    <row r="6" spans="1:11" s="52" customFormat="1" ht="69.650000000000006" customHeight="1">
      <c r="A6" s="118" t="s">
        <v>61</v>
      </c>
      <c r="B6" s="335" t="s">
        <v>62</v>
      </c>
      <c r="C6" s="54"/>
      <c r="D6" s="119" t="s">
        <v>59</v>
      </c>
      <c r="E6" s="132"/>
      <c r="K6" s="52" t="s">
        <v>60</v>
      </c>
    </row>
    <row r="7" spans="1:11" ht="98.15" hidden="1" customHeight="1">
      <c r="A7" s="330" t="s">
        <v>63</v>
      </c>
      <c r="B7" s="374" t="s">
        <v>64</v>
      </c>
      <c r="C7" s="375"/>
      <c r="D7" s="376" t="s">
        <v>65</v>
      </c>
      <c r="K7" s="336" t="s">
        <v>66</v>
      </c>
    </row>
    <row r="8" spans="1:11" s="36" customFormat="1" ht="70">
      <c r="A8" s="250" t="s">
        <v>67</v>
      </c>
      <c r="B8" s="337" t="s">
        <v>68</v>
      </c>
      <c r="C8" s="54"/>
      <c r="D8" s="264" t="s">
        <v>69</v>
      </c>
      <c r="E8" s="132"/>
      <c r="K8" s="36" t="s">
        <v>60</v>
      </c>
    </row>
    <row r="9" spans="1:11">
      <c r="K9" s="336" t="s">
        <v>46</v>
      </c>
    </row>
    <row r="10" spans="1:11" ht="14.5" thickBot="1">
      <c r="A10" s="327">
        <v>1.2</v>
      </c>
      <c r="B10" s="341" t="s">
        <v>70</v>
      </c>
      <c r="C10" s="341"/>
      <c r="D10" s="342"/>
      <c r="K10" s="336" t="s">
        <v>46</v>
      </c>
    </row>
    <row r="11" spans="1:11" ht="28">
      <c r="A11" s="343" t="s">
        <v>71</v>
      </c>
      <c r="B11" s="344" t="s">
        <v>72</v>
      </c>
      <c r="C11" s="680" t="s">
        <v>2</v>
      </c>
      <c r="D11" s="345"/>
      <c r="K11" s="336" t="s">
        <v>46</v>
      </c>
    </row>
    <row r="12" spans="1:11" ht="28">
      <c r="A12" s="343" t="s">
        <v>73</v>
      </c>
      <c r="B12" s="344" t="s">
        <v>74</v>
      </c>
      <c r="C12" s="680" t="s">
        <v>75</v>
      </c>
      <c r="D12" s="345"/>
      <c r="K12" s="336" t="s">
        <v>46</v>
      </c>
    </row>
    <row r="13" spans="1:11">
      <c r="A13" s="343" t="s">
        <v>76</v>
      </c>
      <c r="B13" s="339" t="s">
        <v>77</v>
      </c>
      <c r="C13" s="680" t="s">
        <v>78</v>
      </c>
      <c r="D13" s="345"/>
      <c r="K13" s="336" t="s">
        <v>46</v>
      </c>
    </row>
    <row r="14" spans="1:11">
      <c r="A14" s="343" t="s">
        <v>79</v>
      </c>
      <c r="B14" s="344" t="s">
        <v>80</v>
      </c>
      <c r="C14" s="680" t="s">
        <v>81</v>
      </c>
      <c r="D14" s="345"/>
      <c r="K14" s="336" t="s">
        <v>46</v>
      </c>
    </row>
    <row r="15" spans="1:11" ht="28">
      <c r="A15" s="343" t="s">
        <v>82</v>
      </c>
      <c r="B15" s="344" t="s">
        <v>83</v>
      </c>
      <c r="C15" s="680" t="s">
        <v>84</v>
      </c>
      <c r="D15" s="346" t="s">
        <v>85</v>
      </c>
      <c r="G15" s="336" t="s">
        <v>86</v>
      </c>
      <c r="K15" s="336" t="s">
        <v>46</v>
      </c>
    </row>
    <row r="16" spans="1:11">
      <c r="A16" s="343" t="s">
        <v>87</v>
      </c>
      <c r="B16" s="344" t="s">
        <v>88</v>
      </c>
      <c r="C16" s="680" t="s">
        <v>89</v>
      </c>
      <c r="D16" s="345"/>
      <c r="G16" s="336" t="s">
        <v>90</v>
      </c>
      <c r="K16" s="336" t="s">
        <v>46</v>
      </c>
    </row>
    <row r="17" spans="1:11">
      <c r="A17" s="343" t="s">
        <v>91</v>
      </c>
      <c r="B17" s="344" t="s">
        <v>92</v>
      </c>
      <c r="C17" s="681" t="s">
        <v>93</v>
      </c>
      <c r="D17" s="345"/>
      <c r="G17" s="336" t="s">
        <v>94</v>
      </c>
      <c r="K17" s="336" t="s">
        <v>46</v>
      </c>
    </row>
    <row r="18" spans="1:11">
      <c r="A18" s="343" t="s">
        <v>95</v>
      </c>
      <c r="B18" s="344" t="s">
        <v>96</v>
      </c>
      <c r="C18" s="680"/>
      <c r="D18" s="345"/>
      <c r="G18" s="336" t="s">
        <v>97</v>
      </c>
      <c r="K18" s="336" t="s">
        <v>46</v>
      </c>
    </row>
    <row r="19" spans="1:11">
      <c r="A19" s="343" t="s">
        <v>98</v>
      </c>
      <c r="B19" s="344" t="s">
        <v>99</v>
      </c>
      <c r="C19" s="682" t="s">
        <v>100</v>
      </c>
      <c r="D19" s="345"/>
      <c r="G19" s="336" t="s">
        <v>101</v>
      </c>
      <c r="K19" s="336" t="s">
        <v>46</v>
      </c>
    </row>
    <row r="20" spans="1:11">
      <c r="A20" s="343" t="s">
        <v>102</v>
      </c>
      <c r="B20" s="344" t="s">
        <v>103</v>
      </c>
      <c r="C20" s="682" t="s">
        <v>104</v>
      </c>
      <c r="D20" s="345"/>
      <c r="G20" s="336" t="s">
        <v>105</v>
      </c>
      <c r="K20" s="336" t="s">
        <v>46</v>
      </c>
    </row>
    <row r="21" spans="1:11" ht="40.5" customHeight="1">
      <c r="A21" s="343" t="s">
        <v>106</v>
      </c>
      <c r="B21" s="339" t="s">
        <v>107</v>
      </c>
      <c r="C21" s="334"/>
      <c r="D21" s="347" t="s">
        <v>108</v>
      </c>
      <c r="K21" s="336" t="s">
        <v>46</v>
      </c>
    </row>
    <row r="22" spans="1:11" ht="42">
      <c r="A22" s="343" t="s">
        <v>109</v>
      </c>
      <c r="B22" s="348" t="s">
        <v>110</v>
      </c>
      <c r="C22" s="334"/>
      <c r="D22" s="347"/>
      <c r="K22" s="336" t="s">
        <v>46</v>
      </c>
    </row>
    <row r="23" spans="1:11">
      <c r="A23" s="343"/>
      <c r="C23" s="334"/>
      <c r="D23" s="345"/>
      <c r="K23" s="336" t="s">
        <v>46</v>
      </c>
    </row>
    <row r="24" spans="1:11" ht="14.5" thickBot="1">
      <c r="A24" s="327">
        <v>1.3</v>
      </c>
      <c r="B24" s="349" t="s">
        <v>111</v>
      </c>
      <c r="C24" s="350"/>
      <c r="D24" s="342"/>
      <c r="K24" s="336" t="s">
        <v>46</v>
      </c>
    </row>
    <row r="25" spans="1:11" ht="26.25" customHeight="1">
      <c r="A25" s="343" t="s">
        <v>112</v>
      </c>
      <c r="B25" s="344" t="s">
        <v>113</v>
      </c>
      <c r="C25" s="680" t="s">
        <v>114</v>
      </c>
      <c r="D25" s="346" t="s">
        <v>115</v>
      </c>
      <c r="G25" s="336" t="s">
        <v>114</v>
      </c>
      <c r="K25" s="336" t="s">
        <v>46</v>
      </c>
    </row>
    <row r="26" spans="1:11" ht="101.25" customHeight="1">
      <c r="A26" s="343" t="s">
        <v>116</v>
      </c>
      <c r="B26" s="339" t="s">
        <v>117</v>
      </c>
      <c r="C26" s="680" t="s">
        <v>86</v>
      </c>
      <c r="D26" s="347" t="s">
        <v>118</v>
      </c>
      <c r="G26" s="336" t="s">
        <v>119</v>
      </c>
      <c r="K26" s="336" t="s">
        <v>46</v>
      </c>
    </row>
    <row r="27" spans="1:11" ht="101.25" customHeight="1">
      <c r="A27" s="343" t="s">
        <v>120</v>
      </c>
      <c r="B27" s="339" t="s">
        <v>117</v>
      </c>
      <c r="C27" s="680" t="s">
        <v>121</v>
      </c>
      <c r="D27" s="347" t="s">
        <v>122</v>
      </c>
      <c r="K27" s="336" t="s">
        <v>60</v>
      </c>
    </row>
    <row r="28" spans="1:11" ht="42">
      <c r="A28" s="343" t="s">
        <v>123</v>
      </c>
      <c r="B28" s="339" t="s">
        <v>124</v>
      </c>
      <c r="C28" s="680" t="s">
        <v>125</v>
      </c>
      <c r="D28" s="347" t="s">
        <v>126</v>
      </c>
      <c r="K28" s="336" t="s">
        <v>46</v>
      </c>
    </row>
    <row r="29" spans="1:11" ht="34.5" customHeight="1">
      <c r="A29" s="343" t="s">
        <v>127</v>
      </c>
      <c r="B29" s="344" t="s">
        <v>128</v>
      </c>
      <c r="C29" s="680">
        <v>82</v>
      </c>
      <c r="D29" s="347" t="s">
        <v>129</v>
      </c>
      <c r="K29" s="336" t="s">
        <v>46</v>
      </c>
    </row>
    <row r="30" spans="1:11" ht="28">
      <c r="A30" s="343" t="s">
        <v>130</v>
      </c>
      <c r="B30" s="339" t="s">
        <v>131</v>
      </c>
      <c r="C30" s="680">
        <v>82</v>
      </c>
      <c r="D30" s="347" t="s">
        <v>132</v>
      </c>
      <c r="K30" s="336" t="s">
        <v>46</v>
      </c>
    </row>
    <row r="31" spans="1:11">
      <c r="A31" s="343" t="s">
        <v>133</v>
      </c>
      <c r="B31" s="339" t="s">
        <v>88</v>
      </c>
      <c r="C31" s="680" t="s">
        <v>89</v>
      </c>
      <c r="D31" s="347"/>
      <c r="K31" s="336" t="s">
        <v>46</v>
      </c>
    </row>
    <row r="32" spans="1:11">
      <c r="A32" s="343" t="s">
        <v>134</v>
      </c>
      <c r="B32" s="339" t="s">
        <v>135</v>
      </c>
      <c r="C32" s="680"/>
      <c r="D32" s="345"/>
      <c r="K32" s="336" t="s">
        <v>46</v>
      </c>
    </row>
    <row r="33" spans="1:11" ht="56">
      <c r="A33" s="343" t="s">
        <v>136</v>
      </c>
      <c r="B33" s="339" t="s">
        <v>137</v>
      </c>
      <c r="C33" s="680" t="s">
        <v>138</v>
      </c>
      <c r="D33" s="347" t="s">
        <v>139</v>
      </c>
      <c r="K33" s="336" t="s">
        <v>46</v>
      </c>
    </row>
    <row r="34" spans="1:11" ht="58.5" customHeight="1">
      <c r="A34" s="343" t="s">
        <v>140</v>
      </c>
      <c r="B34" s="339" t="s">
        <v>141</v>
      </c>
      <c r="C34" s="680" t="s">
        <v>138</v>
      </c>
      <c r="D34" s="347" t="s">
        <v>142</v>
      </c>
      <c r="G34" s="336" t="s">
        <v>143</v>
      </c>
      <c r="K34" s="336" t="s">
        <v>46</v>
      </c>
    </row>
    <row r="35" spans="1:11">
      <c r="A35" s="343" t="s">
        <v>144</v>
      </c>
      <c r="B35" s="339" t="s">
        <v>145</v>
      </c>
      <c r="C35" s="680" t="s">
        <v>143</v>
      </c>
      <c r="D35" s="347" t="s">
        <v>146</v>
      </c>
      <c r="G35" s="336" t="s">
        <v>147</v>
      </c>
      <c r="K35" s="336" t="s">
        <v>46</v>
      </c>
    </row>
    <row r="36" spans="1:11">
      <c r="A36" s="343" t="s">
        <v>148</v>
      </c>
      <c r="B36" s="344" t="s">
        <v>149</v>
      </c>
      <c r="C36" s="680" t="s">
        <v>150</v>
      </c>
      <c r="D36" s="347" t="s">
        <v>151</v>
      </c>
      <c r="G36" s="336" t="s">
        <v>152</v>
      </c>
      <c r="K36" s="339" t="s">
        <v>46</v>
      </c>
    </row>
    <row r="37" spans="1:11">
      <c r="A37" s="343"/>
      <c r="C37" s="334"/>
      <c r="D37" s="345"/>
      <c r="G37" s="336" t="s">
        <v>150</v>
      </c>
      <c r="K37" s="339" t="s">
        <v>46</v>
      </c>
    </row>
    <row r="38" spans="1:11" ht="16" hidden="1">
      <c r="A38" s="330" t="s">
        <v>153</v>
      </c>
      <c r="B38" s="377" t="s">
        <v>154</v>
      </c>
      <c r="C38" s="368" t="s">
        <v>155</v>
      </c>
      <c r="D38" s="368" t="s">
        <v>156</v>
      </c>
      <c r="G38" s="336" t="s">
        <v>157</v>
      </c>
      <c r="K38" s="336" t="s">
        <v>158</v>
      </c>
    </row>
    <row r="39" spans="1:11" ht="28" hidden="1">
      <c r="A39" s="343"/>
      <c r="B39" s="378" t="s">
        <v>159</v>
      </c>
      <c r="C39" s="379"/>
      <c r="D39" s="380"/>
      <c r="G39" s="336" t="s">
        <v>160</v>
      </c>
      <c r="K39" s="336" t="s">
        <v>158</v>
      </c>
    </row>
    <row r="40" spans="1:11" ht="28" hidden="1">
      <c r="A40" s="343"/>
      <c r="B40" s="378" t="s">
        <v>161</v>
      </c>
      <c r="C40" s="379"/>
      <c r="D40" s="380"/>
      <c r="K40" s="336" t="s">
        <v>158</v>
      </c>
    </row>
    <row r="41" spans="1:11" hidden="1">
      <c r="A41" s="343"/>
      <c r="B41" s="378" t="s">
        <v>162</v>
      </c>
      <c r="C41" s="379"/>
      <c r="D41" s="380"/>
      <c r="K41" s="336" t="s">
        <v>158</v>
      </c>
    </row>
    <row r="42" spans="1:11" hidden="1">
      <c r="A42" s="343"/>
      <c r="B42" s="378" t="s">
        <v>163</v>
      </c>
      <c r="C42" s="379"/>
      <c r="D42" s="380"/>
      <c r="K42" s="336" t="s">
        <v>158</v>
      </c>
    </row>
    <row r="43" spans="1:11" hidden="1">
      <c r="A43" s="343"/>
      <c r="B43" s="378" t="s">
        <v>164</v>
      </c>
      <c r="C43" s="379"/>
      <c r="D43" s="380"/>
      <c r="K43" s="336" t="s">
        <v>158</v>
      </c>
    </row>
    <row r="44" spans="1:11" hidden="1">
      <c r="A44" s="343"/>
      <c r="B44" s="378" t="s">
        <v>165</v>
      </c>
      <c r="C44" s="379"/>
      <c r="D44" s="380"/>
      <c r="K44" s="336" t="s">
        <v>158</v>
      </c>
    </row>
    <row r="45" spans="1:11" hidden="1">
      <c r="A45" s="343"/>
      <c r="B45" s="331"/>
      <c r="C45" s="381"/>
      <c r="D45" s="382"/>
      <c r="K45" s="336" t="s">
        <v>158</v>
      </c>
    </row>
    <row r="46" spans="1:11" s="36" customFormat="1">
      <c r="A46" s="117" t="s">
        <v>166</v>
      </c>
      <c r="B46" s="262" t="s">
        <v>167</v>
      </c>
      <c r="C46" s="856">
        <f>0.06*C57</f>
        <v>1006.41</v>
      </c>
      <c r="D46" s="249"/>
      <c r="E46" s="132"/>
      <c r="G46" s="36" t="s">
        <v>150</v>
      </c>
      <c r="K46" s="36" t="s">
        <v>60</v>
      </c>
    </row>
    <row r="47" spans="1:11">
      <c r="A47" s="343"/>
      <c r="B47" s="331"/>
      <c r="C47" s="351"/>
      <c r="D47" s="352"/>
      <c r="K47" s="336" t="s">
        <v>46</v>
      </c>
    </row>
    <row r="48" spans="1:11">
      <c r="A48" s="327">
        <v>1.4</v>
      </c>
      <c r="B48" s="349" t="s">
        <v>168</v>
      </c>
      <c r="C48" s="350"/>
      <c r="D48" s="353" t="s">
        <v>169</v>
      </c>
      <c r="K48" s="336" t="s">
        <v>46</v>
      </c>
    </row>
    <row r="49" spans="1:11" ht="28">
      <c r="A49" s="330" t="s">
        <v>170</v>
      </c>
      <c r="B49" s="331" t="s">
        <v>171</v>
      </c>
      <c r="C49" s="679" t="s">
        <v>172</v>
      </c>
      <c r="D49" s="332" t="s">
        <v>173</v>
      </c>
      <c r="K49" s="336" t="s">
        <v>46</v>
      </c>
    </row>
    <row r="50" spans="1:11" ht="31.5" customHeight="1">
      <c r="A50" s="330"/>
      <c r="B50" s="883" t="s">
        <v>174</v>
      </c>
      <c r="C50" s="680" t="s">
        <v>172</v>
      </c>
      <c r="D50" s="346" t="s">
        <v>175</v>
      </c>
      <c r="K50" s="336" t="s">
        <v>46</v>
      </c>
    </row>
    <row r="51" spans="1:11" ht="31.5" customHeight="1">
      <c r="A51" s="330"/>
      <c r="B51" s="884"/>
      <c r="C51" s="680"/>
      <c r="D51" s="347" t="s">
        <v>176</v>
      </c>
      <c r="K51" s="336" t="s">
        <v>46</v>
      </c>
    </row>
    <row r="52" spans="1:11">
      <c r="A52" s="330"/>
      <c r="B52" s="885"/>
      <c r="C52" s="680"/>
      <c r="D52" s="354" t="s">
        <v>177</v>
      </c>
      <c r="K52" s="336" t="s">
        <v>60</v>
      </c>
    </row>
    <row r="53" spans="1:11" ht="28">
      <c r="A53" s="330"/>
      <c r="B53" s="886" t="s">
        <v>178</v>
      </c>
      <c r="C53" s="680" t="s">
        <v>172</v>
      </c>
      <c r="D53" s="346" t="s">
        <v>179</v>
      </c>
      <c r="K53" s="336" t="s">
        <v>46</v>
      </c>
    </row>
    <row r="54" spans="1:11">
      <c r="A54" s="330"/>
      <c r="B54" s="887"/>
      <c r="C54" s="680"/>
      <c r="D54" s="347" t="s">
        <v>180</v>
      </c>
      <c r="K54" s="336" t="s">
        <v>46</v>
      </c>
    </row>
    <row r="55" spans="1:11" s="36" customFormat="1" ht="112">
      <c r="A55" s="117"/>
      <c r="B55" s="355" t="s">
        <v>181</v>
      </c>
      <c r="C55" s="680" t="s">
        <v>182</v>
      </c>
      <c r="D55" s="119" t="s">
        <v>183</v>
      </c>
      <c r="E55" s="132"/>
      <c r="K55" s="36" t="s">
        <v>60</v>
      </c>
    </row>
    <row r="56" spans="1:11">
      <c r="A56" s="330"/>
      <c r="B56" s="333"/>
      <c r="C56" s="680"/>
      <c r="D56" s="347"/>
    </row>
    <row r="57" spans="1:11" ht="14.5" thickBot="1">
      <c r="A57" s="330" t="s">
        <v>184</v>
      </c>
      <c r="B57" s="333" t="s">
        <v>185</v>
      </c>
      <c r="C57" s="680">
        <v>16773.5</v>
      </c>
      <c r="D57" s="357"/>
      <c r="K57" s="336" t="s">
        <v>46</v>
      </c>
    </row>
    <row r="58" spans="1:11" ht="28.5" hidden="1" thickBot="1">
      <c r="A58" s="330" t="s">
        <v>186</v>
      </c>
      <c r="B58" s="333" t="s">
        <v>187</v>
      </c>
      <c r="C58" s="356"/>
      <c r="D58" s="346" t="s">
        <v>188</v>
      </c>
      <c r="K58" s="336" t="s">
        <v>66</v>
      </c>
    </row>
    <row r="59" spans="1:11" ht="28.5" hidden="1" thickBot="1">
      <c r="A59" s="330" t="s">
        <v>189</v>
      </c>
      <c r="B59" s="333" t="s">
        <v>190</v>
      </c>
      <c r="C59" s="356"/>
      <c r="D59" s="346"/>
      <c r="K59" s="336" t="s">
        <v>66</v>
      </c>
    </row>
    <row r="60" spans="1:11" ht="84.5" hidden="1" thickBot="1">
      <c r="A60" s="330" t="s">
        <v>191</v>
      </c>
      <c r="B60" s="333" t="s">
        <v>192</v>
      </c>
      <c r="C60" s="356"/>
      <c r="D60" s="346"/>
      <c r="K60" s="336" t="s">
        <v>66</v>
      </c>
    </row>
    <row r="61" spans="1:11" ht="98.5" hidden="1" thickBot="1">
      <c r="A61" s="338" t="s">
        <v>193</v>
      </c>
      <c r="B61" s="333" t="s">
        <v>194</v>
      </c>
      <c r="C61" s="356"/>
      <c r="D61" s="346"/>
      <c r="K61" s="336" t="s">
        <v>66</v>
      </c>
    </row>
    <row r="62" spans="1:11" ht="28.5" thickBot="1">
      <c r="A62" s="330" t="s">
        <v>195</v>
      </c>
      <c r="B62" s="358" t="s">
        <v>196</v>
      </c>
      <c r="C62" s="680" t="s">
        <v>165</v>
      </c>
      <c r="D62" s="347" t="s">
        <v>197</v>
      </c>
      <c r="G62" s="336" t="s">
        <v>198</v>
      </c>
      <c r="K62" s="336" t="s">
        <v>46</v>
      </c>
    </row>
    <row r="63" spans="1:11" ht="28">
      <c r="A63" s="330" t="s">
        <v>199</v>
      </c>
      <c r="B63" s="333" t="s">
        <v>200</v>
      </c>
      <c r="C63" s="680" t="s">
        <v>201</v>
      </c>
      <c r="D63" s="346" t="s">
        <v>202</v>
      </c>
      <c r="G63" s="336" t="s">
        <v>165</v>
      </c>
      <c r="K63" s="336" t="s">
        <v>46</v>
      </c>
    </row>
    <row r="64" spans="1:11" ht="105" hidden="1" customHeight="1">
      <c r="A64" s="330" t="s">
        <v>203</v>
      </c>
      <c r="B64" s="333" t="s">
        <v>204</v>
      </c>
      <c r="C64" s="383" t="s">
        <v>205</v>
      </c>
      <c r="D64" s="384" t="s">
        <v>206</v>
      </c>
      <c r="G64" s="336" t="s">
        <v>207</v>
      </c>
      <c r="K64" s="336" t="s">
        <v>66</v>
      </c>
    </row>
    <row r="65" spans="1:11" ht="49.5" hidden="1" customHeight="1">
      <c r="A65" s="330"/>
      <c r="B65" s="333" t="s">
        <v>208</v>
      </c>
      <c r="C65" s="356"/>
      <c r="D65" s="384"/>
      <c r="K65" s="336" t="s">
        <v>66</v>
      </c>
    </row>
    <row r="66" spans="1:11" ht="49.5" customHeight="1">
      <c r="A66" s="330"/>
      <c r="B66" s="355" t="s">
        <v>209</v>
      </c>
      <c r="C66" s="680" t="s">
        <v>210</v>
      </c>
      <c r="D66" s="265" t="s">
        <v>211</v>
      </c>
      <c r="K66" s="336" t="s">
        <v>60</v>
      </c>
    </row>
    <row r="67" spans="1:11" ht="28" hidden="1">
      <c r="A67" s="330" t="s">
        <v>212</v>
      </c>
      <c r="B67" s="362" t="s">
        <v>213</v>
      </c>
      <c r="C67" s="334"/>
      <c r="D67" s="384" t="s">
        <v>214</v>
      </c>
      <c r="K67" s="336" t="s">
        <v>66</v>
      </c>
    </row>
    <row r="68" spans="1:11" ht="28.5" hidden="1" customHeight="1">
      <c r="A68" s="385" t="s">
        <v>215</v>
      </c>
      <c r="B68" s="362" t="s">
        <v>216</v>
      </c>
      <c r="C68" s="334"/>
      <c r="D68" s="384" t="s">
        <v>214</v>
      </c>
      <c r="K68" s="336" t="s">
        <v>66</v>
      </c>
    </row>
    <row r="69" spans="1:11" ht="70" hidden="1">
      <c r="A69" s="386" t="s">
        <v>217</v>
      </c>
      <c r="B69" s="333" t="s">
        <v>218</v>
      </c>
      <c r="C69" s="334"/>
      <c r="D69" s="346" t="s">
        <v>219</v>
      </c>
      <c r="K69" s="336" t="s">
        <v>66</v>
      </c>
    </row>
    <row r="70" spans="1:11" ht="70" hidden="1">
      <c r="A70" s="386" t="s">
        <v>220</v>
      </c>
      <c r="B70" s="333" t="s">
        <v>221</v>
      </c>
      <c r="C70" s="334"/>
      <c r="D70" s="357"/>
      <c r="K70" s="336" t="s">
        <v>66</v>
      </c>
    </row>
    <row r="71" spans="1:11" hidden="1">
      <c r="A71" s="386" t="s">
        <v>222</v>
      </c>
      <c r="B71" s="333" t="s">
        <v>223</v>
      </c>
      <c r="C71" s="334"/>
      <c r="D71" s="347" t="s">
        <v>224</v>
      </c>
      <c r="K71" s="336" t="s">
        <v>66</v>
      </c>
    </row>
    <row r="72" spans="1:11" ht="28">
      <c r="A72" s="330" t="s">
        <v>225</v>
      </c>
      <c r="B72" s="333" t="s">
        <v>226</v>
      </c>
      <c r="C72" s="680" t="s">
        <v>227</v>
      </c>
      <c r="D72" s="347" t="s">
        <v>228</v>
      </c>
      <c r="K72" s="336" t="s">
        <v>46</v>
      </c>
    </row>
    <row r="73" spans="1:11" ht="28">
      <c r="A73" s="330" t="s">
        <v>229</v>
      </c>
      <c r="B73" s="333" t="s">
        <v>230</v>
      </c>
      <c r="C73" s="680" t="s">
        <v>231</v>
      </c>
      <c r="D73" s="347" t="s">
        <v>232</v>
      </c>
      <c r="K73" s="336" t="s">
        <v>46</v>
      </c>
    </row>
    <row r="74" spans="1:11" ht="28">
      <c r="A74" s="330" t="s">
        <v>233</v>
      </c>
      <c r="B74" s="333" t="s">
        <v>234</v>
      </c>
      <c r="C74" s="715">
        <v>298753</v>
      </c>
      <c r="D74" s="357"/>
      <c r="K74" s="336" t="s">
        <v>46</v>
      </c>
    </row>
    <row r="75" spans="1:11">
      <c r="A75" s="330"/>
      <c r="B75" s="333" t="s">
        <v>235</v>
      </c>
      <c r="C75" s="714">
        <v>191045</v>
      </c>
      <c r="D75" s="357"/>
      <c r="K75" s="336" t="s">
        <v>46</v>
      </c>
    </row>
    <row r="76" spans="1:11" ht="70" hidden="1">
      <c r="A76" s="330" t="s">
        <v>236</v>
      </c>
      <c r="B76" s="333" t="s">
        <v>237</v>
      </c>
      <c r="C76" s="334"/>
      <c r="D76" s="357"/>
      <c r="K76" s="336" t="s">
        <v>66</v>
      </c>
    </row>
    <row r="77" spans="1:11" ht="42">
      <c r="A77" s="330" t="s">
        <v>238</v>
      </c>
      <c r="B77" s="333" t="s">
        <v>239</v>
      </c>
      <c r="C77" s="680" t="s">
        <v>240</v>
      </c>
      <c r="D77" s="347" t="s">
        <v>241</v>
      </c>
      <c r="K77" s="336" t="s">
        <v>46</v>
      </c>
    </row>
    <row r="78" spans="1:11" ht="14.5" thickBot="1">
      <c r="A78" s="330" t="s">
        <v>242</v>
      </c>
      <c r="B78" s="333" t="s">
        <v>243</v>
      </c>
      <c r="C78" s="680" t="s">
        <v>244</v>
      </c>
      <c r="D78" s="347" t="s">
        <v>245</v>
      </c>
      <c r="K78" s="336" t="s">
        <v>46</v>
      </c>
    </row>
    <row r="79" spans="1:11" ht="28">
      <c r="A79" s="330" t="s">
        <v>246</v>
      </c>
      <c r="B79" s="358" t="s">
        <v>247</v>
      </c>
      <c r="C79" s="680" t="s">
        <v>248</v>
      </c>
      <c r="D79" s="359" t="s">
        <v>249</v>
      </c>
      <c r="K79" s="336" t="s">
        <v>46</v>
      </c>
    </row>
    <row r="80" spans="1:11">
      <c r="A80" s="330"/>
      <c r="B80" s="360" t="s">
        <v>250</v>
      </c>
      <c r="C80" s="680">
        <v>10</v>
      </c>
      <c r="D80" s="361"/>
      <c r="K80" s="336" t="s">
        <v>46</v>
      </c>
    </row>
    <row r="81" spans="1:11" ht="70">
      <c r="A81" s="330" t="s">
        <v>251</v>
      </c>
      <c r="B81" s="362" t="s">
        <v>252</v>
      </c>
      <c r="C81" s="680" t="s">
        <v>253</v>
      </c>
      <c r="D81" s="361" t="s">
        <v>249</v>
      </c>
      <c r="K81" s="336" t="s">
        <v>46</v>
      </c>
    </row>
    <row r="82" spans="1:11">
      <c r="A82" s="330"/>
      <c r="B82" s="360" t="s">
        <v>250</v>
      </c>
      <c r="C82" s="680">
        <v>26</v>
      </c>
      <c r="D82" s="361"/>
      <c r="K82" s="336" t="s">
        <v>46</v>
      </c>
    </row>
    <row r="83" spans="1:11">
      <c r="A83" s="330" t="s">
        <v>254</v>
      </c>
      <c r="B83" s="333" t="s">
        <v>255</v>
      </c>
      <c r="C83" s="680" t="s">
        <v>256</v>
      </c>
      <c r="D83" s="347" t="s">
        <v>224</v>
      </c>
      <c r="K83" s="336" t="s">
        <v>46</v>
      </c>
    </row>
    <row r="84" spans="1:11" ht="14.5" hidden="1" thickBot="1">
      <c r="A84" s="330" t="s">
        <v>257</v>
      </c>
      <c r="B84" s="358" t="s">
        <v>258</v>
      </c>
      <c r="C84" s="334"/>
      <c r="D84" s="347" t="s">
        <v>224</v>
      </c>
      <c r="K84" s="336" t="s">
        <v>66</v>
      </c>
    </row>
    <row r="85" spans="1:11" ht="14.5" hidden="1" thickBot="1">
      <c r="A85" s="330" t="s">
        <v>259</v>
      </c>
      <c r="B85" s="358" t="s">
        <v>260</v>
      </c>
      <c r="C85" s="334"/>
      <c r="D85" s="347" t="s">
        <v>224</v>
      </c>
      <c r="K85" s="336" t="s">
        <v>66</v>
      </c>
    </row>
    <row r="86" spans="1:11">
      <c r="A86" s="330"/>
      <c r="B86" s="363"/>
      <c r="C86" s="364"/>
      <c r="D86" s="365"/>
      <c r="K86" s="336" t="s">
        <v>46</v>
      </c>
    </row>
    <row r="87" spans="1:11">
      <c r="A87" s="366" t="s">
        <v>261</v>
      </c>
      <c r="B87" s="367" t="s">
        <v>262</v>
      </c>
      <c r="C87" s="368" t="s">
        <v>263</v>
      </c>
      <c r="D87" s="368" t="s">
        <v>264</v>
      </c>
      <c r="E87" s="369"/>
      <c r="K87" s="336" t="s">
        <v>46</v>
      </c>
    </row>
    <row r="88" spans="1:11">
      <c r="A88" s="343"/>
      <c r="B88" s="370" t="s">
        <v>265</v>
      </c>
      <c r="C88" s="683">
        <v>35</v>
      </c>
      <c r="D88" s="684">
        <v>2031.7</v>
      </c>
      <c r="K88" s="336" t="s">
        <v>46</v>
      </c>
    </row>
    <row r="89" spans="1:11">
      <c r="A89" s="343"/>
      <c r="B89" s="370" t="s">
        <v>266</v>
      </c>
      <c r="C89" s="685">
        <v>46</v>
      </c>
      <c r="D89" s="686">
        <v>13608.4</v>
      </c>
      <c r="K89" s="336" t="s">
        <v>46</v>
      </c>
    </row>
    <row r="90" spans="1:11" ht="14.5">
      <c r="A90" s="343"/>
      <c r="B90" s="370" t="s">
        <v>267</v>
      </c>
      <c r="C90" s="685">
        <v>1</v>
      </c>
      <c r="D90" s="687">
        <v>1133.4000000000001</v>
      </c>
      <c r="K90" s="336" t="s">
        <v>46</v>
      </c>
    </row>
    <row r="91" spans="1:11">
      <c r="A91" s="343"/>
      <c r="B91" s="370" t="s">
        <v>268</v>
      </c>
      <c r="C91" s="371"/>
      <c r="D91" s="371"/>
      <c r="K91" s="336" t="s">
        <v>46</v>
      </c>
    </row>
    <row r="92" spans="1:11">
      <c r="A92" s="343"/>
      <c r="B92" s="370" t="s">
        <v>269</v>
      </c>
      <c r="C92" s="371">
        <f>SUM(C88:C91)</f>
        <v>82</v>
      </c>
      <c r="D92" s="371">
        <f>SUM(D88:D91)</f>
        <v>16773.5</v>
      </c>
      <c r="K92" s="336" t="s">
        <v>46</v>
      </c>
    </row>
    <row r="93" spans="1:11">
      <c r="A93" s="372"/>
      <c r="D93" s="345"/>
      <c r="K93" s="336" t="s">
        <v>46</v>
      </c>
    </row>
    <row r="94" spans="1:11" ht="33.75" hidden="1" customHeight="1">
      <c r="A94" s="366" t="s">
        <v>270</v>
      </c>
      <c r="B94" s="888" t="s">
        <v>271</v>
      </c>
      <c r="C94" s="889"/>
      <c r="D94" s="890"/>
      <c r="E94" s="369"/>
      <c r="K94" s="336" t="s">
        <v>66</v>
      </c>
    </row>
    <row r="95" spans="1:11" ht="90" hidden="1" customHeight="1">
      <c r="A95" s="387"/>
      <c r="B95" s="388" t="s">
        <v>272</v>
      </c>
      <c r="C95" s="389" t="s">
        <v>264</v>
      </c>
      <c r="D95" s="389" t="s">
        <v>273</v>
      </c>
      <c r="E95" s="369"/>
      <c r="K95" s="336" t="s">
        <v>66</v>
      </c>
    </row>
    <row r="96" spans="1:11" ht="42" hidden="1">
      <c r="A96" s="343"/>
      <c r="B96" s="390" t="s">
        <v>274</v>
      </c>
      <c r="C96" s="391" t="s">
        <v>275</v>
      </c>
      <c r="D96" s="391" t="s">
        <v>276</v>
      </c>
      <c r="K96" s="336" t="s">
        <v>66</v>
      </c>
    </row>
    <row r="97" spans="1:27" ht="42" hidden="1">
      <c r="A97" s="343"/>
      <c r="B97" s="390" t="s">
        <v>277</v>
      </c>
      <c r="C97" s="391" t="s">
        <v>275</v>
      </c>
      <c r="D97" s="391" t="s">
        <v>278</v>
      </c>
      <c r="K97" s="336" t="s">
        <v>66</v>
      </c>
    </row>
    <row r="98" spans="1:27" hidden="1">
      <c r="A98" s="343"/>
      <c r="B98" s="392"/>
      <c r="C98" s="379"/>
      <c r="D98" s="380"/>
      <c r="K98" s="336" t="s">
        <v>66</v>
      </c>
    </row>
    <row r="99" spans="1:27" hidden="1">
      <c r="A99" s="343"/>
      <c r="B99" s="392"/>
      <c r="C99" s="379"/>
      <c r="D99" s="380"/>
      <c r="K99" s="336" t="s">
        <v>66</v>
      </c>
    </row>
    <row r="100" spans="1:27" hidden="1">
      <c r="A100" s="343"/>
      <c r="B100" s="392"/>
      <c r="C100" s="379"/>
      <c r="D100" s="380"/>
      <c r="K100" s="336" t="s">
        <v>66</v>
      </c>
    </row>
    <row r="101" spans="1:27">
      <c r="B101" s="334"/>
      <c r="C101" s="334"/>
      <c r="D101" s="373"/>
    </row>
    <row r="110" spans="1:27">
      <c r="AA110" s="336" t="s">
        <v>279</v>
      </c>
    </row>
    <row r="111" spans="1:27">
      <c r="AA111" s="336" t="s">
        <v>256</v>
      </c>
    </row>
  </sheetData>
  <sheetProtection formatCells="0" formatColumns="0" formatRows="0" insertColumns="0" insertRows="0" insertHyperlinks="0" sort="0" autoFilter="0" pivotTables="0"/>
  <autoFilter ref="K1:K111" xr:uid="{9D63CBAF-A1A8-476B-8B8D-61FC79D04EB3}">
    <filterColumn colId="0">
      <filters blank="1">
        <filter val="both"/>
        <filter val="PEFC"/>
      </filters>
    </filterColumn>
  </autoFilter>
  <mergeCells count="3">
    <mergeCell ref="B50:B52"/>
    <mergeCell ref="B53:B54"/>
    <mergeCell ref="B94:D94"/>
  </mergeCells>
  <dataValidations count="1">
    <dataValidation type="list" allowBlank="1" showInputMessage="1" showErrorMessage="1" sqref="C67:C68 C71 C84:C85" xr:uid="{A8C5F20E-2F57-454C-B79D-AA408B0F47BF}">
      <formula1>$AA$110:$AA$111</formula1>
    </dataValidation>
  </dataValidations>
  <hyperlinks>
    <hyperlink ref="C20" r:id="rId1" xr:uid="{E9A829FF-D3B8-416B-885F-9AA7F62478C1}"/>
    <hyperlink ref="C19" r:id="rId2" xr:uid="{128C6166-2146-4BF0-B9EC-71F39158BE59}"/>
  </hyperlinks>
  <pageMargins left="0.7" right="0.7" top="0.75" bottom="0.75" header="0.3" footer="0.3"/>
  <pageSetup paperSize="9" scale="81" orientation="portrait"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1A84B-6CA5-495A-A77F-CF2957F65280}">
  <sheetPr>
    <tabColor rgb="FF92D050"/>
  </sheetPr>
  <dimension ref="A1:BN101"/>
  <sheetViews>
    <sheetView view="pageBreakPreview" zoomScaleNormal="100" zoomScaleSheetLayoutView="100" workbookViewId="0">
      <selection activeCell="B1" sqref="B1:C1"/>
    </sheetView>
  </sheetViews>
  <sheetFormatPr defaultColWidth="8" defaultRowHeight="12.5"/>
  <cols>
    <col min="1" max="1" width="23.453125" style="110" customWidth="1"/>
    <col min="2" max="2" width="21.54296875" style="110" customWidth="1"/>
    <col min="3" max="3" width="15.453125" style="109" customWidth="1"/>
    <col min="4" max="4" width="48.453125" style="109" customWidth="1"/>
    <col min="5" max="12" width="8" style="109" customWidth="1"/>
    <col min="13" max="16384" width="8" style="110"/>
  </cols>
  <sheetData>
    <row r="1" spans="1:66" ht="143.25" customHeight="1">
      <c r="A1" s="587"/>
      <c r="B1" s="927" t="s">
        <v>2314</v>
      </c>
      <c r="C1" s="927"/>
      <c r="D1" s="107"/>
      <c r="E1" s="108"/>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row>
    <row r="2" spans="1:66" ht="9.75" customHeight="1">
      <c r="A2" s="588"/>
      <c r="B2" s="588"/>
      <c r="C2" s="589"/>
      <c r="D2" s="58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row>
    <row r="3" spans="1:66">
      <c r="A3" s="928" t="s">
        <v>2315</v>
      </c>
      <c r="B3" s="928"/>
      <c r="C3" s="928"/>
      <c r="D3" s="928"/>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row>
    <row r="4" spans="1:66" ht="14.25" customHeight="1">
      <c r="A4" s="928"/>
      <c r="B4" s="928"/>
      <c r="C4" s="928"/>
      <c r="D4" s="928"/>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row>
    <row r="5" spans="1:66" ht="25.5" customHeight="1">
      <c r="A5" s="928" t="s">
        <v>2316</v>
      </c>
      <c r="B5" s="928"/>
      <c r="C5" s="928"/>
      <c r="D5" s="928"/>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row>
    <row r="6" spans="1:66" ht="14">
      <c r="A6" s="929" t="s">
        <v>2284</v>
      </c>
      <c r="B6" s="929"/>
      <c r="C6" s="929"/>
      <c r="D6" s="590"/>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row>
    <row r="7" spans="1:66" ht="14">
      <c r="A7" s="590" t="s">
        <v>2285</v>
      </c>
      <c r="B7" s="930" t="str">
        <f>'[7]A11a Cert Decsn'!$B$3</f>
        <v>IForUT</v>
      </c>
      <c r="C7" s="930"/>
      <c r="D7" s="930"/>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row>
    <row r="8" spans="1:66" ht="14">
      <c r="A8" s="590" t="s">
        <v>2317</v>
      </c>
      <c r="B8" s="930" t="str">
        <f>'[7]1 Basic info'!$C$15</f>
        <v>Unit 5, Woodford Court, Woodford Business Park, Santry, Dublin</v>
      </c>
      <c r="C8" s="930"/>
      <c r="D8" s="930"/>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row>
    <row r="9" spans="1:66" ht="14">
      <c r="A9" s="590" t="s">
        <v>88</v>
      </c>
      <c r="B9" s="591" t="s">
        <v>89</v>
      </c>
      <c r="C9" s="591"/>
      <c r="D9" s="591"/>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row>
    <row r="10" spans="1:66" ht="14">
      <c r="A10" s="590" t="s">
        <v>2286</v>
      </c>
      <c r="B10" s="930" t="str">
        <f>[7]Cover!D8</f>
        <v>SA-PEFC-FM-013526</v>
      </c>
      <c r="C10" s="930"/>
      <c r="D10" s="591"/>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row>
    <row r="11" spans="1:66" ht="14">
      <c r="A11" s="590" t="s">
        <v>113</v>
      </c>
      <c r="B11" s="930" t="str">
        <f>'[7]1 Basic info'!$C$25</f>
        <v>Single</v>
      </c>
      <c r="C11" s="930"/>
      <c r="D11" s="591"/>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row>
    <row r="12" spans="1:66" ht="14">
      <c r="A12" s="590" t="s">
        <v>2318</v>
      </c>
      <c r="B12" s="592">
        <f>[7]Cover!D10</f>
        <v>44965</v>
      </c>
      <c r="C12" s="591" t="s">
        <v>2319</v>
      </c>
      <c r="D12" s="592">
        <f>[7]Cover!D11</f>
        <v>46424</v>
      </c>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row>
    <row r="13" spans="1:66" ht="9.75" customHeight="1">
      <c r="A13" s="590"/>
      <c r="B13" s="591"/>
      <c r="C13" s="593"/>
      <c r="D13" s="591"/>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row>
    <row r="14" spans="1:66" ht="18" customHeight="1">
      <c r="A14" s="929" t="s">
        <v>2320</v>
      </c>
      <c r="B14" s="929"/>
      <c r="C14" s="929"/>
      <c r="D14" s="92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row>
    <row r="15" spans="1:66" s="112" customFormat="1" ht="14">
      <c r="A15" s="594" t="s">
        <v>2321</v>
      </c>
      <c r="B15" s="595" t="s">
        <v>2322</v>
      </c>
      <c r="C15" s="595" t="s">
        <v>2323</v>
      </c>
      <c r="D15" s="595" t="s">
        <v>2324</v>
      </c>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row>
    <row r="16" spans="1:66" s="114" customFormat="1" ht="148.5" customHeight="1">
      <c r="A16" s="596">
        <v>1</v>
      </c>
      <c r="B16" s="597" t="s">
        <v>2325</v>
      </c>
      <c r="C16" s="598">
        <v>1000</v>
      </c>
      <c r="D16" s="599" t="s">
        <v>2326</v>
      </c>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row>
    <row r="17" spans="1:66" ht="14">
      <c r="A17" s="591"/>
      <c r="B17" s="600"/>
      <c r="C17" s="591"/>
      <c r="D17" s="600"/>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row>
    <row r="18" spans="1:66" ht="14">
      <c r="A18" s="115" t="s">
        <v>2309</v>
      </c>
      <c r="B18" s="116"/>
      <c r="C18" s="601"/>
      <c r="D18" s="602"/>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row>
    <row r="19" spans="1:66" ht="15.75" customHeight="1">
      <c r="A19" s="931" t="s">
        <v>2285</v>
      </c>
      <c r="B19" s="930"/>
      <c r="C19" s="932" t="s">
        <v>24</v>
      </c>
      <c r="D19" s="933"/>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row>
    <row r="20" spans="1:66" ht="26.25" customHeight="1">
      <c r="A20" s="931" t="s">
        <v>2327</v>
      </c>
      <c r="B20" s="930"/>
      <c r="C20" s="934" t="s">
        <v>24</v>
      </c>
      <c r="D20" s="935"/>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row>
    <row r="21" spans="1:66" ht="14">
      <c r="A21" s="936" t="s">
        <v>2308</v>
      </c>
      <c r="B21" s="937"/>
      <c r="C21" s="603">
        <v>45134</v>
      </c>
      <c r="D21" s="604"/>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row>
    <row r="22" spans="1:66" ht="14">
      <c r="A22" s="590"/>
      <c r="B22" s="590"/>
      <c r="C22" s="593"/>
      <c r="D22" s="590"/>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row>
    <row r="23" spans="1:66">
      <c r="A23" s="926" t="s">
        <v>38</v>
      </c>
      <c r="B23" s="926"/>
      <c r="C23" s="926"/>
      <c r="D23" s="926"/>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row>
    <row r="24" spans="1:66">
      <c r="A24" s="925" t="s">
        <v>39</v>
      </c>
      <c r="B24" s="925"/>
      <c r="C24" s="925"/>
      <c r="D24" s="925"/>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row>
    <row r="25" spans="1:66">
      <c r="A25" s="925" t="s">
        <v>2328</v>
      </c>
      <c r="B25" s="925"/>
      <c r="C25" s="925"/>
      <c r="D25" s="925"/>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row>
    <row r="26" spans="1:66" ht="13.5" customHeight="1">
      <c r="A26" s="406"/>
      <c r="B26" s="406"/>
      <c r="C26" s="406"/>
      <c r="D26" s="406"/>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row>
    <row r="27" spans="1:66">
      <c r="A27" s="925" t="s">
        <v>41</v>
      </c>
      <c r="B27" s="925"/>
      <c r="C27" s="925"/>
      <c r="D27" s="925"/>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row>
    <row r="28" spans="1:66">
      <c r="A28" s="925" t="s">
        <v>42</v>
      </c>
      <c r="B28" s="925"/>
      <c r="C28" s="925"/>
      <c r="D28" s="925"/>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row>
    <row r="29" spans="1:66">
      <c r="A29" s="925" t="s">
        <v>2329</v>
      </c>
      <c r="B29" s="925"/>
      <c r="C29" s="925"/>
      <c r="D29" s="925"/>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row>
    <row r="30" spans="1:66">
      <c r="A30" s="109"/>
      <c r="B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row>
    <row r="31" spans="1:66">
      <c r="A31" s="109"/>
      <c r="B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row>
    <row r="32" spans="1:66">
      <c r="A32" s="109"/>
      <c r="B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row>
    <row r="33" spans="1:66">
      <c r="A33" s="109"/>
      <c r="B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row>
    <row r="34" spans="1:66" s="109" customFormat="1"/>
    <row r="35" spans="1:66" s="109" customFormat="1"/>
    <row r="36" spans="1:66" s="109" customFormat="1"/>
    <row r="37" spans="1:66" s="109" customFormat="1"/>
    <row r="38" spans="1:66" s="109" customFormat="1"/>
    <row r="39" spans="1:66" s="109" customFormat="1"/>
    <row r="40" spans="1:66" s="109" customFormat="1"/>
    <row r="41" spans="1:66" s="109" customFormat="1"/>
    <row r="42" spans="1:66" s="109" customFormat="1"/>
    <row r="43" spans="1:66" s="109" customFormat="1"/>
    <row r="44" spans="1:66" s="109" customFormat="1"/>
    <row r="45" spans="1:66" s="109" customFormat="1"/>
    <row r="46" spans="1:66" s="109" customFormat="1"/>
    <row r="47" spans="1:66" s="109" customFormat="1"/>
    <row r="48" spans="1:66" s="109" customFormat="1"/>
    <row r="49" spans="1:31" s="109" customFormat="1"/>
    <row r="50" spans="1:31" s="109" customFormat="1"/>
    <row r="51" spans="1:31" s="109" customFormat="1"/>
    <row r="52" spans="1:31" s="109" customFormat="1"/>
    <row r="53" spans="1:31">
      <c r="A53" s="109"/>
      <c r="B53" s="109"/>
      <c r="M53" s="109"/>
      <c r="N53" s="109"/>
      <c r="O53" s="109"/>
      <c r="P53" s="109"/>
      <c r="Q53" s="109"/>
      <c r="R53" s="109"/>
      <c r="S53" s="109"/>
      <c r="T53" s="109"/>
      <c r="U53" s="109"/>
      <c r="V53" s="109"/>
      <c r="W53" s="109"/>
      <c r="X53" s="109"/>
      <c r="Y53" s="109"/>
      <c r="Z53" s="109"/>
      <c r="AA53" s="109"/>
      <c r="AB53" s="109"/>
      <c r="AC53" s="109"/>
      <c r="AD53" s="109"/>
      <c r="AE53" s="109"/>
    </row>
    <row r="54" spans="1:31">
      <c r="A54" s="109"/>
      <c r="B54" s="109"/>
      <c r="M54" s="109"/>
      <c r="N54" s="109"/>
      <c r="O54" s="109"/>
      <c r="P54" s="109"/>
      <c r="Q54" s="109"/>
      <c r="R54" s="109"/>
      <c r="S54" s="109"/>
      <c r="T54" s="109"/>
      <c r="U54" s="109"/>
      <c r="V54" s="109"/>
      <c r="W54" s="109"/>
      <c r="X54" s="109"/>
      <c r="Y54" s="109"/>
      <c r="Z54" s="109"/>
      <c r="AA54" s="109"/>
      <c r="AB54" s="109"/>
      <c r="AC54" s="109"/>
      <c r="AD54" s="109"/>
      <c r="AE54" s="109"/>
    </row>
    <row r="55" spans="1:31">
      <c r="A55" s="109"/>
      <c r="B55" s="109"/>
      <c r="M55" s="109"/>
      <c r="N55" s="109"/>
      <c r="O55" s="109"/>
      <c r="P55" s="109"/>
      <c r="Q55" s="109"/>
      <c r="R55" s="109"/>
      <c r="S55" s="109"/>
      <c r="T55" s="109"/>
      <c r="U55" s="109"/>
      <c r="V55" s="109"/>
      <c r="W55" s="109"/>
      <c r="X55" s="109"/>
      <c r="Y55" s="109"/>
      <c r="Z55" s="109"/>
      <c r="AA55" s="109"/>
      <c r="AB55" s="109"/>
      <c r="AC55" s="109"/>
      <c r="AD55" s="109"/>
      <c r="AE55" s="109"/>
    </row>
    <row r="56" spans="1:31">
      <c r="A56" s="109"/>
      <c r="B56" s="109"/>
      <c r="M56" s="109"/>
      <c r="N56" s="109"/>
      <c r="O56" s="109"/>
      <c r="P56" s="109"/>
      <c r="Q56" s="109"/>
      <c r="R56" s="109"/>
      <c r="S56" s="109"/>
      <c r="T56" s="109"/>
      <c r="U56" s="109"/>
      <c r="V56" s="109"/>
      <c r="W56" s="109"/>
      <c r="X56" s="109"/>
      <c r="Y56" s="109"/>
      <c r="Z56" s="109"/>
      <c r="AA56" s="109"/>
      <c r="AB56" s="109"/>
      <c r="AC56" s="109"/>
      <c r="AD56" s="109"/>
      <c r="AE56" s="109"/>
    </row>
    <row r="57" spans="1:31">
      <c r="A57" s="109"/>
      <c r="B57" s="109"/>
      <c r="M57" s="109"/>
      <c r="N57" s="109"/>
      <c r="O57" s="109"/>
      <c r="P57" s="109"/>
      <c r="Q57" s="109"/>
      <c r="R57" s="109"/>
      <c r="S57" s="109"/>
      <c r="T57" s="109"/>
      <c r="U57" s="109"/>
      <c r="V57" s="109"/>
      <c r="W57" s="109"/>
      <c r="X57" s="109"/>
      <c r="Y57" s="109"/>
      <c r="Z57" s="109"/>
      <c r="AA57" s="109"/>
      <c r="AB57" s="109"/>
      <c r="AC57" s="109"/>
      <c r="AD57" s="109"/>
      <c r="AE57" s="109"/>
    </row>
    <row r="58" spans="1:31">
      <c r="A58" s="109"/>
      <c r="B58" s="109"/>
      <c r="M58" s="109"/>
      <c r="N58" s="109"/>
      <c r="O58" s="109"/>
      <c r="P58" s="109"/>
      <c r="Q58" s="109"/>
      <c r="R58" s="109"/>
      <c r="S58" s="109"/>
      <c r="T58" s="109"/>
      <c r="U58" s="109"/>
      <c r="V58" s="109"/>
      <c r="W58" s="109"/>
      <c r="X58" s="109"/>
      <c r="Y58" s="109"/>
      <c r="Z58" s="109"/>
      <c r="AA58" s="109"/>
      <c r="AB58" s="109"/>
      <c r="AC58" s="109"/>
      <c r="AD58" s="109"/>
      <c r="AE58" s="109"/>
    </row>
    <row r="59" spans="1:31">
      <c r="A59" s="109"/>
      <c r="B59" s="109"/>
      <c r="M59" s="109"/>
      <c r="N59" s="109"/>
      <c r="O59" s="109"/>
      <c r="P59" s="109"/>
      <c r="Q59" s="109"/>
      <c r="R59" s="109"/>
      <c r="S59" s="109"/>
      <c r="T59" s="109"/>
      <c r="U59" s="109"/>
      <c r="V59" s="109"/>
      <c r="W59" s="109"/>
      <c r="X59" s="109"/>
      <c r="Y59" s="109"/>
      <c r="Z59" s="109"/>
      <c r="AA59" s="109"/>
      <c r="AB59" s="109"/>
      <c r="AC59" s="109"/>
      <c r="AD59" s="109"/>
      <c r="AE59" s="109"/>
    </row>
    <row r="60" spans="1:31">
      <c r="A60" s="109"/>
      <c r="B60" s="109"/>
      <c r="M60" s="109"/>
      <c r="N60" s="109"/>
      <c r="O60" s="109"/>
      <c r="P60" s="109"/>
      <c r="Q60" s="109"/>
      <c r="R60" s="109"/>
      <c r="S60" s="109"/>
      <c r="T60" s="109"/>
      <c r="U60" s="109"/>
      <c r="V60" s="109"/>
      <c r="W60" s="109"/>
      <c r="X60" s="109"/>
      <c r="Y60" s="109"/>
      <c r="Z60" s="109"/>
      <c r="AA60" s="109"/>
      <c r="AB60" s="109"/>
      <c r="AC60" s="109"/>
      <c r="AD60" s="109"/>
      <c r="AE60" s="109"/>
    </row>
    <row r="61" spans="1:31">
      <c r="A61" s="109"/>
      <c r="B61" s="109"/>
      <c r="M61" s="109"/>
      <c r="N61" s="109"/>
      <c r="O61" s="109"/>
      <c r="P61" s="109"/>
      <c r="Q61" s="109"/>
      <c r="R61" s="109"/>
      <c r="S61" s="109"/>
      <c r="T61" s="109"/>
      <c r="U61" s="109"/>
      <c r="V61" s="109"/>
      <c r="W61" s="109"/>
      <c r="X61" s="109"/>
      <c r="Y61" s="109"/>
      <c r="Z61" s="109"/>
      <c r="AA61" s="109"/>
      <c r="AB61" s="109"/>
      <c r="AC61" s="109"/>
      <c r="AD61" s="109"/>
      <c r="AE61" s="109"/>
    </row>
    <row r="62" spans="1:31">
      <c r="A62" s="109"/>
      <c r="B62" s="109"/>
      <c r="M62" s="109"/>
      <c r="N62" s="109"/>
      <c r="O62" s="109"/>
      <c r="P62" s="109"/>
      <c r="Q62" s="109"/>
      <c r="R62" s="109"/>
      <c r="S62" s="109"/>
      <c r="T62" s="109"/>
      <c r="U62" s="109"/>
      <c r="V62" s="109"/>
      <c r="W62" s="109"/>
      <c r="X62" s="109"/>
      <c r="Y62" s="109"/>
      <c r="Z62" s="109"/>
      <c r="AA62" s="109"/>
      <c r="AB62" s="109"/>
      <c r="AC62" s="109"/>
      <c r="AD62" s="109"/>
      <c r="AE62" s="109"/>
    </row>
    <row r="63" spans="1:31">
      <c r="A63" s="109"/>
      <c r="B63" s="109"/>
      <c r="M63" s="109"/>
      <c r="N63" s="109"/>
      <c r="O63" s="109"/>
      <c r="P63" s="109"/>
      <c r="Q63" s="109"/>
      <c r="R63" s="109"/>
      <c r="S63" s="109"/>
      <c r="T63" s="109"/>
      <c r="U63" s="109"/>
      <c r="V63" s="109"/>
      <c r="W63" s="109"/>
      <c r="X63" s="109"/>
      <c r="Y63" s="109"/>
      <c r="Z63" s="109"/>
      <c r="AA63" s="109"/>
      <c r="AB63" s="109"/>
      <c r="AC63" s="109"/>
      <c r="AD63" s="109"/>
      <c r="AE63" s="109"/>
    </row>
    <row r="64" spans="1:31">
      <c r="A64" s="109"/>
      <c r="B64" s="109"/>
      <c r="M64" s="109"/>
      <c r="N64" s="109"/>
      <c r="O64" s="109"/>
      <c r="P64" s="109"/>
      <c r="Q64" s="109"/>
      <c r="R64" s="109"/>
      <c r="S64" s="109"/>
      <c r="T64" s="109"/>
      <c r="U64" s="109"/>
      <c r="V64" s="109"/>
      <c r="W64" s="109"/>
      <c r="X64" s="109"/>
      <c r="Y64" s="109"/>
      <c r="Z64" s="109"/>
      <c r="AA64" s="109"/>
      <c r="AB64" s="109"/>
      <c r="AC64" s="109"/>
      <c r="AD64" s="109"/>
      <c r="AE64" s="109"/>
    </row>
    <row r="65" spans="1:31">
      <c r="A65" s="109"/>
      <c r="B65" s="109"/>
      <c r="M65" s="109"/>
      <c r="N65" s="109"/>
      <c r="O65" s="109"/>
      <c r="P65" s="109"/>
      <c r="Q65" s="109"/>
      <c r="R65" s="109"/>
      <c r="S65" s="109"/>
      <c r="T65" s="109"/>
      <c r="U65" s="109"/>
      <c r="V65" s="109"/>
      <c r="W65" s="109"/>
      <c r="X65" s="109"/>
      <c r="Y65" s="109"/>
      <c r="Z65" s="109"/>
      <c r="AA65" s="109"/>
      <c r="AB65" s="109"/>
      <c r="AC65" s="109"/>
      <c r="AD65" s="109"/>
      <c r="AE65" s="109"/>
    </row>
    <row r="66" spans="1:31">
      <c r="A66" s="109"/>
      <c r="B66" s="109"/>
      <c r="M66" s="109"/>
      <c r="N66" s="109"/>
      <c r="O66" s="109"/>
      <c r="P66" s="109"/>
      <c r="Q66" s="109"/>
      <c r="R66" s="109"/>
      <c r="S66" s="109"/>
      <c r="T66" s="109"/>
      <c r="U66" s="109"/>
      <c r="V66" s="109"/>
      <c r="W66" s="109"/>
      <c r="X66" s="109"/>
      <c r="Y66" s="109"/>
      <c r="Z66" s="109"/>
      <c r="AA66" s="109"/>
      <c r="AB66" s="109"/>
      <c r="AC66" s="109"/>
      <c r="AD66" s="109"/>
      <c r="AE66" s="109"/>
    </row>
    <row r="67" spans="1:31">
      <c r="A67" s="109"/>
      <c r="B67" s="109"/>
      <c r="M67" s="109"/>
      <c r="N67" s="109"/>
      <c r="O67" s="109"/>
      <c r="P67" s="109"/>
      <c r="Q67" s="109"/>
      <c r="R67" s="109"/>
      <c r="S67" s="109"/>
      <c r="T67" s="109"/>
      <c r="U67" s="109"/>
      <c r="V67" s="109"/>
      <c r="W67" s="109"/>
      <c r="X67" s="109"/>
      <c r="Y67" s="109"/>
      <c r="Z67" s="109"/>
      <c r="AA67" s="109"/>
      <c r="AB67" s="109"/>
      <c r="AC67" s="109"/>
      <c r="AD67" s="109"/>
      <c r="AE67" s="109"/>
    </row>
    <row r="68" spans="1:31">
      <c r="A68" s="109"/>
      <c r="B68" s="109"/>
      <c r="M68" s="109"/>
      <c r="N68" s="109"/>
      <c r="O68" s="109"/>
      <c r="P68" s="109"/>
      <c r="Q68" s="109"/>
      <c r="R68" s="109"/>
      <c r="S68" s="109"/>
      <c r="T68" s="109"/>
      <c r="U68" s="109"/>
      <c r="V68" s="109"/>
      <c r="W68" s="109"/>
      <c r="X68" s="109"/>
      <c r="Y68" s="109"/>
      <c r="Z68" s="109"/>
      <c r="AA68" s="109"/>
      <c r="AB68" s="109"/>
      <c r="AC68" s="109"/>
      <c r="AD68" s="109"/>
      <c r="AE68" s="109"/>
    </row>
    <row r="69" spans="1:31">
      <c r="A69" s="109"/>
      <c r="B69" s="109"/>
      <c r="M69" s="109"/>
      <c r="N69" s="109"/>
      <c r="O69" s="109"/>
      <c r="P69" s="109"/>
      <c r="Q69" s="109"/>
      <c r="R69" s="109"/>
      <c r="S69" s="109"/>
      <c r="T69" s="109"/>
      <c r="U69" s="109"/>
      <c r="V69" s="109"/>
      <c r="W69" s="109"/>
      <c r="X69" s="109"/>
      <c r="Y69" s="109"/>
      <c r="Z69" s="109"/>
      <c r="AA69" s="109"/>
      <c r="AB69" s="109"/>
      <c r="AC69" s="109"/>
      <c r="AD69" s="109"/>
      <c r="AE69" s="109"/>
    </row>
    <row r="70" spans="1:31">
      <c r="A70" s="109"/>
      <c r="B70" s="109"/>
      <c r="M70" s="109"/>
      <c r="N70" s="109"/>
      <c r="O70" s="109"/>
      <c r="P70" s="109"/>
      <c r="Q70" s="109"/>
      <c r="R70" s="109"/>
      <c r="S70" s="109"/>
      <c r="T70" s="109"/>
      <c r="U70" s="109"/>
      <c r="V70" s="109"/>
      <c r="W70" s="109"/>
      <c r="X70" s="109"/>
      <c r="Y70" s="109"/>
      <c r="Z70" s="109"/>
      <c r="AA70" s="109"/>
      <c r="AB70" s="109"/>
      <c r="AC70" s="109"/>
      <c r="AD70" s="109"/>
      <c r="AE70" s="109"/>
    </row>
    <row r="71" spans="1:31">
      <c r="A71" s="109"/>
      <c r="B71" s="109"/>
      <c r="M71" s="109"/>
      <c r="N71" s="109"/>
      <c r="O71" s="109"/>
      <c r="P71" s="109"/>
      <c r="Q71" s="109"/>
      <c r="R71" s="109"/>
      <c r="S71" s="109"/>
      <c r="T71" s="109"/>
      <c r="U71" s="109"/>
      <c r="V71" s="109"/>
      <c r="W71" s="109"/>
      <c r="X71" s="109"/>
      <c r="Y71" s="109"/>
      <c r="Z71" s="109"/>
      <c r="AA71" s="109"/>
      <c r="AB71" s="109"/>
      <c r="AC71" s="109"/>
      <c r="AD71" s="109"/>
      <c r="AE71" s="109"/>
    </row>
    <row r="72" spans="1:31">
      <c r="A72" s="109"/>
      <c r="B72" s="109"/>
      <c r="M72" s="109"/>
      <c r="N72" s="109"/>
      <c r="O72" s="109"/>
      <c r="P72" s="109"/>
      <c r="Q72" s="109"/>
      <c r="R72" s="109"/>
      <c r="S72" s="109"/>
      <c r="T72" s="109"/>
      <c r="U72" s="109"/>
      <c r="V72" s="109"/>
      <c r="W72" s="109"/>
      <c r="X72" s="109"/>
      <c r="Y72" s="109"/>
      <c r="Z72" s="109"/>
      <c r="AA72" s="109"/>
      <c r="AB72" s="109"/>
      <c r="AC72" s="109"/>
      <c r="AD72" s="109"/>
      <c r="AE72" s="109"/>
    </row>
    <row r="73" spans="1:31">
      <c r="A73" s="109"/>
      <c r="B73" s="109"/>
      <c r="M73" s="109"/>
      <c r="N73" s="109"/>
      <c r="O73" s="109"/>
      <c r="P73" s="109"/>
      <c r="Q73" s="109"/>
      <c r="R73" s="109"/>
      <c r="S73" s="109"/>
      <c r="T73" s="109"/>
      <c r="U73" s="109"/>
      <c r="V73" s="109"/>
      <c r="W73" s="109"/>
      <c r="X73" s="109"/>
      <c r="Y73" s="109"/>
      <c r="Z73" s="109"/>
      <c r="AA73" s="109"/>
      <c r="AB73" s="109"/>
      <c r="AC73" s="109"/>
      <c r="AD73" s="109"/>
      <c r="AE73" s="109"/>
    </row>
    <row r="74" spans="1:31">
      <c r="A74" s="109"/>
      <c r="B74" s="109"/>
      <c r="M74" s="109"/>
      <c r="N74" s="109"/>
      <c r="O74" s="109"/>
      <c r="P74" s="109"/>
      <c r="Q74" s="109"/>
      <c r="R74" s="109"/>
      <c r="S74" s="109"/>
      <c r="T74" s="109"/>
      <c r="U74" s="109"/>
      <c r="V74" s="109"/>
      <c r="W74" s="109"/>
      <c r="X74" s="109"/>
      <c r="Y74" s="109"/>
      <c r="Z74" s="109"/>
      <c r="AA74" s="109"/>
      <c r="AB74" s="109"/>
      <c r="AC74" s="109"/>
      <c r="AD74" s="109"/>
      <c r="AE74" s="109"/>
    </row>
    <row r="75" spans="1:31">
      <c r="A75" s="109"/>
      <c r="B75" s="109"/>
      <c r="M75" s="109"/>
      <c r="N75" s="109"/>
      <c r="O75" s="109"/>
      <c r="P75" s="109"/>
      <c r="Q75" s="109"/>
      <c r="R75" s="109"/>
      <c r="S75" s="109"/>
      <c r="T75" s="109"/>
      <c r="U75" s="109"/>
      <c r="V75" s="109"/>
      <c r="W75" s="109"/>
      <c r="X75" s="109"/>
      <c r="Y75" s="109"/>
      <c r="Z75" s="109"/>
      <c r="AA75" s="109"/>
      <c r="AB75" s="109"/>
      <c r="AC75" s="109"/>
      <c r="AD75" s="109"/>
      <c r="AE75" s="109"/>
    </row>
    <row r="76" spans="1:31">
      <c r="A76" s="109"/>
      <c r="B76" s="109"/>
      <c r="M76" s="109"/>
      <c r="N76" s="109"/>
      <c r="O76" s="109"/>
      <c r="P76" s="109"/>
      <c r="Q76" s="109"/>
      <c r="R76" s="109"/>
      <c r="S76" s="109"/>
      <c r="T76" s="109"/>
      <c r="U76" s="109"/>
      <c r="V76" s="109"/>
      <c r="W76" s="109"/>
      <c r="X76" s="109"/>
      <c r="Y76" s="109"/>
      <c r="Z76" s="109"/>
      <c r="AA76" s="109"/>
      <c r="AB76" s="109"/>
      <c r="AC76" s="109"/>
      <c r="AD76" s="109"/>
      <c r="AE76" s="109"/>
    </row>
    <row r="77" spans="1:31">
      <c r="A77" s="109"/>
      <c r="B77" s="109"/>
      <c r="M77" s="109"/>
      <c r="N77" s="109"/>
      <c r="O77" s="109"/>
      <c r="P77" s="109"/>
      <c r="Q77" s="109"/>
      <c r="R77" s="109"/>
      <c r="S77" s="109"/>
      <c r="T77" s="109"/>
      <c r="U77" s="109"/>
      <c r="V77" s="109"/>
      <c r="W77" s="109"/>
      <c r="X77" s="109"/>
      <c r="Y77" s="109"/>
      <c r="Z77" s="109"/>
      <c r="AA77" s="109"/>
      <c r="AB77" s="109"/>
      <c r="AC77" s="109"/>
      <c r="AD77" s="109"/>
      <c r="AE77" s="109"/>
    </row>
    <row r="78" spans="1:31">
      <c r="A78" s="109"/>
      <c r="B78" s="109"/>
      <c r="M78" s="109"/>
      <c r="N78" s="109"/>
      <c r="O78" s="109"/>
      <c r="P78" s="109"/>
      <c r="Q78" s="109"/>
      <c r="R78" s="109"/>
      <c r="S78" s="109"/>
      <c r="T78" s="109"/>
      <c r="U78" s="109"/>
      <c r="V78" s="109"/>
      <c r="W78" s="109"/>
      <c r="X78" s="109"/>
      <c r="Y78" s="109"/>
      <c r="Z78" s="109"/>
      <c r="AA78" s="109"/>
      <c r="AB78" s="109"/>
      <c r="AC78" s="109"/>
      <c r="AD78" s="109"/>
      <c r="AE78" s="109"/>
    </row>
    <row r="79" spans="1:31">
      <c r="A79" s="109"/>
      <c r="B79" s="109"/>
      <c r="M79" s="109"/>
      <c r="N79" s="109"/>
      <c r="O79" s="109"/>
      <c r="P79" s="109"/>
      <c r="Q79" s="109"/>
      <c r="R79" s="109"/>
      <c r="S79" s="109"/>
      <c r="T79" s="109"/>
      <c r="U79" s="109"/>
      <c r="V79" s="109"/>
      <c r="W79" s="109"/>
      <c r="X79" s="109"/>
      <c r="Y79" s="109"/>
      <c r="Z79" s="109"/>
      <c r="AA79" s="109"/>
      <c r="AB79" s="109"/>
      <c r="AC79" s="109"/>
      <c r="AD79" s="109"/>
      <c r="AE79" s="109"/>
    </row>
    <row r="80" spans="1:31">
      <c r="A80" s="109"/>
      <c r="B80" s="109"/>
      <c r="M80" s="109"/>
      <c r="N80" s="109"/>
      <c r="O80" s="109"/>
      <c r="P80" s="109"/>
      <c r="Q80" s="109"/>
      <c r="R80" s="109"/>
      <c r="S80" s="109"/>
      <c r="T80" s="109"/>
      <c r="U80" s="109"/>
      <c r="V80" s="109"/>
      <c r="W80" s="109"/>
      <c r="X80" s="109"/>
      <c r="Y80" s="109"/>
      <c r="Z80" s="109"/>
      <c r="AA80" s="109"/>
      <c r="AB80" s="109"/>
      <c r="AC80" s="109"/>
      <c r="AD80" s="109"/>
      <c r="AE80" s="109"/>
    </row>
    <row r="81" spans="1:31">
      <c r="A81" s="109"/>
      <c r="B81" s="109"/>
      <c r="M81" s="109"/>
      <c r="N81" s="109"/>
      <c r="O81" s="109"/>
      <c r="P81" s="109"/>
      <c r="Q81" s="109"/>
      <c r="R81" s="109"/>
      <c r="S81" s="109"/>
      <c r="T81" s="109"/>
      <c r="U81" s="109"/>
      <c r="V81" s="109"/>
      <c r="W81" s="109"/>
      <c r="X81" s="109"/>
      <c r="Y81" s="109"/>
      <c r="Z81" s="109"/>
      <c r="AA81" s="109"/>
      <c r="AB81" s="109"/>
      <c r="AC81" s="109"/>
      <c r="AD81" s="109"/>
      <c r="AE81" s="109"/>
    </row>
    <row r="82" spans="1:31">
      <c r="A82" s="109"/>
      <c r="B82" s="109"/>
      <c r="M82" s="109"/>
      <c r="N82" s="109"/>
      <c r="O82" s="109"/>
      <c r="P82" s="109"/>
      <c r="Q82" s="109"/>
      <c r="R82" s="109"/>
      <c r="S82" s="109"/>
      <c r="T82" s="109"/>
      <c r="U82" s="109"/>
      <c r="V82" s="109"/>
      <c r="W82" s="109"/>
      <c r="X82" s="109"/>
      <c r="Y82" s="109"/>
      <c r="Z82" s="109"/>
      <c r="AA82" s="109"/>
      <c r="AB82" s="109"/>
      <c r="AC82" s="109"/>
      <c r="AD82" s="109"/>
      <c r="AE82" s="109"/>
    </row>
    <row r="83" spans="1:31">
      <c r="A83" s="109"/>
      <c r="B83" s="109"/>
      <c r="M83" s="109"/>
      <c r="N83" s="109"/>
      <c r="O83" s="109"/>
      <c r="P83" s="109"/>
      <c r="Q83" s="109"/>
      <c r="R83" s="109"/>
      <c r="S83" s="109"/>
      <c r="T83" s="109"/>
      <c r="U83" s="109"/>
      <c r="V83" s="109"/>
      <c r="W83" s="109"/>
      <c r="X83" s="109"/>
      <c r="Y83" s="109"/>
      <c r="Z83" s="109"/>
      <c r="AA83" s="109"/>
      <c r="AB83" s="109"/>
      <c r="AC83" s="109"/>
      <c r="AD83" s="109"/>
      <c r="AE83" s="109"/>
    </row>
    <row r="84" spans="1:31">
      <c r="A84" s="109"/>
      <c r="B84" s="109"/>
      <c r="M84" s="109"/>
      <c r="N84" s="109"/>
      <c r="O84" s="109"/>
      <c r="P84" s="109"/>
      <c r="Q84" s="109"/>
      <c r="R84" s="109"/>
      <c r="S84" s="109"/>
      <c r="T84" s="109"/>
      <c r="U84" s="109"/>
      <c r="V84" s="109"/>
      <c r="W84" s="109"/>
      <c r="X84" s="109"/>
      <c r="Y84" s="109"/>
      <c r="Z84" s="109"/>
      <c r="AA84" s="109"/>
      <c r="AB84" s="109"/>
      <c r="AC84" s="109"/>
      <c r="AD84" s="109"/>
      <c r="AE84" s="109"/>
    </row>
    <row r="85" spans="1:31">
      <c r="A85" s="109"/>
      <c r="B85" s="109"/>
      <c r="M85" s="109"/>
      <c r="N85" s="109"/>
      <c r="O85" s="109"/>
      <c r="P85" s="109"/>
      <c r="Q85" s="109"/>
      <c r="R85" s="109"/>
      <c r="S85" s="109"/>
      <c r="T85" s="109"/>
      <c r="U85" s="109"/>
      <c r="V85" s="109"/>
      <c r="W85" s="109"/>
      <c r="X85" s="109"/>
      <c r="Y85" s="109"/>
      <c r="Z85" s="109"/>
      <c r="AA85" s="109"/>
      <c r="AB85" s="109"/>
      <c r="AC85" s="109"/>
      <c r="AD85" s="109"/>
      <c r="AE85" s="109"/>
    </row>
    <row r="86" spans="1:31">
      <c r="A86" s="109"/>
      <c r="B86" s="109"/>
      <c r="M86" s="109"/>
      <c r="N86" s="109"/>
      <c r="O86" s="109"/>
      <c r="P86" s="109"/>
      <c r="Q86" s="109"/>
      <c r="R86" s="109"/>
      <c r="S86" s="109"/>
      <c r="T86" s="109"/>
      <c r="U86" s="109"/>
      <c r="V86" s="109"/>
      <c r="W86" s="109"/>
      <c r="X86" s="109"/>
      <c r="Y86" s="109"/>
      <c r="Z86" s="109"/>
      <c r="AA86" s="109"/>
      <c r="AB86" s="109"/>
      <c r="AC86" s="109"/>
      <c r="AD86" s="109"/>
      <c r="AE86" s="109"/>
    </row>
    <row r="87" spans="1:31">
      <c r="A87" s="109"/>
      <c r="B87" s="109"/>
      <c r="M87" s="109"/>
      <c r="N87" s="109"/>
      <c r="O87" s="109"/>
      <c r="P87" s="109"/>
      <c r="Q87" s="109"/>
      <c r="R87" s="109"/>
      <c r="S87" s="109"/>
      <c r="T87" s="109"/>
      <c r="U87" s="109"/>
      <c r="V87" s="109"/>
      <c r="W87" s="109"/>
      <c r="X87" s="109"/>
      <c r="Y87" s="109"/>
      <c r="Z87" s="109"/>
      <c r="AA87" s="109"/>
      <c r="AB87" s="109"/>
      <c r="AC87" s="109"/>
      <c r="AD87" s="109"/>
      <c r="AE87" s="109"/>
    </row>
    <row r="88" spans="1:31">
      <c r="A88" s="109"/>
      <c r="B88" s="109"/>
      <c r="M88" s="109"/>
      <c r="N88" s="109"/>
      <c r="O88" s="109"/>
      <c r="P88" s="109"/>
      <c r="Q88" s="109"/>
      <c r="R88" s="109"/>
      <c r="S88" s="109"/>
      <c r="T88" s="109"/>
      <c r="U88" s="109"/>
      <c r="V88" s="109"/>
      <c r="W88" s="109"/>
      <c r="X88" s="109"/>
      <c r="Y88" s="109"/>
      <c r="Z88" s="109"/>
      <c r="AA88" s="109"/>
      <c r="AB88" s="109"/>
      <c r="AC88" s="109"/>
      <c r="AD88" s="109"/>
      <c r="AE88" s="109"/>
    </row>
    <row r="89" spans="1:31">
      <c r="A89" s="109"/>
      <c r="B89" s="109"/>
      <c r="M89" s="109"/>
      <c r="N89" s="109"/>
      <c r="O89" s="109"/>
      <c r="P89" s="109"/>
      <c r="Q89" s="109"/>
      <c r="R89" s="109"/>
      <c r="S89" s="109"/>
      <c r="T89" s="109"/>
      <c r="U89" s="109"/>
      <c r="V89" s="109"/>
      <c r="W89" s="109"/>
      <c r="X89" s="109"/>
      <c r="Y89" s="109"/>
      <c r="Z89" s="109"/>
      <c r="AA89" s="109"/>
      <c r="AB89" s="109"/>
      <c r="AC89" s="109"/>
      <c r="AD89" s="109"/>
      <c r="AE89" s="109"/>
    </row>
    <row r="90" spans="1:31">
      <c r="A90" s="109"/>
      <c r="B90" s="109"/>
      <c r="M90" s="109"/>
      <c r="N90" s="109"/>
      <c r="O90" s="109"/>
      <c r="P90" s="109"/>
      <c r="Q90" s="109"/>
      <c r="R90" s="109"/>
      <c r="S90" s="109"/>
      <c r="T90" s="109"/>
      <c r="U90" s="109"/>
      <c r="V90" s="109"/>
      <c r="W90" s="109"/>
      <c r="X90" s="109"/>
      <c r="Y90" s="109"/>
      <c r="Z90" s="109"/>
      <c r="AA90" s="109"/>
      <c r="AB90" s="109"/>
      <c r="AC90" s="109"/>
      <c r="AD90" s="109"/>
      <c r="AE90" s="109"/>
    </row>
    <row r="91" spans="1:31">
      <c r="A91" s="109"/>
      <c r="B91" s="109"/>
      <c r="M91" s="109"/>
      <c r="N91" s="109"/>
      <c r="O91" s="109"/>
      <c r="P91" s="109"/>
      <c r="Q91" s="109"/>
      <c r="R91" s="109"/>
      <c r="S91" s="109"/>
      <c r="T91" s="109"/>
      <c r="U91" s="109"/>
      <c r="V91" s="109"/>
      <c r="W91" s="109"/>
      <c r="X91" s="109"/>
      <c r="Y91" s="109"/>
      <c r="Z91" s="109"/>
      <c r="AA91" s="109"/>
      <c r="AB91" s="109"/>
      <c r="AC91" s="109"/>
      <c r="AD91" s="109"/>
      <c r="AE91" s="109"/>
    </row>
    <row r="92" spans="1:31">
      <c r="A92" s="109"/>
      <c r="B92" s="109"/>
      <c r="M92" s="109"/>
      <c r="N92" s="109"/>
      <c r="O92" s="109"/>
      <c r="P92" s="109"/>
      <c r="Q92" s="109"/>
      <c r="R92" s="109"/>
      <c r="S92" s="109"/>
      <c r="T92" s="109"/>
      <c r="U92" s="109"/>
      <c r="V92" s="109"/>
      <c r="W92" s="109"/>
      <c r="X92" s="109"/>
      <c r="Y92" s="109"/>
      <c r="Z92" s="109"/>
      <c r="AA92" s="109"/>
      <c r="AB92" s="109"/>
      <c r="AC92" s="109"/>
      <c r="AD92" s="109"/>
      <c r="AE92" s="109"/>
    </row>
    <row r="93" spans="1:31">
      <c r="A93" s="109"/>
      <c r="B93" s="109"/>
      <c r="M93" s="109"/>
      <c r="N93" s="109"/>
      <c r="O93" s="109"/>
      <c r="P93" s="109"/>
      <c r="Q93" s="109"/>
      <c r="R93" s="109"/>
      <c r="S93" s="109"/>
      <c r="T93" s="109"/>
      <c r="U93" s="109"/>
      <c r="V93" s="109"/>
      <c r="W93" s="109"/>
      <c r="X93" s="109"/>
      <c r="Y93" s="109"/>
      <c r="Z93" s="109"/>
      <c r="AA93" s="109"/>
      <c r="AB93" s="109"/>
      <c r="AC93" s="109"/>
      <c r="AD93" s="109"/>
      <c r="AE93" s="109"/>
    </row>
    <row r="94" spans="1:31">
      <c r="A94" s="109"/>
      <c r="B94" s="109"/>
      <c r="M94" s="109"/>
      <c r="N94" s="109"/>
      <c r="O94" s="109"/>
      <c r="P94" s="109"/>
      <c r="Q94" s="109"/>
      <c r="R94" s="109"/>
      <c r="S94" s="109"/>
      <c r="T94" s="109"/>
      <c r="U94" s="109"/>
      <c r="V94" s="109"/>
      <c r="W94" s="109"/>
      <c r="X94" s="109"/>
      <c r="Y94" s="109"/>
      <c r="Z94" s="109"/>
      <c r="AA94" s="109"/>
      <c r="AB94" s="109"/>
      <c r="AC94" s="109"/>
      <c r="AD94" s="109"/>
      <c r="AE94" s="109"/>
    </row>
    <row r="95" spans="1:31">
      <c r="A95" s="109"/>
      <c r="B95" s="109"/>
      <c r="M95" s="109"/>
      <c r="N95" s="109"/>
      <c r="O95" s="109"/>
      <c r="P95" s="109"/>
      <c r="Q95" s="109"/>
      <c r="R95" s="109"/>
      <c r="S95" s="109"/>
      <c r="T95" s="109"/>
      <c r="U95" s="109"/>
      <c r="V95" s="109"/>
      <c r="W95" s="109"/>
      <c r="X95" s="109"/>
      <c r="Y95" s="109"/>
      <c r="Z95" s="109"/>
      <c r="AA95" s="109"/>
      <c r="AB95" s="109"/>
      <c r="AC95" s="109"/>
      <c r="AD95" s="109"/>
      <c r="AE95" s="109"/>
    </row>
    <row r="96" spans="1:31">
      <c r="A96" s="109"/>
      <c r="B96" s="109"/>
      <c r="M96" s="109"/>
      <c r="N96" s="109"/>
      <c r="O96" s="109"/>
      <c r="P96" s="109"/>
      <c r="Q96" s="109"/>
      <c r="R96" s="109"/>
      <c r="S96" s="109"/>
      <c r="T96" s="109"/>
      <c r="U96" s="109"/>
      <c r="V96" s="109"/>
      <c r="W96" s="109"/>
      <c r="X96" s="109"/>
      <c r="Y96" s="109"/>
      <c r="Z96" s="109"/>
      <c r="AA96" s="109"/>
      <c r="AB96" s="109"/>
      <c r="AC96" s="109"/>
      <c r="AD96" s="109"/>
      <c r="AE96" s="109"/>
    </row>
    <row r="97" spans="1:31">
      <c r="A97" s="109"/>
      <c r="B97" s="109"/>
      <c r="M97" s="109"/>
      <c r="N97" s="109"/>
      <c r="O97" s="109"/>
      <c r="P97" s="109"/>
      <c r="Q97" s="109"/>
      <c r="R97" s="109"/>
      <c r="S97" s="109"/>
      <c r="T97" s="109"/>
      <c r="U97" s="109"/>
      <c r="V97" s="109"/>
      <c r="W97" s="109"/>
      <c r="X97" s="109"/>
      <c r="Y97" s="109"/>
      <c r="Z97" s="109"/>
      <c r="AA97" s="109"/>
      <c r="AB97" s="109"/>
      <c r="AC97" s="109"/>
      <c r="AD97" s="109"/>
      <c r="AE97" s="109"/>
    </row>
    <row r="98" spans="1:31">
      <c r="A98" s="109"/>
      <c r="B98" s="109"/>
    </row>
    <row r="99" spans="1:31">
      <c r="A99" s="109"/>
      <c r="B99" s="109"/>
    </row>
    <row r="100" spans="1:31">
      <c r="A100" s="109"/>
      <c r="B100" s="109"/>
    </row>
    <row r="101" spans="1:31">
      <c r="A101" s="109"/>
      <c r="B101" s="109"/>
    </row>
  </sheetData>
  <mergeCells count="20">
    <mergeCell ref="A23:D23"/>
    <mergeCell ref="B1:C1"/>
    <mergeCell ref="A3:D4"/>
    <mergeCell ref="A5:D5"/>
    <mergeCell ref="A6:C6"/>
    <mergeCell ref="B7:D7"/>
    <mergeCell ref="B8:D8"/>
    <mergeCell ref="B10:C10"/>
    <mergeCell ref="B11:C11"/>
    <mergeCell ref="A14:D14"/>
    <mergeCell ref="A19:B19"/>
    <mergeCell ref="C19:D19"/>
    <mergeCell ref="A20:B20"/>
    <mergeCell ref="C20:D20"/>
    <mergeCell ref="A21:B21"/>
    <mergeCell ref="A24:D24"/>
    <mergeCell ref="A25:D25"/>
    <mergeCell ref="A27:D27"/>
    <mergeCell ref="A28:D28"/>
    <mergeCell ref="A29:D29"/>
  </mergeCells>
  <phoneticPr fontId="7" type="noConversion"/>
  <pageMargins left="1.19" right="0.75" top="1" bottom="1" header="0.5" footer="0.5"/>
  <pageSetup paperSize="9" scale="75" orientation="portrait"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5F1A8-7875-4C11-A3C1-DA7D380368F0}">
  <dimension ref="A1:L600"/>
  <sheetViews>
    <sheetView zoomScaleNormal="100" workbookViewId="0">
      <selection activeCell="D5" sqref="D5"/>
    </sheetView>
  </sheetViews>
  <sheetFormatPr defaultColWidth="11.453125" defaultRowHeight="15.5"/>
  <cols>
    <col min="1" max="1" width="4.1796875" style="3" customWidth="1"/>
    <col min="2" max="4" width="11.453125" style="4" customWidth="1"/>
    <col min="5" max="5" width="9.1796875" style="4" customWidth="1"/>
    <col min="6" max="6" width="3.1796875" style="4" customWidth="1"/>
    <col min="7" max="7" width="7.1796875" style="4" customWidth="1"/>
    <col min="8" max="8" width="10.54296875" style="4" customWidth="1"/>
    <col min="9" max="9" width="11.453125" style="4" customWidth="1"/>
    <col min="10" max="10" width="10.453125" style="4" customWidth="1"/>
    <col min="11" max="11" width="9.81640625" style="4" customWidth="1"/>
    <col min="12" max="16384" width="11.453125" style="4"/>
  </cols>
  <sheetData>
    <row r="1" spans="1:12">
      <c r="A1" s="34" t="s">
        <v>2330</v>
      </c>
    </row>
    <row r="2" spans="1:12" ht="16.5" customHeight="1" thickBot="1">
      <c r="B2" s="940" t="s">
        <v>2331</v>
      </c>
      <c r="C2" s="941"/>
      <c r="D2" s="941"/>
      <c r="E2" s="941"/>
      <c r="F2" s="13"/>
      <c r="G2" s="942" t="s">
        <v>2332</v>
      </c>
      <c r="H2" s="942"/>
      <c r="I2" s="942"/>
      <c r="J2" s="942"/>
      <c r="K2" s="942"/>
      <c r="L2" s="943"/>
    </row>
    <row r="3" spans="1:12" ht="92.25" customHeight="1" thickTop="1" thickBot="1">
      <c r="B3" s="12"/>
      <c r="C3" s="12"/>
      <c r="D3" s="12"/>
      <c r="E3" s="12"/>
      <c r="F3" s="13"/>
      <c r="G3" s="14"/>
      <c r="H3" s="14"/>
      <c r="I3" s="14"/>
      <c r="J3" s="14"/>
      <c r="K3" s="14"/>
      <c r="L3" s="15"/>
    </row>
    <row r="4" spans="1:12" ht="40.5" customHeight="1" thickTop="1" thickBot="1">
      <c r="A4" s="5"/>
      <c r="B4" s="16" t="s">
        <v>2333</v>
      </c>
      <c r="C4" s="944" t="s">
        <v>239</v>
      </c>
      <c r="D4" s="945"/>
      <c r="E4" s="946"/>
      <c r="F4" s="13"/>
      <c r="G4" s="17">
        <v>1</v>
      </c>
      <c r="H4" s="17" t="s">
        <v>2334</v>
      </c>
      <c r="I4" s="947" t="s">
        <v>2335</v>
      </c>
      <c r="J4" s="948"/>
      <c r="K4" s="948"/>
      <c r="L4" s="949"/>
    </row>
    <row r="5" spans="1:12" ht="36.75" customHeight="1" thickTop="1" thickBot="1">
      <c r="A5" s="6"/>
      <c r="B5" s="18">
        <v>1000</v>
      </c>
      <c r="C5" s="18" t="s">
        <v>2325</v>
      </c>
      <c r="D5" s="18"/>
      <c r="E5" s="19"/>
      <c r="F5" s="13"/>
      <c r="G5" s="17">
        <v>2</v>
      </c>
      <c r="H5" s="17" t="s">
        <v>2336</v>
      </c>
      <c r="I5" s="950" t="s">
        <v>2337</v>
      </c>
      <c r="J5" s="951"/>
      <c r="K5" s="951"/>
      <c r="L5" s="20" t="s">
        <v>2338</v>
      </c>
    </row>
    <row r="6" spans="1:12" ht="46" thickTop="1" thickBot="1">
      <c r="A6" s="6"/>
      <c r="B6" s="17">
        <v>1010</v>
      </c>
      <c r="C6" s="17"/>
      <c r="D6" s="17" t="s">
        <v>2339</v>
      </c>
      <c r="E6" s="21"/>
      <c r="F6" s="13"/>
      <c r="G6" s="17">
        <v>3</v>
      </c>
      <c r="H6" s="22" t="s">
        <v>2340</v>
      </c>
      <c r="I6" s="950"/>
      <c r="J6" s="951"/>
      <c r="K6" s="951"/>
      <c r="L6" s="23" t="s">
        <v>2341</v>
      </c>
    </row>
    <row r="7" spans="1:12" ht="16" thickBot="1">
      <c r="A7" s="6"/>
      <c r="B7" s="17">
        <v>1020</v>
      </c>
      <c r="C7" s="17"/>
      <c r="D7" s="17" t="s">
        <v>2342</v>
      </c>
      <c r="E7" s="21"/>
      <c r="F7" s="13"/>
      <c r="G7" s="24">
        <v>4</v>
      </c>
      <c r="H7" s="952" t="s">
        <v>2343</v>
      </c>
      <c r="I7" s="953"/>
      <c r="J7" s="953"/>
      <c r="K7" s="953"/>
      <c r="L7" s="954"/>
    </row>
    <row r="8" spans="1:12" ht="18.5" thickBot="1">
      <c r="A8" s="6"/>
      <c r="B8" s="17">
        <v>1030</v>
      </c>
      <c r="C8" s="17"/>
      <c r="D8" s="17" t="s">
        <v>2344</v>
      </c>
      <c r="E8" s="21"/>
    </row>
    <row r="9" spans="1:12" s="7" customFormat="1" ht="16" thickBot="1">
      <c r="A9" s="6"/>
      <c r="B9" s="17">
        <v>1040</v>
      </c>
      <c r="C9" s="17"/>
      <c r="D9" s="17" t="s">
        <v>2345</v>
      </c>
      <c r="E9" s="21"/>
    </row>
    <row r="10" spans="1:12" s="7" customFormat="1" ht="20.25" customHeight="1" thickBot="1">
      <c r="A10" s="6"/>
      <c r="B10" s="24">
        <v>1050</v>
      </c>
      <c r="C10" s="24"/>
      <c r="D10" s="24" t="s">
        <v>2346</v>
      </c>
      <c r="E10" s="25"/>
    </row>
    <row r="11" spans="1:12" ht="19" thickTop="1" thickBot="1">
      <c r="A11" s="6"/>
      <c r="B11" s="18">
        <v>2000</v>
      </c>
      <c r="C11" s="18" t="s">
        <v>2347</v>
      </c>
      <c r="D11" s="18"/>
      <c r="E11" s="19"/>
    </row>
    <row r="12" spans="1:12" ht="37" thickTop="1" thickBot="1">
      <c r="A12" s="6"/>
      <c r="B12" s="17">
        <v>2010</v>
      </c>
      <c r="C12" s="17"/>
      <c r="D12" s="17" t="s">
        <v>2348</v>
      </c>
      <c r="E12" s="21"/>
    </row>
    <row r="13" spans="1:12" ht="16" thickBot="1">
      <c r="A13" s="6"/>
      <c r="B13" s="24">
        <v>2020</v>
      </c>
      <c r="C13" s="24"/>
      <c r="D13" s="24" t="s">
        <v>2349</v>
      </c>
      <c r="E13" s="25"/>
    </row>
    <row r="14" spans="1:12" ht="19" thickTop="1" thickBot="1">
      <c r="A14" s="6"/>
      <c r="B14" s="18">
        <v>3000</v>
      </c>
      <c r="C14" s="18" t="s">
        <v>2350</v>
      </c>
      <c r="D14" s="18"/>
      <c r="E14" s="19"/>
    </row>
    <row r="15" spans="1:12" ht="31.5" customHeight="1" thickTop="1" thickBot="1">
      <c r="A15" s="6"/>
      <c r="B15" s="26">
        <v>3010</v>
      </c>
      <c r="C15" s="26"/>
      <c r="D15" s="26" t="s">
        <v>2351</v>
      </c>
      <c r="E15" s="27"/>
    </row>
    <row r="16" spans="1:12" ht="16" thickBot="1">
      <c r="A16" s="6"/>
      <c r="B16" s="28">
        <v>3020</v>
      </c>
      <c r="C16" s="28"/>
      <c r="D16" s="28" t="s">
        <v>2352</v>
      </c>
      <c r="E16" s="28"/>
    </row>
    <row r="17" spans="1:5" ht="19" thickTop="1" thickBot="1">
      <c r="A17" s="6"/>
      <c r="B17" s="18">
        <v>4000</v>
      </c>
      <c r="C17" s="18" t="s">
        <v>2353</v>
      </c>
      <c r="D17" s="18"/>
      <c r="E17" s="19"/>
    </row>
    <row r="18" spans="1:5" ht="19" thickTop="1" thickBot="1">
      <c r="A18" s="6"/>
      <c r="B18" s="17">
        <v>4010</v>
      </c>
      <c r="C18" s="17"/>
      <c r="D18" s="17" t="s">
        <v>2354</v>
      </c>
      <c r="E18" s="21"/>
    </row>
    <row r="19" spans="1:5" ht="18.5" thickBot="1">
      <c r="A19" s="6"/>
      <c r="B19" s="17">
        <v>4020</v>
      </c>
      <c r="C19" s="17"/>
      <c r="D19" s="17" t="s">
        <v>2355</v>
      </c>
      <c r="E19" s="21"/>
    </row>
    <row r="20" spans="1:5" ht="18.5" thickBot="1">
      <c r="A20" s="6"/>
      <c r="B20" s="17">
        <v>4030</v>
      </c>
      <c r="C20" s="17"/>
      <c r="D20" s="17" t="s">
        <v>2356</v>
      </c>
      <c r="E20" s="21"/>
    </row>
    <row r="21" spans="1:5" ht="18.5" thickBot="1">
      <c r="A21" s="6"/>
      <c r="B21" s="17">
        <v>4040</v>
      </c>
      <c r="C21" s="17"/>
      <c r="D21" s="17" t="s">
        <v>2357</v>
      </c>
      <c r="E21" s="21"/>
    </row>
    <row r="22" spans="1:5" ht="27.75" customHeight="1" thickBot="1">
      <c r="A22" s="6"/>
      <c r="B22" s="17">
        <v>4050</v>
      </c>
      <c r="C22" s="17"/>
      <c r="D22" s="17" t="s">
        <v>2358</v>
      </c>
      <c r="E22" s="21"/>
    </row>
    <row r="23" spans="1:5" ht="16" thickBot="1">
      <c r="A23" s="6"/>
      <c r="B23" s="17">
        <v>4060</v>
      </c>
      <c r="C23" s="17"/>
      <c r="D23" s="17" t="s">
        <v>2359</v>
      </c>
      <c r="E23" s="21"/>
    </row>
    <row r="24" spans="1:5" ht="27.5" thickBot="1">
      <c r="A24" s="6"/>
      <c r="B24" s="17">
        <v>4070</v>
      </c>
      <c r="C24" s="17"/>
      <c r="D24" s="17" t="s">
        <v>2360</v>
      </c>
      <c r="E24" s="21"/>
    </row>
    <row r="25" spans="1:5" ht="16" thickBot="1">
      <c r="A25" s="6"/>
      <c r="B25" s="24">
        <v>4080</v>
      </c>
      <c r="C25" s="24"/>
      <c r="D25" s="24" t="s">
        <v>2361</v>
      </c>
      <c r="E25" s="25"/>
    </row>
    <row r="26" spans="1:5" ht="19" thickTop="1" thickBot="1">
      <c r="A26" s="6"/>
      <c r="B26" s="18">
        <v>5000</v>
      </c>
      <c r="C26" s="18" t="s">
        <v>2362</v>
      </c>
      <c r="D26" s="18"/>
      <c r="E26" s="19"/>
    </row>
    <row r="27" spans="1:5" ht="16.5" thickTop="1" thickBot="1">
      <c r="A27" s="6"/>
      <c r="B27" s="17">
        <v>5010</v>
      </c>
      <c r="C27" s="17"/>
      <c r="D27" s="17" t="s">
        <v>2363</v>
      </c>
      <c r="E27" s="21"/>
    </row>
    <row r="28" spans="1:5" ht="16" thickBot="1">
      <c r="A28" s="6"/>
      <c r="B28" s="17">
        <v>5020</v>
      </c>
      <c r="C28" s="17"/>
      <c r="D28" s="17" t="s">
        <v>2364</v>
      </c>
      <c r="E28" s="21"/>
    </row>
    <row r="29" spans="1:5" ht="16" thickBot="1">
      <c r="A29" s="6"/>
      <c r="B29" s="17">
        <v>5030</v>
      </c>
      <c r="C29" s="17"/>
      <c r="D29" s="17" t="s">
        <v>2365</v>
      </c>
      <c r="E29" s="21"/>
    </row>
    <row r="30" spans="1:5" ht="16" thickBot="1">
      <c r="A30" s="6"/>
      <c r="B30" s="17">
        <v>5031</v>
      </c>
      <c r="C30" s="17"/>
      <c r="D30" s="17"/>
      <c r="E30" s="21" t="s">
        <v>2366</v>
      </c>
    </row>
    <row r="31" spans="1:5" ht="18.5" thickBot="1">
      <c r="A31" s="6"/>
      <c r="B31" s="17">
        <v>5032</v>
      </c>
      <c r="C31" s="17"/>
      <c r="D31" s="17"/>
      <c r="E31" s="21" t="s">
        <v>2367</v>
      </c>
    </row>
    <row r="32" spans="1:5" ht="16" thickBot="1">
      <c r="A32" s="6"/>
      <c r="B32" s="17">
        <v>5040</v>
      </c>
      <c r="C32" s="17"/>
      <c r="D32" s="17" t="s">
        <v>2368</v>
      </c>
      <c r="E32" s="21"/>
    </row>
    <row r="33" spans="1:5" ht="16" thickBot="1">
      <c r="A33" s="6"/>
      <c r="B33" s="17">
        <v>5041</v>
      </c>
      <c r="C33" s="17"/>
      <c r="D33" s="17"/>
      <c r="E33" s="21" t="s">
        <v>2369</v>
      </c>
    </row>
    <row r="34" spans="1:5" ht="16" thickBot="1">
      <c r="A34" s="6"/>
      <c r="B34" s="17">
        <v>5042</v>
      </c>
      <c r="C34" s="17"/>
      <c r="D34" s="17"/>
      <c r="E34" s="21" t="s">
        <v>2370</v>
      </c>
    </row>
    <row r="35" spans="1:5" ht="16" thickBot="1">
      <c r="A35" s="6"/>
      <c r="B35" s="17">
        <v>5043</v>
      </c>
      <c r="C35" s="17"/>
      <c r="D35" s="17"/>
      <c r="E35" s="21" t="s">
        <v>2371</v>
      </c>
    </row>
    <row r="36" spans="1:5" ht="60.75" customHeight="1" thickBot="1">
      <c r="A36" s="6"/>
      <c r="B36" s="17">
        <v>5043</v>
      </c>
      <c r="C36" s="17"/>
      <c r="D36" s="17"/>
      <c r="E36" s="21" t="s">
        <v>2372</v>
      </c>
    </row>
    <row r="37" spans="1:5" ht="20.25" customHeight="1" thickBot="1">
      <c r="A37" s="6"/>
      <c r="B37" s="24">
        <v>5044</v>
      </c>
      <c r="C37" s="24"/>
      <c r="D37" s="24"/>
      <c r="E37" s="25" t="s">
        <v>2373</v>
      </c>
    </row>
    <row r="38" spans="1:5" ht="15.75" customHeight="1" thickTop="1" thickBot="1">
      <c r="A38" s="6"/>
      <c r="B38" s="18">
        <v>6000</v>
      </c>
      <c r="C38" s="18" t="s">
        <v>2374</v>
      </c>
      <c r="D38" s="18"/>
      <c r="E38" s="19"/>
    </row>
    <row r="39" spans="1:5" ht="16.5" customHeight="1" thickTop="1" thickBot="1">
      <c r="A39" s="6"/>
      <c r="B39" s="17">
        <v>6010</v>
      </c>
      <c r="C39" s="17"/>
      <c r="D39" s="17" t="s">
        <v>2375</v>
      </c>
      <c r="E39" s="21"/>
    </row>
    <row r="40" spans="1:5" ht="16" thickBot="1">
      <c r="A40" s="6"/>
      <c r="B40" s="17">
        <v>6020</v>
      </c>
      <c r="C40" s="17"/>
      <c r="D40" s="17" t="s">
        <v>2376</v>
      </c>
      <c r="E40" s="21"/>
    </row>
    <row r="41" spans="1:5" ht="16" thickBot="1">
      <c r="A41" s="6"/>
      <c r="B41" s="17">
        <v>6030</v>
      </c>
      <c r="C41" s="17"/>
      <c r="D41" s="17" t="s">
        <v>2377</v>
      </c>
      <c r="E41" s="21"/>
    </row>
    <row r="42" spans="1:5" ht="16" thickBot="1">
      <c r="A42" s="6"/>
      <c r="B42" s="17">
        <v>6040</v>
      </c>
      <c r="C42" s="17"/>
      <c r="D42" s="17" t="s">
        <v>2378</v>
      </c>
      <c r="E42" s="21"/>
    </row>
    <row r="43" spans="1:5" ht="18.5" thickBot="1">
      <c r="A43" s="6"/>
      <c r="B43" s="17">
        <v>6041</v>
      </c>
      <c r="C43" s="17"/>
      <c r="D43" s="17"/>
      <c r="E43" s="21" t="s">
        <v>2379</v>
      </c>
    </row>
    <row r="44" spans="1:5" ht="18.5" thickBot="1">
      <c r="A44" s="6"/>
      <c r="B44" s="17">
        <v>6042</v>
      </c>
      <c r="C44" s="17"/>
      <c r="D44" s="17"/>
      <c r="E44" s="21" t="s">
        <v>2380</v>
      </c>
    </row>
    <row r="45" spans="1:5" ht="27.5" thickBot="1">
      <c r="A45" s="6"/>
      <c r="B45" s="17">
        <v>6043</v>
      </c>
      <c r="C45" s="17"/>
      <c r="D45" s="17"/>
      <c r="E45" s="21" t="s">
        <v>2381</v>
      </c>
    </row>
    <row r="46" spans="1:5" ht="51" customHeight="1" thickBot="1">
      <c r="A46" s="6"/>
      <c r="B46" s="17">
        <v>6044</v>
      </c>
      <c r="C46" s="17"/>
      <c r="D46" s="17"/>
      <c r="E46" s="21" t="s">
        <v>2382</v>
      </c>
    </row>
    <row r="47" spans="1:5" ht="16" thickBot="1">
      <c r="A47" s="6"/>
      <c r="B47" s="24">
        <v>6050</v>
      </c>
      <c r="C47" s="24"/>
      <c r="D47" s="24" t="s">
        <v>2383</v>
      </c>
      <c r="E47" s="25"/>
    </row>
    <row r="48" spans="1:5" ht="19" thickTop="1" thickBot="1">
      <c r="A48" s="6"/>
      <c r="B48" s="18">
        <v>7000</v>
      </c>
      <c r="C48" s="18" t="s">
        <v>2384</v>
      </c>
      <c r="D48" s="18"/>
      <c r="E48" s="19"/>
    </row>
    <row r="49" spans="1:5" ht="19.5" customHeight="1" thickTop="1" thickBot="1">
      <c r="A49" s="6"/>
      <c r="B49" s="17">
        <v>7010</v>
      </c>
      <c r="C49" s="17"/>
      <c r="D49" s="17" t="s">
        <v>2385</v>
      </c>
      <c r="E49" s="21"/>
    </row>
    <row r="50" spans="1:5" ht="26.25" customHeight="1" thickBot="1">
      <c r="A50" s="6"/>
      <c r="B50" s="17">
        <v>7011</v>
      </c>
      <c r="C50" s="17"/>
      <c r="D50" s="17"/>
      <c r="E50" s="21" t="s">
        <v>2386</v>
      </c>
    </row>
    <row r="51" spans="1:5" ht="21.75" customHeight="1" thickBot="1">
      <c r="A51" s="6"/>
      <c r="B51" s="17">
        <v>7012</v>
      </c>
      <c r="C51" s="17"/>
      <c r="D51" s="17"/>
      <c r="E51" s="21" t="s">
        <v>2387</v>
      </c>
    </row>
    <row r="52" spans="1:5" ht="18.5" thickBot="1">
      <c r="A52" s="6"/>
      <c r="B52" s="17">
        <v>7013</v>
      </c>
      <c r="C52" s="17"/>
      <c r="D52" s="17"/>
      <c r="E52" s="21" t="s">
        <v>2388</v>
      </c>
    </row>
    <row r="53" spans="1:5" ht="21" customHeight="1" thickBot="1">
      <c r="A53" s="6"/>
      <c r="B53" s="17">
        <v>7014</v>
      </c>
      <c r="C53" s="17"/>
      <c r="D53" s="17"/>
      <c r="E53" s="21" t="s">
        <v>2389</v>
      </c>
    </row>
    <row r="54" spans="1:5" ht="18.5" thickBot="1">
      <c r="A54" s="6"/>
      <c r="B54" s="17">
        <v>7020</v>
      </c>
      <c r="C54" s="17"/>
      <c r="D54" s="17" t="s">
        <v>2390</v>
      </c>
      <c r="E54" s="21"/>
    </row>
    <row r="55" spans="1:5" ht="18.5" thickBot="1">
      <c r="A55" s="6"/>
      <c r="B55" s="17">
        <v>7030</v>
      </c>
      <c r="C55" s="17"/>
      <c r="D55" s="17" t="s">
        <v>2391</v>
      </c>
      <c r="E55" s="21"/>
    </row>
    <row r="56" spans="1:5" ht="46.5" customHeight="1" thickBot="1">
      <c r="A56" s="6"/>
      <c r="B56" s="17">
        <v>7031</v>
      </c>
      <c r="C56" s="17"/>
      <c r="D56" s="17"/>
      <c r="E56" s="21" t="s">
        <v>2392</v>
      </c>
    </row>
    <row r="57" spans="1:5" ht="18.5" thickBot="1">
      <c r="A57" s="6"/>
      <c r="B57" s="17">
        <v>7032</v>
      </c>
      <c r="C57" s="17"/>
      <c r="D57" s="17"/>
      <c r="E57" s="21" t="s">
        <v>2393</v>
      </c>
    </row>
    <row r="58" spans="1:5" ht="18.5" thickBot="1">
      <c r="A58" s="6"/>
      <c r="B58" s="17">
        <v>7033</v>
      </c>
      <c r="C58" s="17"/>
      <c r="D58" s="17"/>
      <c r="E58" s="21" t="s">
        <v>2394</v>
      </c>
    </row>
    <row r="59" spans="1:5" ht="27.5" thickBot="1">
      <c r="A59" s="6"/>
      <c r="B59" s="17">
        <v>7034</v>
      </c>
      <c r="C59" s="17"/>
      <c r="D59" s="17"/>
      <c r="E59" s="21" t="s">
        <v>2395</v>
      </c>
    </row>
    <row r="60" spans="1:5" ht="18.5" thickBot="1">
      <c r="A60" s="6"/>
      <c r="B60" s="17">
        <v>7040</v>
      </c>
      <c r="C60" s="17"/>
      <c r="D60" s="17" t="s">
        <v>2396</v>
      </c>
      <c r="E60" s="21"/>
    </row>
    <row r="61" spans="1:5" ht="18.5" thickBot="1">
      <c r="A61" s="6"/>
      <c r="B61" s="17">
        <v>7050</v>
      </c>
      <c r="C61" s="17"/>
      <c r="D61" s="17" t="s">
        <v>2397</v>
      </c>
      <c r="E61" s="21"/>
    </row>
    <row r="62" spans="1:5" ht="16" thickBot="1">
      <c r="A62" s="6"/>
      <c r="B62" s="24">
        <v>7060</v>
      </c>
      <c r="C62" s="24"/>
      <c r="D62" s="24" t="s">
        <v>2398</v>
      </c>
      <c r="E62" s="25"/>
    </row>
    <row r="63" spans="1:5" ht="19" thickTop="1" thickBot="1">
      <c r="A63" s="6"/>
      <c r="B63" s="18">
        <v>8000</v>
      </c>
      <c r="C63" s="18" t="s">
        <v>2399</v>
      </c>
      <c r="D63" s="18"/>
      <c r="E63" s="19"/>
    </row>
    <row r="64" spans="1:5" ht="19" thickTop="1" thickBot="1">
      <c r="A64" s="6"/>
      <c r="B64" s="17">
        <v>8010</v>
      </c>
      <c r="C64" s="17"/>
      <c r="D64" s="17" t="s">
        <v>2400</v>
      </c>
      <c r="E64" s="21"/>
    </row>
    <row r="65" spans="1:5" ht="18.5" thickBot="1">
      <c r="A65" s="6"/>
      <c r="B65" s="17">
        <v>8011</v>
      </c>
      <c r="C65" s="17"/>
      <c r="D65" s="17"/>
      <c r="E65" s="21" t="s">
        <v>2401</v>
      </c>
    </row>
    <row r="66" spans="1:5" ht="15.65" customHeight="1" thickBot="1">
      <c r="A66" s="6"/>
      <c r="B66" s="17">
        <v>8012</v>
      </c>
      <c r="C66" s="17"/>
      <c r="D66" s="17"/>
      <c r="E66" s="21" t="s">
        <v>2402</v>
      </c>
    </row>
    <row r="67" spans="1:5" ht="16" thickBot="1">
      <c r="A67" s="6"/>
      <c r="B67" s="17">
        <v>8013</v>
      </c>
      <c r="C67" s="17"/>
      <c r="D67" s="17"/>
      <c r="E67" s="21" t="s">
        <v>2403</v>
      </c>
    </row>
    <row r="68" spans="1:5" ht="16" thickBot="1">
      <c r="A68" s="6"/>
      <c r="B68" s="17">
        <v>8020</v>
      </c>
      <c r="C68" s="17"/>
      <c r="D68" s="17" t="s">
        <v>2404</v>
      </c>
      <c r="E68" s="21"/>
    </row>
    <row r="69" spans="1:5" ht="16" thickBot="1">
      <c r="A69" s="6"/>
      <c r="B69" s="17">
        <v>8030</v>
      </c>
      <c r="C69" s="17"/>
      <c r="D69" s="17" t="s">
        <v>2405</v>
      </c>
      <c r="E69" s="21"/>
    </row>
    <row r="70" spans="1:5" ht="31.4" customHeight="1" thickBot="1">
      <c r="A70" s="6"/>
      <c r="B70" s="17">
        <v>8031</v>
      </c>
      <c r="C70" s="17"/>
      <c r="D70" s="17"/>
      <c r="E70" s="21" t="s">
        <v>2406</v>
      </c>
    </row>
    <row r="71" spans="1:5" ht="15.75" customHeight="1" thickBot="1">
      <c r="A71" s="6"/>
      <c r="B71" s="17">
        <v>8032</v>
      </c>
      <c r="C71" s="17"/>
      <c r="D71" s="17"/>
      <c r="E71" s="21" t="s">
        <v>2407</v>
      </c>
    </row>
    <row r="72" spans="1:5" ht="18.5" thickBot="1">
      <c r="A72" s="6"/>
      <c r="B72" s="17">
        <v>8033</v>
      </c>
      <c r="C72" s="17"/>
      <c r="D72" s="17"/>
      <c r="E72" s="21" t="s">
        <v>2408</v>
      </c>
    </row>
    <row r="73" spans="1:5" ht="16" thickBot="1">
      <c r="A73" s="6"/>
      <c r="B73" s="17">
        <v>8034</v>
      </c>
      <c r="C73" s="17"/>
      <c r="D73" s="17"/>
      <c r="E73" s="21" t="s">
        <v>2409</v>
      </c>
    </row>
    <row r="74" spans="1:5" ht="15.75" customHeight="1" thickBot="1">
      <c r="A74" s="6"/>
      <c r="B74" s="17">
        <v>8035</v>
      </c>
      <c r="C74" s="17"/>
      <c r="D74" s="17"/>
      <c r="E74" s="21" t="s">
        <v>2410</v>
      </c>
    </row>
    <row r="75" spans="1:5" ht="16" thickBot="1">
      <c r="A75" s="6"/>
      <c r="B75" s="17">
        <v>8040</v>
      </c>
      <c r="C75" s="17"/>
      <c r="D75" s="17" t="s">
        <v>2411</v>
      </c>
      <c r="E75" s="21"/>
    </row>
    <row r="76" spans="1:5" ht="18.5" thickBot="1">
      <c r="A76" s="6"/>
      <c r="B76" s="17">
        <v>8050</v>
      </c>
      <c r="C76" s="17"/>
      <c r="D76" s="17" t="s">
        <v>2412</v>
      </c>
      <c r="E76" s="21"/>
    </row>
    <row r="77" spans="1:5" ht="16" thickBot="1">
      <c r="A77" s="6"/>
      <c r="B77" s="17">
        <v>8051</v>
      </c>
      <c r="C77" s="17"/>
      <c r="D77" s="17"/>
      <c r="E77" s="21" t="s">
        <v>2413</v>
      </c>
    </row>
    <row r="78" spans="1:5" ht="16" thickBot="1">
      <c r="A78" s="6"/>
      <c r="B78" s="17">
        <v>8052</v>
      </c>
      <c r="C78" s="17"/>
      <c r="D78" s="17"/>
      <c r="E78" s="21" t="s">
        <v>2414</v>
      </c>
    </row>
    <row r="79" spans="1:5" ht="16" thickBot="1">
      <c r="A79" s="6"/>
      <c r="B79" s="17">
        <v>8053</v>
      </c>
      <c r="C79" s="17"/>
      <c r="D79" s="17"/>
      <c r="E79" s="21" t="s">
        <v>2415</v>
      </c>
    </row>
    <row r="80" spans="1:5" ht="48" customHeight="1" thickBot="1">
      <c r="A80" s="6"/>
      <c r="B80" s="17">
        <v>8054</v>
      </c>
      <c r="C80" s="17"/>
      <c r="D80" s="17"/>
      <c r="E80" s="21" t="s">
        <v>2416</v>
      </c>
    </row>
    <row r="81" spans="1:5" ht="16" thickBot="1">
      <c r="A81" s="6"/>
      <c r="B81" s="17">
        <v>8055</v>
      </c>
      <c r="C81" s="17"/>
      <c r="D81" s="17"/>
      <c r="E81" s="21" t="s">
        <v>2361</v>
      </c>
    </row>
    <row r="82" spans="1:5" ht="16" thickBot="1">
      <c r="A82" s="6"/>
      <c r="B82" s="24">
        <v>8060</v>
      </c>
      <c r="C82" s="24"/>
      <c r="D82" s="24" t="s">
        <v>2361</v>
      </c>
      <c r="E82" s="25"/>
    </row>
    <row r="83" spans="1:5" ht="19" thickTop="1" thickBot="1">
      <c r="A83" s="6"/>
      <c r="B83" s="18">
        <v>9000</v>
      </c>
      <c r="C83" s="18" t="s">
        <v>2417</v>
      </c>
      <c r="D83" s="18"/>
      <c r="E83" s="19"/>
    </row>
    <row r="84" spans="1:5" ht="20.25" customHeight="1" thickTop="1" thickBot="1">
      <c r="A84" s="6"/>
      <c r="B84" s="17">
        <v>9010</v>
      </c>
      <c r="C84" s="17"/>
      <c r="D84" s="17" t="s">
        <v>2418</v>
      </c>
      <c r="E84" s="21"/>
    </row>
    <row r="85" spans="1:5" ht="27.5" thickBot="1">
      <c r="A85" s="6"/>
      <c r="B85" s="17">
        <v>9020</v>
      </c>
      <c r="C85" s="17"/>
      <c r="D85" s="17" t="s">
        <v>2419</v>
      </c>
      <c r="E85" s="21"/>
    </row>
    <row r="86" spans="1:5" ht="31.4" customHeight="1" thickBot="1">
      <c r="A86" s="6"/>
      <c r="B86" s="17">
        <v>9021</v>
      </c>
      <c r="C86" s="17"/>
      <c r="D86" s="17"/>
      <c r="E86" s="21" t="s">
        <v>2420</v>
      </c>
    </row>
    <row r="87" spans="1:5" ht="78.25" customHeight="1" thickBot="1">
      <c r="A87" s="6"/>
      <c r="B87" s="17">
        <v>9022</v>
      </c>
      <c r="C87" s="17"/>
      <c r="D87" s="17"/>
      <c r="E87" s="21" t="s">
        <v>2421</v>
      </c>
    </row>
    <row r="88" spans="1:5" ht="16" thickBot="1">
      <c r="A88" s="6"/>
      <c r="B88" s="17">
        <v>9023</v>
      </c>
      <c r="C88" s="17"/>
      <c r="D88" s="17"/>
      <c r="E88" s="21" t="s">
        <v>2422</v>
      </c>
    </row>
    <row r="89" spans="1:5" ht="16" thickBot="1">
      <c r="A89" s="6"/>
      <c r="B89" s="24">
        <v>9030</v>
      </c>
      <c r="C89" s="24"/>
      <c r="D89" s="24" t="s">
        <v>2361</v>
      </c>
      <c r="E89" s="25"/>
    </row>
    <row r="90" spans="1:5" ht="16.5" thickTop="1" thickBot="1">
      <c r="A90" s="6"/>
      <c r="B90" s="18">
        <v>11000</v>
      </c>
      <c r="C90" s="938" t="s">
        <v>2423</v>
      </c>
      <c r="D90" s="939"/>
      <c r="E90" s="19"/>
    </row>
    <row r="91" spans="1:5" ht="19" thickTop="1" thickBot="1">
      <c r="A91" s="6"/>
      <c r="B91" s="17">
        <v>11010</v>
      </c>
      <c r="C91" s="17"/>
      <c r="D91" s="17" t="s">
        <v>2424</v>
      </c>
      <c r="E91" s="21"/>
    </row>
    <row r="92" spans="1:5" ht="18.5" thickBot="1">
      <c r="A92" s="6"/>
      <c r="B92" s="17">
        <v>11020</v>
      </c>
      <c r="C92" s="17"/>
      <c r="D92" s="17" t="s">
        <v>2425</v>
      </c>
      <c r="E92" s="21"/>
    </row>
    <row r="93" spans="1:5" ht="16" thickBot="1">
      <c r="A93" s="6"/>
      <c r="B93" s="18">
        <v>12000</v>
      </c>
      <c r="C93" s="18" t="s">
        <v>2426</v>
      </c>
      <c r="D93" s="18"/>
      <c r="E93" s="19"/>
    </row>
    <row r="94" spans="1:5" ht="25.5" customHeight="1" thickTop="1" thickBot="1">
      <c r="A94" s="6"/>
      <c r="B94" s="18">
        <v>13000</v>
      </c>
      <c r="C94" s="18" t="s">
        <v>2427</v>
      </c>
      <c r="D94" s="18"/>
      <c r="E94" s="19"/>
    </row>
    <row r="95" spans="1:5" ht="16" thickTop="1">
      <c r="A95" s="8"/>
      <c r="B95" s="29">
        <v>14000</v>
      </c>
      <c r="C95" s="29" t="s">
        <v>2361</v>
      </c>
      <c r="D95" s="29"/>
      <c r="E95" s="30"/>
    </row>
    <row r="96" spans="1:5">
      <c r="A96" s="8"/>
    </row>
    <row r="97" spans="1:7">
      <c r="A97" s="8"/>
      <c r="C97" s="31"/>
      <c r="D97" s="31"/>
      <c r="E97" s="31"/>
      <c r="F97" s="31"/>
      <c r="G97" s="31"/>
    </row>
    <row r="98" spans="1:7" ht="45" customHeight="1">
      <c r="A98" s="8"/>
      <c r="C98" s="32"/>
      <c r="D98" s="33"/>
      <c r="E98" s="33"/>
      <c r="F98" s="33"/>
      <c r="G98" s="33"/>
    </row>
    <row r="99" spans="1:7" ht="42" customHeight="1">
      <c r="A99" s="8"/>
      <c r="C99" s="32"/>
      <c r="D99" s="33"/>
      <c r="E99" s="33"/>
      <c r="F99" s="33"/>
      <c r="G99" s="33"/>
    </row>
    <row r="100" spans="1:7" ht="50.25" customHeight="1">
      <c r="A100" s="8"/>
      <c r="C100" s="32"/>
      <c r="D100" s="33"/>
      <c r="E100" s="33"/>
      <c r="F100" s="33"/>
      <c r="G100" s="33"/>
    </row>
    <row r="101" spans="1:7">
      <c r="A101" s="6"/>
      <c r="C101" s="32"/>
      <c r="D101" s="32"/>
      <c r="E101" s="32"/>
      <c r="F101" s="32"/>
      <c r="G101" s="32"/>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37FB6-AA98-43EA-8B34-B485F604C2EF}">
  <dimension ref="A1:N24"/>
  <sheetViews>
    <sheetView zoomScaleNormal="100" workbookViewId="0">
      <selection activeCell="D5" sqref="D5"/>
    </sheetView>
  </sheetViews>
  <sheetFormatPr defaultRowHeight="14"/>
  <sheetData>
    <row r="1" spans="1:14" ht="14.5">
      <c r="A1" s="271" t="s">
        <v>2428</v>
      </c>
      <c r="B1" s="271"/>
      <c r="C1" s="271"/>
      <c r="D1" s="271"/>
      <c r="E1" s="271"/>
      <c r="F1" s="271"/>
      <c r="G1" s="271"/>
      <c r="H1" s="271"/>
      <c r="I1" s="272"/>
      <c r="J1" s="272"/>
      <c r="K1" s="272"/>
      <c r="L1" s="272"/>
      <c r="M1" s="272"/>
      <c r="N1" s="272"/>
    </row>
    <row r="2" spans="1:14" ht="14.5">
      <c r="A2" s="273">
        <v>1</v>
      </c>
      <c r="B2" s="272"/>
      <c r="C2" s="272" t="s">
        <v>2429</v>
      </c>
      <c r="D2" s="272"/>
      <c r="E2" s="272"/>
      <c r="F2" s="272"/>
      <c r="G2" s="272"/>
      <c r="H2" s="272"/>
      <c r="I2" s="272"/>
      <c r="J2" s="272"/>
      <c r="K2" s="272"/>
      <c r="L2" s="272"/>
      <c r="M2" s="272"/>
      <c r="N2" s="272"/>
    </row>
    <row r="3" spans="1:14" ht="14.5">
      <c r="A3" s="273">
        <v>2</v>
      </c>
      <c r="B3" s="272"/>
      <c r="C3" s="272" t="s">
        <v>2430</v>
      </c>
      <c r="D3" s="272"/>
      <c r="E3" s="272"/>
      <c r="F3" s="272"/>
      <c r="G3" s="272"/>
      <c r="H3" s="272"/>
      <c r="I3" s="272"/>
      <c r="J3" s="272"/>
      <c r="K3" s="272"/>
      <c r="L3" s="272"/>
      <c r="M3" s="272"/>
      <c r="N3" s="272"/>
    </row>
    <row r="4" spans="1:14" ht="14.5">
      <c r="A4" s="273">
        <v>3</v>
      </c>
      <c r="B4" s="272"/>
      <c r="C4" s="272" t="s">
        <v>2431</v>
      </c>
      <c r="D4" s="272"/>
      <c r="E4" s="272"/>
      <c r="F4" s="272"/>
      <c r="G4" s="272"/>
      <c r="H4" s="272"/>
      <c r="I4" s="272"/>
      <c r="J4" s="272"/>
      <c r="K4" s="272"/>
      <c r="L4" s="272"/>
      <c r="M4" s="272"/>
      <c r="N4" s="272"/>
    </row>
    <row r="5" spans="1:14" ht="14.5">
      <c r="A5" s="273">
        <v>4</v>
      </c>
      <c r="B5" s="272"/>
      <c r="C5" s="272" t="s">
        <v>2432</v>
      </c>
      <c r="D5" s="272"/>
      <c r="E5" s="272"/>
      <c r="F5" s="272"/>
      <c r="G5" s="272"/>
      <c r="H5" s="272"/>
      <c r="I5" s="272"/>
      <c r="J5" s="272"/>
      <c r="K5" s="272"/>
      <c r="L5" s="272"/>
      <c r="M5" s="272"/>
      <c r="N5" s="272"/>
    </row>
    <row r="6" spans="1:14" ht="14.5">
      <c r="A6" s="273">
        <v>5</v>
      </c>
      <c r="B6" s="272"/>
      <c r="C6" s="272" t="s">
        <v>2433</v>
      </c>
      <c r="D6" s="272"/>
      <c r="E6" s="272"/>
      <c r="F6" s="272"/>
      <c r="G6" s="272"/>
      <c r="H6" s="272"/>
      <c r="I6" s="272"/>
      <c r="J6" s="272"/>
      <c r="K6" s="272"/>
      <c r="L6" s="272"/>
      <c r="M6" s="272"/>
      <c r="N6" s="272"/>
    </row>
    <row r="7" spans="1:14" ht="14.5">
      <c r="A7" s="273">
        <v>6</v>
      </c>
      <c r="B7" s="272"/>
      <c r="C7" s="272" t="s">
        <v>2434</v>
      </c>
      <c r="D7" s="272"/>
      <c r="E7" s="272"/>
      <c r="F7" s="272"/>
      <c r="G7" s="272"/>
      <c r="H7" s="272"/>
      <c r="I7" s="272"/>
      <c r="J7" s="272"/>
      <c r="K7" s="272"/>
      <c r="L7" s="272"/>
      <c r="M7" s="272"/>
      <c r="N7" s="272"/>
    </row>
    <row r="8" spans="1:14" ht="14.5">
      <c r="A8" s="273">
        <v>7</v>
      </c>
      <c r="B8" s="272"/>
      <c r="C8" s="272" t="s">
        <v>2435</v>
      </c>
      <c r="D8" s="272"/>
      <c r="E8" s="272"/>
      <c r="F8" s="272"/>
      <c r="G8" s="272"/>
      <c r="H8" s="272"/>
      <c r="I8" s="272"/>
      <c r="J8" s="272"/>
      <c r="K8" s="272"/>
      <c r="L8" s="272"/>
      <c r="M8" s="272"/>
      <c r="N8" s="272"/>
    </row>
    <row r="9" spans="1:14" ht="14.5">
      <c r="A9" s="273">
        <v>8</v>
      </c>
      <c r="B9" s="272"/>
      <c r="C9" s="272" t="s">
        <v>2436</v>
      </c>
      <c r="D9" s="272"/>
      <c r="E9" s="272"/>
      <c r="F9" s="272"/>
      <c r="G9" s="272"/>
      <c r="H9" s="272"/>
      <c r="I9" s="272"/>
      <c r="J9" s="272"/>
      <c r="K9" s="272"/>
      <c r="L9" s="272"/>
      <c r="M9" s="272"/>
      <c r="N9" s="272"/>
    </row>
    <row r="10" spans="1:14" ht="14.5">
      <c r="A10" s="273">
        <v>9</v>
      </c>
      <c r="B10" s="272"/>
      <c r="C10" s="272" t="s">
        <v>2437</v>
      </c>
      <c r="D10" s="272"/>
      <c r="E10" s="272"/>
      <c r="F10" s="272"/>
      <c r="G10" s="272"/>
      <c r="H10" s="272"/>
      <c r="I10" s="272"/>
      <c r="J10" s="272"/>
      <c r="K10" s="272"/>
      <c r="L10" s="272"/>
      <c r="M10" s="272"/>
      <c r="N10" s="272"/>
    </row>
    <row r="11" spans="1:14" ht="14.5">
      <c r="A11" s="273">
        <v>10</v>
      </c>
      <c r="B11" s="272"/>
      <c r="C11" s="272" t="s">
        <v>2438</v>
      </c>
      <c r="D11" s="272"/>
      <c r="E11" s="272"/>
      <c r="F11" s="272"/>
      <c r="G11" s="272"/>
      <c r="H11" s="272"/>
      <c r="I11" s="272"/>
      <c r="J11" s="272"/>
      <c r="K11" s="272"/>
      <c r="L11" s="272"/>
      <c r="M11" s="272"/>
      <c r="N11" s="272"/>
    </row>
    <row r="12" spans="1:14" ht="14.5">
      <c r="A12" s="273">
        <v>11</v>
      </c>
      <c r="B12" s="272"/>
      <c r="C12" s="272" t="s">
        <v>2439</v>
      </c>
      <c r="D12" s="272"/>
      <c r="E12" s="272"/>
      <c r="F12" s="272"/>
      <c r="G12" s="272"/>
      <c r="H12" s="272"/>
      <c r="I12" s="272"/>
      <c r="J12" s="272"/>
      <c r="K12" s="272"/>
      <c r="L12" s="272"/>
      <c r="M12" s="272"/>
      <c r="N12" s="272"/>
    </row>
    <row r="13" spans="1:14" ht="14.5">
      <c r="A13" s="273">
        <v>12</v>
      </c>
      <c r="B13" s="272"/>
      <c r="C13" s="272" t="s">
        <v>2440</v>
      </c>
      <c r="D13" s="272"/>
      <c r="E13" s="272"/>
      <c r="F13" s="272"/>
      <c r="G13" s="272"/>
      <c r="H13" s="272"/>
      <c r="I13" s="272"/>
      <c r="J13" s="272"/>
      <c r="K13" s="272"/>
      <c r="L13" s="272"/>
      <c r="M13" s="272"/>
      <c r="N13" s="272"/>
    </row>
    <row r="14" spans="1:14" ht="14.5">
      <c r="A14" s="273">
        <v>13</v>
      </c>
      <c r="B14" s="272"/>
      <c r="C14" s="272" t="s">
        <v>2441</v>
      </c>
      <c r="D14" s="272"/>
      <c r="E14" s="272"/>
      <c r="F14" s="272"/>
      <c r="G14" s="272"/>
      <c r="H14" s="272"/>
      <c r="I14" s="272"/>
      <c r="J14" s="272"/>
      <c r="K14" s="272"/>
      <c r="L14" s="272"/>
      <c r="M14" s="272"/>
      <c r="N14" s="272"/>
    </row>
    <row r="15" spans="1:14" ht="14.5">
      <c r="A15" s="273">
        <v>14</v>
      </c>
      <c r="B15" s="272"/>
      <c r="C15" s="272" t="s">
        <v>2442</v>
      </c>
      <c r="D15" s="272"/>
      <c r="E15" s="272"/>
      <c r="F15" s="272"/>
      <c r="G15" s="272"/>
      <c r="H15" s="272"/>
      <c r="I15" s="272"/>
      <c r="J15" s="272"/>
      <c r="K15" s="272"/>
      <c r="L15" s="272"/>
      <c r="M15" s="272"/>
      <c r="N15" s="272"/>
    </row>
    <row r="16" spans="1:14" ht="14.5">
      <c r="A16" s="273">
        <v>15</v>
      </c>
      <c r="B16" s="272"/>
      <c r="C16" s="272" t="s">
        <v>2443</v>
      </c>
      <c r="D16" s="272"/>
      <c r="E16" s="272"/>
      <c r="F16" s="272"/>
      <c r="G16" s="272"/>
      <c r="H16" s="272"/>
      <c r="I16" s="272"/>
      <c r="J16" s="272"/>
      <c r="K16" s="272"/>
      <c r="L16" s="272"/>
      <c r="M16" s="272"/>
      <c r="N16" s="272"/>
    </row>
    <row r="17" spans="1:14" ht="14.5">
      <c r="A17" s="273"/>
      <c r="B17" s="272"/>
      <c r="C17" s="272"/>
      <c r="D17" s="272"/>
      <c r="E17" s="272"/>
      <c r="F17" s="272"/>
      <c r="G17" s="272"/>
      <c r="H17" s="272"/>
      <c r="I17" s="272"/>
      <c r="J17" s="272"/>
      <c r="K17" s="272"/>
      <c r="L17" s="272"/>
      <c r="M17" s="272"/>
      <c r="N17" s="272"/>
    </row>
    <row r="18" spans="1:14" ht="14.5">
      <c r="A18" s="271" t="s">
        <v>2444</v>
      </c>
      <c r="B18" s="271"/>
      <c r="C18" s="271"/>
      <c r="D18" s="271"/>
      <c r="E18" s="271"/>
      <c r="F18" s="271"/>
      <c r="G18" s="271"/>
      <c r="H18" s="271"/>
      <c r="I18" s="272"/>
      <c r="J18" s="272"/>
      <c r="K18" s="272"/>
      <c r="L18" s="272"/>
      <c r="M18" s="272"/>
      <c r="N18" s="272"/>
    </row>
    <row r="19" spans="1:14" ht="14.5">
      <c r="A19" s="273">
        <v>1</v>
      </c>
      <c r="B19" s="272"/>
      <c r="C19" s="272" t="s">
        <v>2445</v>
      </c>
      <c r="D19" s="272"/>
      <c r="E19" s="272"/>
      <c r="F19" s="272"/>
      <c r="G19" s="272"/>
      <c r="H19" s="272"/>
      <c r="I19" s="272"/>
      <c r="J19" s="272"/>
      <c r="K19" s="272"/>
      <c r="L19" s="272"/>
      <c r="M19" s="272"/>
      <c r="N19" s="272"/>
    </row>
    <row r="20" spans="1:14" ht="14.5">
      <c r="A20" s="273">
        <v>2</v>
      </c>
      <c r="B20" s="272"/>
      <c r="C20" s="272" t="s">
        <v>2446</v>
      </c>
      <c r="D20" s="272"/>
      <c r="E20" s="272"/>
      <c r="F20" s="272"/>
      <c r="G20" s="272"/>
      <c r="H20" s="272"/>
      <c r="I20" s="272"/>
      <c r="J20" s="272"/>
      <c r="K20" s="272"/>
      <c r="L20" s="272"/>
      <c r="M20" s="272"/>
      <c r="N20" s="272"/>
    </row>
    <row r="21" spans="1:14" ht="14.5">
      <c r="A21" s="273">
        <v>3</v>
      </c>
      <c r="B21" s="272"/>
      <c r="C21" s="272" t="s">
        <v>2447</v>
      </c>
      <c r="D21" s="272"/>
      <c r="E21" s="272"/>
      <c r="F21" s="272"/>
      <c r="G21" s="272"/>
      <c r="H21" s="272"/>
      <c r="I21" s="272"/>
      <c r="J21" s="272"/>
      <c r="K21" s="272"/>
      <c r="L21" s="272"/>
      <c r="M21" s="272"/>
      <c r="N21" s="272"/>
    </row>
    <row r="22" spans="1:14" ht="14.5">
      <c r="A22" s="273">
        <v>4</v>
      </c>
      <c r="B22" s="272"/>
      <c r="C22" s="272" t="s">
        <v>2448</v>
      </c>
      <c r="D22" s="272"/>
      <c r="E22" s="272"/>
      <c r="F22" s="272"/>
      <c r="G22" s="272"/>
      <c r="H22" s="272"/>
      <c r="I22" s="272"/>
      <c r="J22" s="272"/>
      <c r="K22" s="272"/>
      <c r="L22" s="272"/>
      <c r="M22" s="272"/>
      <c r="N22" s="272"/>
    </row>
    <row r="23" spans="1:14" ht="14.5">
      <c r="A23" s="273">
        <v>5</v>
      </c>
      <c r="B23" s="272"/>
      <c r="C23" s="272" t="s">
        <v>2449</v>
      </c>
      <c r="D23" s="272"/>
      <c r="E23" s="272"/>
      <c r="F23" s="272"/>
      <c r="G23" s="272"/>
      <c r="H23" s="272"/>
      <c r="I23" s="272"/>
      <c r="J23" s="272"/>
      <c r="K23" s="272"/>
      <c r="L23" s="272"/>
      <c r="M23" s="272"/>
      <c r="N23" s="272"/>
    </row>
    <row r="24" spans="1:14" ht="14.5">
      <c r="A24" s="273">
        <v>6</v>
      </c>
      <c r="B24" s="272"/>
      <c r="C24" s="272" t="s">
        <v>2442</v>
      </c>
      <c r="D24" s="272"/>
      <c r="E24" s="272"/>
      <c r="F24" s="272"/>
      <c r="G24" s="272"/>
      <c r="H24" s="272"/>
      <c r="I24" s="272"/>
      <c r="J24" s="272"/>
      <c r="K24" s="272"/>
      <c r="L24" s="272"/>
      <c r="M24" s="272"/>
      <c r="N24" s="27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87EAD-03FB-49E3-9FCD-0A410CC191BD}">
  <sheetPr>
    <tabColor rgb="FF92D050"/>
  </sheetPr>
  <dimension ref="A1:N351"/>
  <sheetViews>
    <sheetView view="pageBreakPreview" zoomScale="75" zoomScaleNormal="100" zoomScaleSheetLayoutView="75" workbookViewId="0">
      <pane ySplit="5" topLeftCell="A6" activePane="bottomLeft" state="frozen"/>
      <selection activeCell="D5" sqref="D5"/>
      <selection pane="bottomLeft" activeCell="C5" sqref="C5"/>
    </sheetView>
  </sheetViews>
  <sheetFormatPr defaultColWidth="9" defaultRowHeight="14"/>
  <cols>
    <col min="1" max="1" width="10.1796875" style="54" customWidth="1"/>
    <col min="2" max="2" width="7.1796875" style="54" customWidth="1"/>
    <col min="3" max="3" width="77.453125" style="54" customWidth="1"/>
    <col min="4" max="4" width="9.81640625" style="57" customWidth="1"/>
    <col min="5" max="5" width="25.54296875" style="54" customWidth="1"/>
    <col min="6" max="6" width="22" style="54" customWidth="1"/>
    <col min="7" max="7" width="19.1796875" style="54" customWidth="1"/>
    <col min="8" max="8" width="15.1796875" style="54" customWidth="1"/>
    <col min="9" max="9" width="75.81640625" style="54" customWidth="1"/>
    <col min="10" max="10" width="7.1796875" style="54" customWidth="1"/>
    <col min="11" max="11" width="12.81640625" style="54" customWidth="1"/>
    <col min="12" max="12" width="3" style="54" customWidth="1"/>
    <col min="13" max="13" width="9" style="36"/>
    <col min="14" max="14" width="9" style="36" customWidth="1"/>
    <col min="15" max="16384" width="9" style="36"/>
  </cols>
  <sheetData>
    <row r="1" spans="1:14" s="81" customFormat="1">
      <c r="A1" s="894" t="s">
        <v>280</v>
      </c>
      <c r="B1" s="894"/>
      <c r="C1" s="894"/>
      <c r="D1" s="403"/>
      <c r="E1" s="132"/>
      <c r="F1" s="132"/>
      <c r="G1" s="132"/>
      <c r="H1" s="132"/>
      <c r="I1" s="132"/>
      <c r="J1" s="132"/>
      <c r="K1" s="132"/>
      <c r="L1" s="132"/>
      <c r="N1" s="81" t="s">
        <v>281</v>
      </c>
    </row>
    <row r="2" spans="1:14" s="81" customFormat="1">
      <c r="A2" s="132"/>
      <c r="B2" s="132"/>
      <c r="C2" s="132"/>
      <c r="D2" s="403"/>
      <c r="E2" s="132"/>
      <c r="F2" s="132"/>
      <c r="G2" s="132"/>
      <c r="H2" s="132"/>
      <c r="I2" s="132"/>
      <c r="J2" s="132"/>
      <c r="K2" s="132"/>
      <c r="L2" s="132"/>
      <c r="N2" s="81" t="s">
        <v>282</v>
      </c>
    </row>
    <row r="3" spans="1:14" s="81" customFormat="1">
      <c r="A3" s="132"/>
      <c r="B3" s="132"/>
      <c r="C3" s="132"/>
      <c r="D3" s="403"/>
      <c r="E3" s="132"/>
      <c r="F3" s="132"/>
      <c r="G3" s="132"/>
      <c r="H3" s="132"/>
      <c r="I3" s="132"/>
      <c r="J3" s="132"/>
      <c r="K3" s="132"/>
      <c r="L3" s="132"/>
      <c r="N3" s="81" t="s">
        <v>283</v>
      </c>
    </row>
    <row r="4" spans="1:14" s="124" customFormat="1" ht="15">
      <c r="A4" s="120">
        <v>2</v>
      </c>
      <c r="B4" s="121" t="s">
        <v>284</v>
      </c>
      <c r="C4" s="122"/>
      <c r="D4" s="895" t="e">
        <f>#REF!</f>
        <v>#REF!</v>
      </c>
      <c r="E4" s="896"/>
      <c r="F4" s="896"/>
      <c r="G4" s="896"/>
      <c r="H4" s="897"/>
      <c r="I4" s="122" t="str">
        <f>Cover!D8</f>
        <v>SA-PEFC-FM-013526</v>
      </c>
      <c r="J4" s="122"/>
      <c r="K4" s="238"/>
      <c r="L4" s="123"/>
    </row>
    <row r="5" spans="1:14" ht="42">
      <c r="A5" s="404" t="s">
        <v>285</v>
      </c>
      <c r="B5" s="404" t="s">
        <v>286</v>
      </c>
      <c r="C5" s="404" t="s">
        <v>287</v>
      </c>
      <c r="D5" s="237" t="s">
        <v>288</v>
      </c>
      <c r="E5" s="404" t="s">
        <v>289</v>
      </c>
      <c r="F5" s="269" t="s">
        <v>290</v>
      </c>
      <c r="G5" s="269" t="s">
        <v>291</v>
      </c>
      <c r="H5" s="404" t="s">
        <v>292</v>
      </c>
      <c r="I5" s="404" t="s">
        <v>293</v>
      </c>
      <c r="J5" s="404" t="s">
        <v>294</v>
      </c>
      <c r="K5" s="238" t="s">
        <v>295</v>
      </c>
      <c r="L5" s="59"/>
    </row>
    <row r="6" spans="1:14">
      <c r="A6" s="60"/>
      <c r="B6" s="55"/>
      <c r="C6" s="55"/>
      <c r="D6" s="241"/>
      <c r="E6" s="55"/>
      <c r="F6" s="901"/>
      <c r="G6" s="901"/>
      <c r="H6" s="55"/>
      <c r="I6" s="55"/>
      <c r="J6" s="55"/>
      <c r="K6" s="55"/>
      <c r="L6" s="59"/>
    </row>
    <row r="7" spans="1:14">
      <c r="A7" s="898" t="s">
        <v>296</v>
      </c>
      <c r="B7" s="899"/>
      <c r="C7" s="899"/>
      <c r="D7" s="899"/>
      <c r="E7" s="899"/>
      <c r="F7" s="899"/>
      <c r="G7" s="899"/>
      <c r="H7" s="899"/>
      <c r="I7" s="899"/>
      <c r="J7" s="899"/>
      <c r="K7" s="900"/>
      <c r="L7" s="59"/>
    </row>
    <row r="8" spans="1:14">
      <c r="A8" s="902" t="s">
        <v>297</v>
      </c>
      <c r="B8" s="903"/>
      <c r="C8" s="903"/>
      <c r="D8" s="903"/>
      <c r="E8" s="903"/>
      <c r="F8" s="903"/>
      <c r="G8" s="903"/>
      <c r="H8" s="903"/>
      <c r="I8" s="903"/>
      <c r="J8" s="903"/>
      <c r="K8" s="904"/>
      <c r="L8" s="688" t="s">
        <v>26</v>
      </c>
      <c r="M8" s="689"/>
      <c r="N8" s="689"/>
    </row>
    <row r="9" spans="1:14" ht="168">
      <c r="A9" s="690">
        <v>2022.1</v>
      </c>
      <c r="B9" s="691" t="s">
        <v>282</v>
      </c>
      <c r="C9" s="690" t="s">
        <v>298</v>
      </c>
      <c r="D9" s="690" t="s">
        <v>299</v>
      </c>
      <c r="E9" s="690" t="s">
        <v>300</v>
      </c>
      <c r="F9" s="690" t="s">
        <v>301</v>
      </c>
      <c r="G9" s="690" t="s">
        <v>302</v>
      </c>
      <c r="H9" s="690" t="s">
        <v>303</v>
      </c>
      <c r="I9" s="690" t="s">
        <v>304</v>
      </c>
      <c r="J9" s="690" t="s">
        <v>305</v>
      </c>
      <c r="K9" s="690" t="s">
        <v>306</v>
      </c>
      <c r="L9" s="692"/>
      <c r="M9" s="689"/>
      <c r="N9" s="689"/>
    </row>
    <row r="10" spans="1:14" s="81" customFormat="1">
      <c r="A10" s="693">
        <v>2022.2</v>
      </c>
      <c r="B10" s="694" t="s">
        <v>282</v>
      </c>
      <c r="C10" s="693" t="s">
        <v>307</v>
      </c>
      <c r="D10" s="693" t="s">
        <v>26</v>
      </c>
      <c r="E10" s="693" t="s">
        <v>26</v>
      </c>
      <c r="F10" s="693" t="s">
        <v>26</v>
      </c>
      <c r="G10" s="693" t="s">
        <v>26</v>
      </c>
      <c r="H10" s="693" t="s">
        <v>26</v>
      </c>
      <c r="I10" s="693" t="s">
        <v>26</v>
      </c>
      <c r="J10" s="693" t="s">
        <v>26</v>
      </c>
      <c r="K10" s="693" t="s">
        <v>26</v>
      </c>
      <c r="L10" s="692"/>
      <c r="M10" s="689"/>
      <c r="N10" s="689"/>
    </row>
    <row r="11" spans="1:14" ht="210">
      <c r="A11" s="690">
        <v>2022.3</v>
      </c>
      <c r="B11" s="690" t="s">
        <v>282</v>
      </c>
      <c r="C11" s="719" t="s">
        <v>308</v>
      </c>
      <c r="D11" s="690" t="s">
        <v>309</v>
      </c>
      <c r="E11" s="690" t="s">
        <v>310</v>
      </c>
      <c r="F11" s="690" t="s">
        <v>311</v>
      </c>
      <c r="G11" s="690" t="s">
        <v>312</v>
      </c>
      <c r="H11" s="690" t="s">
        <v>303</v>
      </c>
      <c r="I11" s="690" t="s">
        <v>313</v>
      </c>
      <c r="J11" s="690" t="s">
        <v>305</v>
      </c>
      <c r="K11" s="690" t="s">
        <v>306</v>
      </c>
      <c r="L11" s="690" t="s">
        <v>26</v>
      </c>
      <c r="M11" s="690" t="s">
        <v>26</v>
      </c>
      <c r="N11" s="690" t="s">
        <v>26</v>
      </c>
    </row>
    <row r="12" spans="1:14" ht="238.5">
      <c r="A12" s="695">
        <v>2022.4</v>
      </c>
      <c r="B12" s="718" t="s">
        <v>281</v>
      </c>
      <c r="C12" s="717" t="s">
        <v>314</v>
      </c>
      <c r="D12" s="696" t="s">
        <v>315</v>
      </c>
      <c r="E12" s="696" t="s">
        <v>316</v>
      </c>
      <c r="F12" s="696" t="s">
        <v>26</v>
      </c>
      <c r="G12" s="687"/>
      <c r="H12" s="695" t="s">
        <v>26</v>
      </c>
      <c r="I12" s="696" t="s">
        <v>317</v>
      </c>
      <c r="J12" s="696" t="s">
        <v>318</v>
      </c>
      <c r="K12" s="696" t="s">
        <v>26</v>
      </c>
      <c r="L12" s="692"/>
      <c r="M12" s="689"/>
      <c r="N12" s="689"/>
    </row>
    <row r="13" spans="1:14" ht="165.5" customHeight="1">
      <c r="A13" s="857">
        <v>2022.5</v>
      </c>
      <c r="B13" s="858" t="s">
        <v>281</v>
      </c>
      <c r="C13" s="859" t="s">
        <v>319</v>
      </c>
      <c r="D13" s="857" t="s">
        <v>320</v>
      </c>
      <c r="E13" s="858" t="s">
        <v>321</v>
      </c>
      <c r="F13" s="858" t="s">
        <v>26</v>
      </c>
      <c r="G13" s="860" t="s">
        <v>26</v>
      </c>
      <c r="H13" s="858" t="s">
        <v>26</v>
      </c>
      <c r="I13" s="861" t="s">
        <v>322</v>
      </c>
      <c r="J13" s="858" t="s">
        <v>305</v>
      </c>
      <c r="K13" s="862">
        <v>45515</v>
      </c>
      <c r="L13" s="692"/>
      <c r="M13" s="689"/>
      <c r="N13" s="689"/>
    </row>
    <row r="14" spans="1:14">
      <c r="A14" s="695">
        <v>2022.6</v>
      </c>
      <c r="B14" s="698" t="s">
        <v>281</v>
      </c>
      <c r="C14" s="697" t="s">
        <v>307</v>
      </c>
      <c r="D14" s="696" t="s">
        <v>26</v>
      </c>
      <c r="E14" s="696" t="s">
        <v>26</v>
      </c>
      <c r="F14" s="696" t="s">
        <v>26</v>
      </c>
      <c r="G14" s="696" t="s">
        <v>26</v>
      </c>
      <c r="H14" s="702" t="s">
        <v>26</v>
      </c>
      <c r="I14" s="696" t="s">
        <v>26</v>
      </c>
      <c r="J14" s="696" t="s">
        <v>26</v>
      </c>
      <c r="K14" s="696" t="s">
        <v>26</v>
      </c>
      <c r="L14" s="692"/>
      <c r="M14" s="689"/>
      <c r="N14" s="689"/>
    </row>
    <row r="15" spans="1:14" ht="112">
      <c r="A15" s="692">
        <v>2022.7</v>
      </c>
      <c r="B15" s="692" t="s">
        <v>281</v>
      </c>
      <c r="C15" s="695" t="s">
        <v>323</v>
      </c>
      <c r="D15" s="696" t="s">
        <v>324</v>
      </c>
      <c r="E15" s="696" t="s">
        <v>325</v>
      </c>
      <c r="F15" s="696" t="s">
        <v>26</v>
      </c>
      <c r="G15" s="718" t="s">
        <v>26</v>
      </c>
      <c r="H15" s="722"/>
      <c r="I15" s="696" t="s">
        <v>326</v>
      </c>
      <c r="J15" s="696" t="s">
        <v>318</v>
      </c>
      <c r="K15" s="692"/>
      <c r="L15" s="692"/>
      <c r="M15" s="689"/>
      <c r="N15" s="689"/>
    </row>
    <row r="16" spans="1:14" s="54" customFormat="1">
      <c r="A16" s="893" t="s">
        <v>327</v>
      </c>
      <c r="B16" s="893"/>
      <c r="C16" s="893"/>
      <c r="D16" s="699" t="s">
        <v>26</v>
      </c>
      <c r="E16" s="699" t="s">
        <v>26</v>
      </c>
      <c r="F16" s="699" t="s">
        <v>26</v>
      </c>
      <c r="G16" s="699" t="s">
        <v>26</v>
      </c>
      <c r="H16" s="699" t="s">
        <v>26</v>
      </c>
      <c r="I16" s="699" t="s">
        <v>26</v>
      </c>
      <c r="J16" s="700" t="s">
        <v>26</v>
      </c>
      <c r="K16" s="688" t="s">
        <v>26</v>
      </c>
      <c r="L16" s="689"/>
      <c r="M16" s="689"/>
      <c r="N16" s="689"/>
    </row>
    <row r="17" spans="1:14" s="54" customFormat="1" ht="409.5">
      <c r="A17" s="863" t="s">
        <v>328</v>
      </c>
      <c r="B17" s="864" t="s">
        <v>282</v>
      </c>
      <c r="C17" s="863" t="s">
        <v>329</v>
      </c>
      <c r="D17" s="863" t="s">
        <v>330</v>
      </c>
      <c r="E17" s="863" t="s">
        <v>331</v>
      </c>
      <c r="F17" s="863" t="s">
        <v>26</v>
      </c>
      <c r="G17" s="863" t="s">
        <v>26</v>
      </c>
      <c r="H17" s="863" t="s">
        <v>303</v>
      </c>
      <c r="I17" s="865" t="s">
        <v>332</v>
      </c>
      <c r="J17" s="863" t="s">
        <v>305</v>
      </c>
      <c r="K17" s="866">
        <v>45515</v>
      </c>
      <c r="L17" s="692"/>
      <c r="M17" s="689"/>
      <c r="N17" s="689"/>
    </row>
    <row r="18" spans="1:14" s="54" customFormat="1" ht="224">
      <c r="A18" s="863">
        <v>2023.1</v>
      </c>
      <c r="B18" s="864" t="s">
        <v>282</v>
      </c>
      <c r="C18" s="863" t="s">
        <v>333</v>
      </c>
      <c r="D18" s="863" t="s">
        <v>334</v>
      </c>
      <c r="E18" s="863" t="s">
        <v>335</v>
      </c>
      <c r="F18" s="863" t="s">
        <v>336</v>
      </c>
      <c r="G18" s="863" t="s">
        <v>337</v>
      </c>
      <c r="H18" s="863" t="s">
        <v>303</v>
      </c>
      <c r="I18" s="865" t="s">
        <v>338</v>
      </c>
      <c r="J18" s="863" t="s">
        <v>305</v>
      </c>
      <c r="K18" s="866">
        <v>45515</v>
      </c>
      <c r="L18" s="692"/>
      <c r="M18" s="689"/>
      <c r="N18" s="689"/>
    </row>
    <row r="19" spans="1:14" s="54" customFormat="1" ht="224">
      <c r="A19" s="863">
        <v>2023.2</v>
      </c>
      <c r="B19" s="864" t="s">
        <v>282</v>
      </c>
      <c r="C19" s="863" t="s">
        <v>339</v>
      </c>
      <c r="D19" s="863" t="s">
        <v>309</v>
      </c>
      <c r="E19" s="863" t="s">
        <v>340</v>
      </c>
      <c r="F19" s="863" t="s">
        <v>341</v>
      </c>
      <c r="G19" s="863" t="s">
        <v>342</v>
      </c>
      <c r="H19" s="863" t="s">
        <v>303</v>
      </c>
      <c r="I19" s="865" t="s">
        <v>343</v>
      </c>
      <c r="J19" s="863" t="s">
        <v>305</v>
      </c>
      <c r="K19" s="866">
        <v>45515</v>
      </c>
      <c r="L19" s="692"/>
      <c r="M19" s="689"/>
      <c r="N19" s="689"/>
    </row>
    <row r="20" spans="1:14" s="54" customFormat="1">
      <c r="A20" s="695">
        <v>2023.3</v>
      </c>
      <c r="B20" s="698" t="s">
        <v>281</v>
      </c>
      <c r="C20" s="696" t="s">
        <v>307</v>
      </c>
      <c r="D20" s="696" t="s">
        <v>26</v>
      </c>
      <c r="E20" s="696" t="s">
        <v>26</v>
      </c>
      <c r="F20" s="696" t="s">
        <v>26</v>
      </c>
      <c r="G20" s="696" t="s">
        <v>26</v>
      </c>
      <c r="H20" s="696" t="s">
        <v>26</v>
      </c>
      <c r="I20" s="696" t="s">
        <v>26</v>
      </c>
      <c r="J20" s="696" t="s">
        <v>26</v>
      </c>
      <c r="K20" s="702" t="s">
        <v>26</v>
      </c>
      <c r="L20" s="692"/>
      <c r="M20" s="689"/>
      <c r="N20" s="689"/>
    </row>
    <row r="21" spans="1:14" s="54" customFormat="1">
      <c r="A21" s="891" t="s">
        <v>344</v>
      </c>
      <c r="B21" s="891"/>
      <c r="C21" s="891"/>
      <c r="D21" s="720" t="s">
        <v>26</v>
      </c>
      <c r="E21" s="720" t="s">
        <v>26</v>
      </c>
      <c r="F21" s="720" t="s">
        <v>26</v>
      </c>
      <c r="G21" s="720" t="s">
        <v>26</v>
      </c>
      <c r="H21" s="720" t="s">
        <v>26</v>
      </c>
      <c r="I21" s="720" t="s">
        <v>26</v>
      </c>
      <c r="J21" s="720" t="s">
        <v>26</v>
      </c>
      <c r="K21" s="747" t="s">
        <v>26</v>
      </c>
      <c r="L21" s="721"/>
      <c r="M21" s="721"/>
      <c r="N21" s="721"/>
    </row>
    <row r="22" spans="1:14" s="54" customFormat="1" ht="70">
      <c r="A22" s="722">
        <v>2024.01</v>
      </c>
      <c r="B22" s="742" t="s">
        <v>281</v>
      </c>
      <c r="C22" s="744" t="s">
        <v>345</v>
      </c>
      <c r="D22" s="743" t="s">
        <v>346</v>
      </c>
      <c r="E22" s="722"/>
      <c r="F22" s="722"/>
      <c r="G22" s="722"/>
      <c r="H22" s="722"/>
      <c r="I22" s="745" t="s">
        <v>347</v>
      </c>
      <c r="J22" s="722" t="s">
        <v>305</v>
      </c>
      <c r="K22" s="851">
        <v>45515</v>
      </c>
      <c r="M22" s="36"/>
      <c r="N22" s="36"/>
    </row>
    <row r="23" spans="1:14" s="54" customFormat="1" ht="364">
      <c r="A23" s="722">
        <v>2024.02</v>
      </c>
      <c r="B23" s="742" t="s">
        <v>281</v>
      </c>
      <c r="C23" s="744" t="s">
        <v>348</v>
      </c>
      <c r="D23" s="743"/>
      <c r="E23" s="722"/>
      <c r="F23" s="722"/>
      <c r="G23" s="722"/>
      <c r="H23" s="722"/>
      <c r="I23" s="722" t="s">
        <v>349</v>
      </c>
      <c r="J23" s="722" t="s">
        <v>318</v>
      </c>
      <c r="K23" s="722"/>
      <c r="M23" s="36"/>
      <c r="N23" s="36"/>
    </row>
    <row r="24" spans="1:14" s="54" customFormat="1">
      <c r="A24" s="892" t="s">
        <v>350</v>
      </c>
      <c r="B24" s="892"/>
      <c r="C24" s="892"/>
      <c r="D24" s="746" t="s">
        <v>26</v>
      </c>
      <c r="E24" s="746" t="s">
        <v>26</v>
      </c>
      <c r="F24" s="746" t="s">
        <v>26</v>
      </c>
      <c r="G24" s="746" t="s">
        <v>26</v>
      </c>
      <c r="H24" s="746" t="s">
        <v>26</v>
      </c>
      <c r="I24" s="746" t="s">
        <v>26</v>
      </c>
      <c r="J24" s="746" t="s">
        <v>26</v>
      </c>
      <c r="K24" s="747" t="s">
        <v>26</v>
      </c>
      <c r="L24" s="721"/>
      <c r="M24" s="721"/>
      <c r="N24" s="721"/>
    </row>
    <row r="25" spans="1:14" s="54" customFormat="1" ht="126">
      <c r="A25" s="748">
        <v>2024.03</v>
      </c>
      <c r="B25" s="749" t="s">
        <v>282</v>
      </c>
      <c r="C25" s="750" t="s">
        <v>351</v>
      </c>
      <c r="D25" s="751" t="s">
        <v>309</v>
      </c>
      <c r="E25" s="752" t="s">
        <v>340</v>
      </c>
      <c r="F25" s="752" t="s">
        <v>352</v>
      </c>
      <c r="G25" s="853" t="s">
        <v>353</v>
      </c>
      <c r="H25" s="752" t="s">
        <v>303</v>
      </c>
      <c r="I25" s="748"/>
      <c r="J25" s="748" t="s">
        <v>318</v>
      </c>
      <c r="K25" s="748"/>
      <c r="M25" s="36"/>
      <c r="N25" s="36"/>
    </row>
    <row r="26" spans="1:14" s="54" customFormat="1">
      <c r="A26" s="722">
        <v>2024.04</v>
      </c>
      <c r="B26" s="742" t="s">
        <v>282</v>
      </c>
      <c r="C26" s="722" t="s">
        <v>307</v>
      </c>
      <c r="D26" s="743"/>
      <c r="E26" s="722"/>
      <c r="F26" s="722"/>
      <c r="G26" s="722"/>
      <c r="H26" s="722"/>
      <c r="I26" s="722"/>
      <c r="J26" s="722"/>
      <c r="K26" s="722"/>
      <c r="M26" s="36"/>
      <c r="N26" s="36"/>
    </row>
    <row r="27" spans="1:14" s="54" customFormat="1">
      <c r="B27" s="56"/>
      <c r="D27" s="57"/>
      <c r="M27" s="36"/>
      <c r="N27" s="36"/>
    </row>
    <row r="28" spans="1:14" s="54" customFormat="1">
      <c r="A28" s="54" t="s">
        <v>354</v>
      </c>
      <c r="B28" s="56"/>
      <c r="D28" s="57"/>
      <c r="M28" s="36"/>
      <c r="N28" s="36"/>
    </row>
    <row r="29" spans="1:14" s="54" customFormat="1">
      <c r="B29" s="56"/>
      <c r="D29" s="57"/>
      <c r="M29" s="36"/>
      <c r="N29" s="36"/>
    </row>
    <row r="30" spans="1:14" s="54" customFormat="1">
      <c r="B30" s="56"/>
      <c r="D30" s="57"/>
      <c r="M30" s="36"/>
      <c r="N30" s="36"/>
    </row>
    <row r="31" spans="1:14" s="54" customFormat="1">
      <c r="B31" s="56"/>
      <c r="D31" s="57"/>
      <c r="M31" s="36"/>
      <c r="N31" s="36"/>
    </row>
    <row r="32" spans="1:14" s="54" customFormat="1">
      <c r="B32" s="56"/>
      <c r="D32" s="57"/>
      <c r="M32" s="36"/>
      <c r="N32" s="36"/>
    </row>
    <row r="33" spans="2:14" s="54" customFormat="1">
      <c r="B33" s="56"/>
      <c r="D33" s="57"/>
      <c r="M33" s="36"/>
      <c r="N33" s="36"/>
    </row>
    <row r="34" spans="2:14" s="54" customFormat="1">
      <c r="B34" s="56"/>
      <c r="D34" s="57"/>
      <c r="M34" s="36"/>
      <c r="N34" s="36"/>
    </row>
    <row r="35" spans="2:14" s="54" customFormat="1">
      <c r="B35" s="56"/>
      <c r="D35" s="57"/>
      <c r="M35" s="36"/>
      <c r="N35" s="36"/>
    </row>
    <row r="36" spans="2:14" s="54" customFormat="1">
      <c r="B36" s="56"/>
      <c r="D36" s="57"/>
      <c r="M36" s="36"/>
      <c r="N36" s="36"/>
    </row>
    <row r="37" spans="2:14" s="54" customFormat="1">
      <c r="B37" s="56"/>
      <c r="D37" s="57"/>
      <c r="M37" s="36"/>
      <c r="N37" s="36"/>
    </row>
    <row r="38" spans="2:14" s="54" customFormat="1">
      <c r="B38" s="56"/>
      <c r="D38" s="57"/>
      <c r="M38" s="36"/>
      <c r="N38" s="36"/>
    </row>
    <row r="39" spans="2:14" s="54" customFormat="1">
      <c r="B39" s="56"/>
      <c r="D39" s="57"/>
      <c r="M39" s="36"/>
      <c r="N39" s="36"/>
    </row>
    <row r="40" spans="2:14" s="54" customFormat="1">
      <c r="B40" s="56"/>
      <c r="D40" s="57"/>
      <c r="M40" s="36"/>
      <c r="N40" s="36"/>
    </row>
    <row r="41" spans="2:14" s="54" customFormat="1">
      <c r="B41" s="56"/>
      <c r="D41" s="57"/>
      <c r="M41" s="36"/>
      <c r="N41" s="36"/>
    </row>
    <row r="42" spans="2:14" s="54" customFormat="1">
      <c r="B42" s="56"/>
      <c r="D42" s="57"/>
      <c r="M42" s="36"/>
      <c r="N42" s="36"/>
    </row>
    <row r="43" spans="2:14" s="54" customFormat="1">
      <c r="B43" s="56"/>
      <c r="D43" s="57"/>
      <c r="M43" s="36"/>
      <c r="N43" s="36"/>
    </row>
    <row r="44" spans="2:14" s="54" customFormat="1">
      <c r="B44" s="56"/>
      <c r="D44" s="57"/>
      <c r="M44" s="36"/>
      <c r="N44" s="36"/>
    </row>
    <row r="45" spans="2:14" s="54" customFormat="1">
      <c r="B45" s="56"/>
      <c r="D45" s="57"/>
      <c r="M45" s="36"/>
      <c r="N45" s="36"/>
    </row>
    <row r="46" spans="2:14" s="54" customFormat="1">
      <c r="B46" s="56"/>
      <c r="D46" s="57"/>
      <c r="M46" s="36"/>
      <c r="N46" s="36"/>
    </row>
    <row r="47" spans="2:14" s="54" customFormat="1">
      <c r="B47" s="56"/>
      <c r="D47" s="57"/>
      <c r="M47" s="36"/>
      <c r="N47" s="36"/>
    </row>
    <row r="48" spans="2:14" s="54" customFormat="1">
      <c r="B48" s="56"/>
      <c r="D48" s="57"/>
      <c r="M48" s="36"/>
      <c r="N48" s="36"/>
    </row>
    <row r="49" spans="2:2">
      <c r="B49" s="56"/>
    </row>
    <row r="50" spans="2:2">
      <c r="B50" s="56"/>
    </row>
    <row r="51" spans="2:2">
      <c r="B51" s="56"/>
    </row>
    <row r="52" spans="2:2">
      <c r="B52" s="56"/>
    </row>
    <row r="53" spans="2:2">
      <c r="B53" s="56"/>
    </row>
    <row r="54" spans="2:2">
      <c r="B54" s="56"/>
    </row>
    <row r="55" spans="2:2">
      <c r="B55" s="56"/>
    </row>
    <row r="56" spans="2:2">
      <c r="B56" s="56"/>
    </row>
    <row r="57" spans="2:2">
      <c r="B57" s="56"/>
    </row>
    <row r="58" spans="2:2">
      <c r="B58" s="56"/>
    </row>
    <row r="59" spans="2:2">
      <c r="B59" s="56"/>
    </row>
    <row r="60" spans="2:2">
      <c r="B60" s="56"/>
    </row>
    <row r="61" spans="2:2">
      <c r="B61" s="56"/>
    </row>
    <row r="62" spans="2:2">
      <c r="B62" s="56"/>
    </row>
    <row r="63" spans="2:2">
      <c r="B63" s="56"/>
    </row>
    <row r="64" spans="2:2">
      <c r="B64" s="56"/>
    </row>
    <row r="65" spans="2:2">
      <c r="B65" s="56"/>
    </row>
    <row r="66" spans="2:2">
      <c r="B66" s="56"/>
    </row>
    <row r="67" spans="2:2">
      <c r="B67" s="56"/>
    </row>
    <row r="68" spans="2:2">
      <c r="B68" s="56"/>
    </row>
    <row r="69" spans="2:2">
      <c r="B69" s="56"/>
    </row>
    <row r="70" spans="2:2">
      <c r="B70" s="56"/>
    </row>
    <row r="71" spans="2:2">
      <c r="B71" s="56"/>
    </row>
    <row r="72" spans="2:2">
      <c r="B72" s="56"/>
    </row>
    <row r="73" spans="2:2">
      <c r="B73" s="56"/>
    </row>
    <row r="74" spans="2:2">
      <c r="B74" s="56"/>
    </row>
    <row r="75" spans="2:2">
      <c r="B75" s="56"/>
    </row>
    <row r="76" spans="2:2">
      <c r="B76" s="56"/>
    </row>
    <row r="77" spans="2:2">
      <c r="B77" s="56"/>
    </row>
    <row r="78" spans="2:2">
      <c r="B78" s="56"/>
    </row>
    <row r="79" spans="2:2">
      <c r="B79" s="56"/>
    </row>
    <row r="80" spans="2:2">
      <c r="B80" s="56"/>
    </row>
    <row r="81" spans="2:2">
      <c r="B81" s="56"/>
    </row>
    <row r="82" spans="2:2">
      <c r="B82" s="56"/>
    </row>
    <row r="83" spans="2:2">
      <c r="B83" s="56"/>
    </row>
    <row r="84" spans="2:2">
      <c r="B84" s="56"/>
    </row>
    <row r="85" spans="2:2">
      <c r="B85" s="56"/>
    </row>
    <row r="86" spans="2:2">
      <c r="B86" s="56"/>
    </row>
    <row r="87" spans="2:2">
      <c r="B87" s="56"/>
    </row>
    <row r="88" spans="2:2">
      <c r="B88" s="56"/>
    </row>
    <row r="89" spans="2:2">
      <c r="B89" s="56"/>
    </row>
    <row r="90" spans="2:2">
      <c r="B90" s="56"/>
    </row>
    <row r="91" spans="2:2">
      <c r="B91" s="56"/>
    </row>
    <row r="92" spans="2:2">
      <c r="B92" s="56"/>
    </row>
    <row r="93" spans="2:2">
      <c r="B93" s="56"/>
    </row>
    <row r="94" spans="2:2">
      <c r="B94" s="56"/>
    </row>
    <row r="95" spans="2:2">
      <c r="B95" s="56"/>
    </row>
    <row r="96" spans="2:2">
      <c r="B96" s="56"/>
    </row>
    <row r="97" spans="2:2">
      <c r="B97" s="56"/>
    </row>
    <row r="98" spans="2:2">
      <c r="B98" s="56"/>
    </row>
    <row r="99" spans="2:2">
      <c r="B99" s="56"/>
    </row>
    <row r="100" spans="2:2">
      <c r="B100" s="56"/>
    </row>
    <row r="101" spans="2:2">
      <c r="B101" s="56"/>
    </row>
    <row r="102" spans="2:2">
      <c r="B102" s="56"/>
    </row>
    <row r="103" spans="2:2">
      <c r="B103" s="56"/>
    </row>
    <row r="104" spans="2:2">
      <c r="B104" s="56"/>
    </row>
    <row r="105" spans="2:2">
      <c r="B105" s="56"/>
    </row>
    <row r="106" spans="2:2">
      <c r="B106" s="56"/>
    </row>
    <row r="107" spans="2:2">
      <c r="B107" s="56"/>
    </row>
    <row r="108" spans="2:2">
      <c r="B108" s="56"/>
    </row>
    <row r="109" spans="2:2">
      <c r="B109" s="56"/>
    </row>
    <row r="110" spans="2:2">
      <c r="B110" s="56"/>
    </row>
    <row r="111" spans="2:2">
      <c r="B111" s="56"/>
    </row>
    <row r="112" spans="2:2">
      <c r="B112" s="56"/>
    </row>
    <row r="113" spans="2:2">
      <c r="B113" s="56"/>
    </row>
    <row r="114" spans="2:2">
      <c r="B114" s="56"/>
    </row>
    <row r="115" spans="2:2">
      <c r="B115" s="56"/>
    </row>
    <row r="116" spans="2:2">
      <c r="B116" s="56"/>
    </row>
    <row r="117" spans="2:2">
      <c r="B117" s="56"/>
    </row>
    <row r="118" spans="2:2">
      <c r="B118" s="56"/>
    </row>
    <row r="119" spans="2:2">
      <c r="B119" s="56"/>
    </row>
    <row r="120" spans="2:2">
      <c r="B120" s="56"/>
    </row>
    <row r="121" spans="2:2">
      <c r="B121" s="56"/>
    </row>
    <row r="122" spans="2:2">
      <c r="B122" s="56"/>
    </row>
    <row r="123" spans="2:2">
      <c r="B123" s="56"/>
    </row>
    <row r="124" spans="2:2">
      <c r="B124" s="56"/>
    </row>
    <row r="125" spans="2:2">
      <c r="B125" s="56"/>
    </row>
    <row r="126" spans="2:2">
      <c r="B126" s="239"/>
    </row>
    <row r="127" spans="2:2">
      <c r="B127" s="240"/>
    </row>
    <row r="128" spans="2:2">
      <c r="B128" s="240"/>
    </row>
    <row r="129" spans="2:14" s="54" customFormat="1">
      <c r="B129" s="240"/>
      <c r="D129" s="57"/>
      <c r="M129" s="36"/>
      <c r="N129" s="36"/>
    </row>
    <row r="130" spans="2:14" s="54" customFormat="1">
      <c r="B130" s="240"/>
      <c r="D130" s="57"/>
      <c r="M130" s="36"/>
      <c r="N130" s="36"/>
    </row>
    <row r="131" spans="2:14" s="54" customFormat="1">
      <c r="B131" s="240"/>
      <c r="D131" s="57"/>
      <c r="M131" s="36"/>
      <c r="N131" s="36"/>
    </row>
    <row r="132" spans="2:14" s="54" customFormat="1">
      <c r="B132" s="240"/>
      <c r="D132" s="57"/>
      <c r="M132" s="36"/>
      <c r="N132" s="36"/>
    </row>
    <row r="133" spans="2:14" s="54" customFormat="1">
      <c r="B133" s="240"/>
      <c r="D133" s="57"/>
      <c r="M133" s="36"/>
      <c r="N133" s="36"/>
    </row>
    <row r="134" spans="2:14" s="54" customFormat="1">
      <c r="B134" s="240"/>
      <c r="D134" s="57"/>
      <c r="M134" s="36"/>
      <c r="N134" s="36"/>
    </row>
    <row r="135" spans="2:14" s="54" customFormat="1">
      <c r="B135" s="240"/>
      <c r="D135" s="57"/>
      <c r="M135" s="36"/>
      <c r="N135" s="36"/>
    </row>
    <row r="136" spans="2:14" s="54" customFormat="1">
      <c r="B136" s="240"/>
      <c r="D136" s="57"/>
      <c r="M136" s="36"/>
      <c r="N136" s="36"/>
    </row>
    <row r="137" spans="2:14" s="54" customFormat="1">
      <c r="B137" s="240"/>
      <c r="D137" s="57"/>
      <c r="M137" s="36"/>
      <c r="N137" s="36"/>
    </row>
    <row r="138" spans="2:14" s="54" customFormat="1">
      <c r="B138" s="240"/>
      <c r="D138" s="57"/>
      <c r="M138" s="36"/>
      <c r="N138" s="36"/>
    </row>
    <row r="139" spans="2:14" s="54" customFormat="1">
      <c r="B139" s="240"/>
      <c r="D139" s="57"/>
      <c r="M139" s="36"/>
      <c r="N139" s="36"/>
    </row>
    <row r="140" spans="2:14" s="54" customFormat="1">
      <c r="B140" s="240"/>
      <c r="D140" s="57"/>
      <c r="M140" s="36"/>
      <c r="N140" s="36"/>
    </row>
    <row r="141" spans="2:14" s="54" customFormat="1">
      <c r="B141" s="240"/>
      <c r="D141" s="57"/>
      <c r="M141" s="36"/>
      <c r="N141" s="36"/>
    </row>
    <row r="142" spans="2:14" s="54" customFormat="1">
      <c r="B142" s="240"/>
      <c r="D142" s="57"/>
      <c r="M142" s="36"/>
      <c r="N142" s="36"/>
    </row>
    <row r="143" spans="2:14" s="54" customFormat="1">
      <c r="B143" s="240"/>
      <c r="D143" s="57"/>
      <c r="M143" s="36"/>
      <c r="N143" s="36"/>
    </row>
    <row r="144" spans="2:14" s="54" customFormat="1">
      <c r="B144" s="240"/>
      <c r="D144" s="57"/>
      <c r="M144" s="36"/>
      <c r="N144" s="36"/>
    </row>
    <row r="145" spans="2:14" s="54" customFormat="1">
      <c r="B145" s="240"/>
      <c r="D145" s="57"/>
      <c r="M145" s="36"/>
      <c r="N145" s="36"/>
    </row>
    <row r="146" spans="2:14" s="54" customFormat="1">
      <c r="B146" s="240"/>
      <c r="D146" s="57"/>
      <c r="M146" s="36"/>
      <c r="N146" s="36"/>
    </row>
    <row r="147" spans="2:14" s="54" customFormat="1">
      <c r="B147" s="240"/>
      <c r="D147" s="57"/>
      <c r="M147" s="36"/>
      <c r="N147" s="36"/>
    </row>
    <row r="148" spans="2:14" s="54" customFormat="1">
      <c r="B148" s="240"/>
      <c r="D148" s="57"/>
      <c r="M148" s="36"/>
      <c r="N148" s="36"/>
    </row>
    <row r="149" spans="2:14" s="54" customFormat="1">
      <c r="B149" s="240"/>
      <c r="D149" s="57"/>
      <c r="M149" s="36"/>
      <c r="N149" s="36"/>
    </row>
    <row r="150" spans="2:14" s="54" customFormat="1">
      <c r="B150" s="240"/>
      <c r="D150" s="57"/>
      <c r="M150" s="36"/>
      <c r="N150" s="36"/>
    </row>
    <row r="151" spans="2:14" s="54" customFormat="1">
      <c r="B151" s="240"/>
      <c r="D151" s="57"/>
      <c r="M151" s="36"/>
      <c r="N151" s="36"/>
    </row>
    <row r="152" spans="2:14" s="54" customFormat="1">
      <c r="B152" s="240"/>
      <c r="D152" s="57"/>
      <c r="M152" s="36"/>
      <c r="N152" s="36"/>
    </row>
    <row r="153" spans="2:14" s="54" customFormat="1">
      <c r="B153" s="240"/>
      <c r="D153" s="57"/>
      <c r="M153" s="36"/>
      <c r="N153" s="36"/>
    </row>
    <row r="154" spans="2:14" s="54" customFormat="1">
      <c r="B154" s="240"/>
      <c r="D154" s="57"/>
      <c r="M154" s="36"/>
      <c r="N154" s="36"/>
    </row>
    <row r="155" spans="2:14" s="54" customFormat="1">
      <c r="B155" s="240"/>
      <c r="D155" s="57"/>
      <c r="M155" s="36"/>
      <c r="N155" s="36"/>
    </row>
    <row r="156" spans="2:14" s="54" customFormat="1">
      <c r="B156" s="240"/>
      <c r="D156" s="57"/>
      <c r="M156" s="36"/>
      <c r="N156" s="36"/>
    </row>
    <row r="157" spans="2:14" s="54" customFormat="1">
      <c r="B157" s="240"/>
      <c r="D157" s="57"/>
      <c r="M157" s="36"/>
      <c r="N157" s="36"/>
    </row>
    <row r="158" spans="2:14" s="54" customFormat="1">
      <c r="B158" s="240"/>
      <c r="D158" s="57"/>
      <c r="M158" s="36"/>
      <c r="N158" s="36"/>
    </row>
    <row r="159" spans="2:14" s="54" customFormat="1">
      <c r="B159" s="240"/>
      <c r="D159" s="57"/>
      <c r="M159" s="36"/>
      <c r="N159" s="36"/>
    </row>
    <row r="160" spans="2:14" s="54" customFormat="1">
      <c r="B160" s="240"/>
      <c r="D160" s="57"/>
      <c r="M160" s="36"/>
      <c r="N160" s="36"/>
    </row>
    <row r="161" spans="2:14" s="54" customFormat="1">
      <c r="B161" s="240"/>
      <c r="D161" s="57"/>
      <c r="M161" s="36"/>
      <c r="N161" s="36"/>
    </row>
    <row r="162" spans="2:14" s="54" customFormat="1">
      <c r="B162" s="240"/>
      <c r="D162" s="57"/>
      <c r="M162" s="36"/>
      <c r="N162" s="36"/>
    </row>
    <row r="163" spans="2:14" s="54" customFormat="1">
      <c r="B163" s="240"/>
      <c r="D163" s="57"/>
      <c r="M163" s="36"/>
      <c r="N163" s="36"/>
    </row>
    <row r="164" spans="2:14" s="54" customFormat="1">
      <c r="B164" s="240"/>
      <c r="D164" s="57"/>
      <c r="M164" s="36"/>
      <c r="N164" s="36"/>
    </row>
    <row r="165" spans="2:14" s="54" customFormat="1">
      <c r="B165" s="240"/>
      <c r="D165" s="57"/>
      <c r="M165" s="36"/>
      <c r="N165" s="36"/>
    </row>
    <row r="166" spans="2:14" s="54" customFormat="1">
      <c r="B166" s="240"/>
      <c r="D166" s="57"/>
      <c r="M166" s="36"/>
      <c r="N166" s="36"/>
    </row>
    <row r="167" spans="2:14" s="54" customFormat="1">
      <c r="B167" s="240"/>
      <c r="D167" s="57"/>
      <c r="M167" s="36"/>
      <c r="N167" s="36"/>
    </row>
    <row r="168" spans="2:14" s="54" customFormat="1">
      <c r="B168" s="240"/>
      <c r="D168" s="57"/>
      <c r="M168" s="36"/>
      <c r="N168" s="36"/>
    </row>
    <row r="169" spans="2:14" s="54" customFormat="1">
      <c r="B169" s="240"/>
      <c r="D169" s="57"/>
      <c r="M169" s="36"/>
      <c r="N169" s="36"/>
    </row>
    <row r="170" spans="2:14" s="54" customFormat="1">
      <c r="B170" s="240"/>
      <c r="D170" s="57"/>
      <c r="M170" s="36"/>
      <c r="N170" s="36"/>
    </row>
    <row r="171" spans="2:14" s="54" customFormat="1">
      <c r="B171" s="240"/>
      <c r="D171" s="57"/>
      <c r="M171" s="36"/>
      <c r="N171" s="36"/>
    </row>
    <row r="172" spans="2:14" s="54" customFormat="1">
      <c r="B172" s="240"/>
      <c r="D172" s="57"/>
      <c r="M172" s="36"/>
      <c r="N172" s="36"/>
    </row>
    <row r="173" spans="2:14" s="54" customFormat="1">
      <c r="B173" s="240"/>
      <c r="D173" s="57"/>
      <c r="M173" s="36"/>
      <c r="N173" s="36"/>
    </row>
    <row r="174" spans="2:14" s="54" customFormat="1">
      <c r="B174" s="240"/>
      <c r="D174" s="57"/>
      <c r="M174" s="36"/>
      <c r="N174" s="36"/>
    </row>
    <row r="175" spans="2:14" s="54" customFormat="1">
      <c r="B175" s="240"/>
      <c r="D175" s="57"/>
      <c r="M175" s="36"/>
      <c r="N175" s="36"/>
    </row>
    <row r="176" spans="2:14" s="54" customFormat="1">
      <c r="B176" s="240"/>
      <c r="D176" s="57"/>
      <c r="M176" s="36"/>
      <c r="N176" s="36"/>
    </row>
    <row r="177" spans="2:14" s="54" customFormat="1">
      <c r="B177" s="240"/>
      <c r="D177" s="57"/>
      <c r="M177" s="36"/>
      <c r="N177" s="36"/>
    </row>
    <row r="178" spans="2:14" s="54" customFormat="1">
      <c r="B178" s="240"/>
      <c r="D178" s="57"/>
      <c r="M178" s="36"/>
      <c r="N178" s="36"/>
    </row>
    <row r="179" spans="2:14" s="54" customFormat="1">
      <c r="B179" s="240"/>
      <c r="D179" s="57"/>
      <c r="M179" s="36"/>
      <c r="N179" s="36"/>
    </row>
    <row r="180" spans="2:14" s="54" customFormat="1">
      <c r="B180" s="240"/>
      <c r="D180" s="57"/>
      <c r="M180" s="36"/>
      <c r="N180" s="36"/>
    </row>
    <row r="181" spans="2:14" s="54" customFormat="1">
      <c r="B181" s="240"/>
      <c r="D181" s="57"/>
      <c r="M181" s="36"/>
      <c r="N181" s="36"/>
    </row>
    <row r="182" spans="2:14" s="54" customFormat="1">
      <c r="B182" s="240"/>
      <c r="D182" s="57"/>
      <c r="M182" s="36"/>
      <c r="N182" s="36"/>
    </row>
    <row r="183" spans="2:14" s="54" customFormat="1">
      <c r="B183" s="240"/>
      <c r="D183" s="57"/>
      <c r="M183" s="36"/>
      <c r="N183" s="36"/>
    </row>
    <row r="184" spans="2:14" s="54" customFormat="1">
      <c r="B184" s="240"/>
      <c r="D184" s="57"/>
      <c r="M184" s="36"/>
      <c r="N184" s="36"/>
    </row>
    <row r="185" spans="2:14" s="54" customFormat="1">
      <c r="B185" s="240"/>
      <c r="D185" s="57"/>
      <c r="M185" s="36"/>
      <c r="N185" s="36"/>
    </row>
    <row r="186" spans="2:14" s="54" customFormat="1">
      <c r="B186" s="240"/>
      <c r="D186" s="57"/>
      <c r="M186" s="36"/>
      <c r="N186" s="36"/>
    </row>
    <row r="187" spans="2:14" s="54" customFormat="1">
      <c r="B187" s="240"/>
      <c r="D187" s="57"/>
      <c r="M187" s="36"/>
      <c r="N187" s="36"/>
    </row>
    <row r="188" spans="2:14" s="54" customFormat="1">
      <c r="B188" s="240"/>
      <c r="D188" s="57"/>
      <c r="M188" s="36"/>
      <c r="N188" s="36"/>
    </row>
    <row r="189" spans="2:14" s="54" customFormat="1">
      <c r="B189" s="240"/>
      <c r="D189" s="57"/>
      <c r="M189" s="36"/>
      <c r="N189" s="36"/>
    </row>
    <row r="190" spans="2:14" s="54" customFormat="1">
      <c r="B190" s="240"/>
      <c r="D190" s="57"/>
      <c r="M190" s="36"/>
      <c r="N190" s="36"/>
    </row>
    <row r="191" spans="2:14" s="54" customFormat="1">
      <c r="B191" s="240"/>
      <c r="D191" s="57"/>
      <c r="M191" s="36"/>
      <c r="N191" s="36"/>
    </row>
    <row r="192" spans="2:14" s="54" customFormat="1">
      <c r="B192" s="240"/>
      <c r="D192" s="57"/>
      <c r="M192" s="36"/>
      <c r="N192" s="36"/>
    </row>
    <row r="193" spans="2:14" s="54" customFormat="1">
      <c r="B193" s="240"/>
      <c r="D193" s="57"/>
      <c r="M193" s="36"/>
      <c r="N193" s="36"/>
    </row>
    <row r="194" spans="2:14" s="54" customFormat="1">
      <c r="B194" s="240"/>
      <c r="D194" s="57"/>
      <c r="M194" s="36"/>
      <c r="N194" s="36"/>
    </row>
    <row r="195" spans="2:14" s="54" customFormat="1">
      <c r="B195" s="240"/>
      <c r="D195" s="57"/>
      <c r="M195" s="36"/>
      <c r="N195" s="36"/>
    </row>
    <row r="196" spans="2:14" s="54" customFormat="1">
      <c r="B196" s="240"/>
      <c r="D196" s="57"/>
      <c r="M196" s="36"/>
      <c r="N196" s="36"/>
    </row>
    <row r="197" spans="2:14" s="54" customFormat="1">
      <c r="B197" s="240"/>
      <c r="D197" s="57"/>
      <c r="M197" s="36"/>
      <c r="N197" s="36"/>
    </row>
    <row r="198" spans="2:14" s="54" customFormat="1">
      <c r="B198" s="240"/>
      <c r="D198" s="57"/>
      <c r="M198" s="36"/>
      <c r="N198" s="36"/>
    </row>
    <row r="199" spans="2:14" s="54" customFormat="1">
      <c r="B199" s="240"/>
      <c r="D199" s="57"/>
      <c r="M199" s="36"/>
      <c r="N199" s="36"/>
    </row>
    <row r="200" spans="2:14" s="54" customFormat="1">
      <c r="B200" s="240"/>
      <c r="D200" s="57"/>
      <c r="M200" s="36"/>
      <c r="N200" s="36"/>
    </row>
    <row r="201" spans="2:14" s="54" customFormat="1">
      <c r="B201" s="240"/>
      <c r="D201" s="57"/>
      <c r="M201" s="36"/>
      <c r="N201" s="36"/>
    </row>
    <row r="202" spans="2:14" s="54" customFormat="1">
      <c r="B202" s="240"/>
      <c r="D202" s="57"/>
      <c r="M202" s="36"/>
      <c r="N202" s="36"/>
    </row>
    <row r="203" spans="2:14" s="54" customFormat="1">
      <c r="B203" s="240"/>
      <c r="D203" s="57"/>
      <c r="M203" s="36"/>
      <c r="N203" s="36"/>
    </row>
    <row r="204" spans="2:14" s="54" customFormat="1">
      <c r="B204" s="240"/>
      <c r="D204" s="57"/>
      <c r="M204" s="36"/>
      <c r="N204" s="36"/>
    </row>
    <row r="205" spans="2:14" s="54" customFormat="1">
      <c r="B205" s="240"/>
      <c r="D205" s="57"/>
      <c r="M205" s="36"/>
      <c r="N205" s="36"/>
    </row>
    <row r="206" spans="2:14" s="54" customFormat="1">
      <c r="B206" s="240"/>
      <c r="D206" s="57"/>
      <c r="M206" s="36"/>
      <c r="N206" s="36"/>
    </row>
    <row r="207" spans="2:14" s="54" customFormat="1">
      <c r="B207" s="240"/>
      <c r="D207" s="57"/>
      <c r="M207" s="36"/>
      <c r="N207" s="36"/>
    </row>
    <row r="208" spans="2:14" s="54" customFormat="1">
      <c r="B208" s="240"/>
      <c r="D208" s="57"/>
      <c r="M208" s="36"/>
      <c r="N208" s="36"/>
    </row>
    <row r="209" spans="2:14" s="54" customFormat="1">
      <c r="B209" s="240"/>
      <c r="D209" s="57"/>
      <c r="M209" s="36"/>
      <c r="N209" s="36"/>
    </row>
    <row r="210" spans="2:14" s="54" customFormat="1">
      <c r="B210" s="240"/>
      <c r="D210" s="57"/>
      <c r="M210" s="36"/>
      <c r="N210" s="36"/>
    </row>
    <row r="211" spans="2:14" s="54" customFormat="1">
      <c r="B211" s="240"/>
      <c r="D211" s="57"/>
      <c r="M211" s="36"/>
      <c r="N211" s="36"/>
    </row>
    <row r="212" spans="2:14" s="54" customFormat="1">
      <c r="B212" s="240"/>
      <c r="D212" s="57"/>
      <c r="M212" s="36"/>
      <c r="N212" s="36"/>
    </row>
    <row r="213" spans="2:14" s="54" customFormat="1">
      <c r="B213" s="240"/>
      <c r="D213" s="57"/>
      <c r="M213" s="36"/>
      <c r="N213" s="36"/>
    </row>
    <row r="214" spans="2:14" s="54" customFormat="1">
      <c r="B214" s="240"/>
      <c r="D214" s="57"/>
      <c r="M214" s="36"/>
      <c r="N214" s="36"/>
    </row>
    <row r="215" spans="2:14" s="54" customFormat="1">
      <c r="B215" s="240"/>
      <c r="D215" s="57"/>
      <c r="M215" s="36"/>
      <c r="N215" s="36"/>
    </row>
    <row r="216" spans="2:14" s="54" customFormat="1">
      <c r="B216" s="240"/>
      <c r="D216" s="57"/>
      <c r="M216" s="36"/>
      <c r="N216" s="36"/>
    </row>
    <row r="217" spans="2:14" s="54" customFormat="1">
      <c r="B217" s="240"/>
      <c r="D217" s="57"/>
      <c r="M217" s="36"/>
      <c r="N217" s="36"/>
    </row>
    <row r="218" spans="2:14" s="54" customFormat="1">
      <c r="B218" s="240"/>
      <c r="D218" s="57"/>
      <c r="M218" s="36"/>
      <c r="N218" s="36"/>
    </row>
    <row r="219" spans="2:14" s="54" customFormat="1">
      <c r="B219" s="240"/>
      <c r="D219" s="57"/>
      <c r="M219" s="36"/>
      <c r="N219" s="36"/>
    </row>
    <row r="220" spans="2:14" s="54" customFormat="1">
      <c r="B220" s="240"/>
      <c r="D220" s="57"/>
      <c r="M220" s="36"/>
      <c r="N220" s="36"/>
    </row>
    <row r="221" spans="2:14" s="54" customFormat="1">
      <c r="B221" s="240"/>
      <c r="D221" s="57"/>
      <c r="M221" s="36"/>
      <c r="N221" s="36"/>
    </row>
    <row r="222" spans="2:14" s="54" customFormat="1">
      <c r="B222" s="240"/>
      <c r="D222" s="57"/>
      <c r="M222" s="36"/>
      <c r="N222" s="36"/>
    </row>
    <row r="223" spans="2:14" s="54" customFormat="1">
      <c r="B223" s="240"/>
      <c r="D223" s="57"/>
      <c r="M223" s="36"/>
      <c r="N223" s="36"/>
    </row>
    <row r="224" spans="2:14" s="54" customFormat="1">
      <c r="B224" s="240"/>
      <c r="D224" s="57"/>
      <c r="M224" s="36"/>
      <c r="N224" s="36"/>
    </row>
    <row r="225" spans="2:14" s="54" customFormat="1">
      <c r="B225" s="240"/>
      <c r="D225" s="57"/>
      <c r="M225" s="36"/>
      <c r="N225" s="36"/>
    </row>
    <row r="226" spans="2:14" s="54" customFormat="1">
      <c r="B226" s="240"/>
      <c r="D226" s="57"/>
      <c r="M226" s="36"/>
      <c r="N226" s="36"/>
    </row>
    <row r="227" spans="2:14" s="54" customFormat="1">
      <c r="B227" s="240"/>
      <c r="D227" s="57"/>
      <c r="M227" s="36"/>
      <c r="N227" s="36"/>
    </row>
    <row r="228" spans="2:14" s="54" customFormat="1">
      <c r="B228" s="240"/>
      <c r="D228" s="57"/>
      <c r="M228" s="36"/>
      <c r="N228" s="36"/>
    </row>
    <row r="229" spans="2:14" s="54" customFormat="1">
      <c r="B229" s="240"/>
      <c r="D229" s="57"/>
      <c r="M229" s="36"/>
      <c r="N229" s="36"/>
    </row>
    <row r="230" spans="2:14" s="54" customFormat="1">
      <c r="B230" s="240"/>
      <c r="D230" s="57"/>
      <c r="M230" s="36"/>
      <c r="N230" s="36"/>
    </row>
    <row r="231" spans="2:14" s="54" customFormat="1">
      <c r="B231" s="240"/>
      <c r="D231" s="57"/>
      <c r="M231" s="36"/>
      <c r="N231" s="36"/>
    </row>
    <row r="232" spans="2:14" s="54" customFormat="1">
      <c r="B232" s="240"/>
      <c r="D232" s="57"/>
      <c r="M232" s="36"/>
      <c r="N232" s="36"/>
    </row>
    <row r="233" spans="2:14" s="54" customFormat="1">
      <c r="B233" s="240"/>
      <c r="D233" s="57"/>
      <c r="M233" s="36"/>
      <c r="N233" s="36"/>
    </row>
    <row r="234" spans="2:14" s="54" customFormat="1">
      <c r="B234" s="240"/>
      <c r="D234" s="57"/>
      <c r="M234" s="36"/>
      <c r="N234" s="36"/>
    </row>
    <row r="235" spans="2:14" s="54" customFormat="1">
      <c r="B235" s="240"/>
      <c r="D235" s="57"/>
      <c r="M235" s="36"/>
      <c r="N235" s="36"/>
    </row>
    <row r="236" spans="2:14" s="54" customFormat="1">
      <c r="B236" s="240"/>
      <c r="D236" s="57"/>
      <c r="M236" s="36"/>
      <c r="N236" s="36"/>
    </row>
    <row r="237" spans="2:14" s="54" customFormat="1">
      <c r="B237" s="240"/>
      <c r="D237" s="57"/>
      <c r="M237" s="36"/>
      <c r="N237" s="36"/>
    </row>
    <row r="238" spans="2:14" s="54" customFormat="1">
      <c r="B238" s="240"/>
      <c r="D238" s="57"/>
      <c r="M238" s="36"/>
      <c r="N238" s="36"/>
    </row>
    <row r="239" spans="2:14" s="54" customFormat="1">
      <c r="B239" s="240"/>
      <c r="D239" s="57"/>
      <c r="M239" s="36"/>
      <c r="N239" s="36"/>
    </row>
    <row r="240" spans="2:14" s="54" customFormat="1">
      <c r="B240" s="240"/>
      <c r="D240" s="57"/>
      <c r="M240" s="36"/>
      <c r="N240" s="36"/>
    </row>
    <row r="241" spans="2:14" s="54" customFormat="1">
      <c r="B241" s="240"/>
      <c r="D241" s="57"/>
      <c r="M241" s="36"/>
      <c r="N241" s="36"/>
    </row>
    <row r="242" spans="2:14" s="54" customFormat="1">
      <c r="B242" s="240"/>
      <c r="D242" s="57"/>
      <c r="M242" s="36"/>
      <c r="N242" s="36"/>
    </row>
    <row r="243" spans="2:14" s="54" customFormat="1">
      <c r="B243" s="240"/>
      <c r="D243" s="57"/>
      <c r="M243" s="36"/>
      <c r="N243" s="36"/>
    </row>
    <row r="244" spans="2:14" s="54" customFormat="1">
      <c r="B244" s="240"/>
      <c r="D244" s="57"/>
      <c r="M244" s="36"/>
      <c r="N244" s="36"/>
    </row>
    <row r="245" spans="2:14" s="54" customFormat="1">
      <c r="B245" s="240"/>
      <c r="D245" s="57"/>
      <c r="M245" s="36"/>
      <c r="N245" s="36"/>
    </row>
    <row r="246" spans="2:14" s="54" customFormat="1">
      <c r="B246" s="240"/>
      <c r="D246" s="57"/>
      <c r="M246" s="36"/>
      <c r="N246" s="36"/>
    </row>
    <row r="247" spans="2:14" s="54" customFormat="1">
      <c r="B247" s="240"/>
      <c r="D247" s="57"/>
      <c r="M247" s="36"/>
      <c r="N247" s="36"/>
    </row>
    <row r="248" spans="2:14" s="54" customFormat="1">
      <c r="B248" s="240"/>
      <c r="D248" s="57"/>
      <c r="M248" s="36"/>
      <c r="N248" s="36"/>
    </row>
    <row r="249" spans="2:14" s="54" customFormat="1">
      <c r="B249" s="240"/>
      <c r="D249" s="57"/>
      <c r="M249" s="36"/>
      <c r="N249" s="36"/>
    </row>
    <row r="250" spans="2:14" s="54" customFormat="1">
      <c r="B250" s="240"/>
      <c r="D250" s="57"/>
      <c r="M250" s="36"/>
      <c r="N250" s="36"/>
    </row>
    <row r="251" spans="2:14" s="54" customFormat="1">
      <c r="B251" s="240"/>
      <c r="D251" s="57"/>
      <c r="M251" s="36"/>
      <c r="N251" s="36"/>
    </row>
    <row r="252" spans="2:14" s="54" customFormat="1">
      <c r="B252" s="240"/>
      <c r="D252" s="57"/>
      <c r="M252" s="36"/>
      <c r="N252" s="36"/>
    </row>
    <row r="253" spans="2:14" s="54" customFormat="1">
      <c r="B253" s="240"/>
      <c r="D253" s="57"/>
      <c r="M253" s="36"/>
      <c r="N253" s="36"/>
    </row>
    <row r="254" spans="2:14" s="54" customFormat="1">
      <c r="B254" s="240"/>
      <c r="D254" s="57"/>
      <c r="M254" s="36"/>
      <c r="N254" s="36"/>
    </row>
    <row r="255" spans="2:14" s="54" customFormat="1">
      <c r="B255" s="240"/>
      <c r="D255" s="57"/>
      <c r="M255" s="36"/>
      <c r="N255" s="36"/>
    </row>
    <row r="256" spans="2:14" s="54" customFormat="1">
      <c r="B256" s="240"/>
      <c r="D256" s="57"/>
      <c r="M256" s="36"/>
      <c r="N256" s="36"/>
    </row>
    <row r="257" spans="2:14" s="54" customFormat="1">
      <c r="B257" s="240"/>
      <c r="D257" s="57"/>
      <c r="M257" s="36"/>
      <c r="N257" s="36"/>
    </row>
    <row r="258" spans="2:14" s="54" customFormat="1">
      <c r="B258" s="240"/>
      <c r="D258" s="57"/>
      <c r="M258" s="36"/>
      <c r="N258" s="36"/>
    </row>
    <row r="259" spans="2:14" s="54" customFormat="1">
      <c r="B259" s="240"/>
      <c r="D259" s="57"/>
      <c r="M259" s="36"/>
      <c r="N259" s="36"/>
    </row>
    <row r="260" spans="2:14" s="54" customFormat="1">
      <c r="B260" s="240"/>
      <c r="D260" s="57"/>
      <c r="M260" s="36"/>
      <c r="N260" s="36"/>
    </row>
    <row r="261" spans="2:14" s="54" customFormat="1">
      <c r="B261" s="240"/>
      <c r="D261" s="57"/>
      <c r="M261" s="36"/>
      <c r="N261" s="36"/>
    </row>
    <row r="262" spans="2:14" s="54" customFormat="1">
      <c r="B262" s="240"/>
      <c r="D262" s="57"/>
      <c r="M262" s="36"/>
      <c r="N262" s="36"/>
    </row>
    <row r="263" spans="2:14" s="54" customFormat="1">
      <c r="B263" s="240"/>
      <c r="D263" s="57"/>
      <c r="M263" s="36"/>
      <c r="N263" s="36"/>
    </row>
    <row r="264" spans="2:14" s="54" customFormat="1">
      <c r="B264" s="240"/>
      <c r="D264" s="57"/>
      <c r="M264" s="36"/>
      <c r="N264" s="36"/>
    </row>
    <row r="265" spans="2:14" s="54" customFormat="1">
      <c r="B265" s="240"/>
      <c r="D265" s="57"/>
      <c r="M265" s="36"/>
      <c r="N265" s="36"/>
    </row>
    <row r="266" spans="2:14" s="54" customFormat="1">
      <c r="B266" s="240"/>
      <c r="D266" s="57"/>
      <c r="M266" s="36"/>
      <c r="N266" s="36"/>
    </row>
    <row r="267" spans="2:14" s="54" customFormat="1">
      <c r="B267" s="240"/>
      <c r="D267" s="57"/>
      <c r="M267" s="36"/>
      <c r="N267" s="36"/>
    </row>
    <row r="268" spans="2:14" s="54" customFormat="1">
      <c r="B268" s="240"/>
      <c r="D268" s="57"/>
      <c r="M268" s="36"/>
      <c r="N268" s="36"/>
    </row>
    <row r="269" spans="2:14" s="54" customFormat="1">
      <c r="B269" s="240"/>
      <c r="D269" s="57"/>
      <c r="M269" s="36"/>
      <c r="N269" s="36"/>
    </row>
    <row r="270" spans="2:14" s="54" customFormat="1">
      <c r="B270" s="240"/>
      <c r="D270" s="57"/>
      <c r="M270" s="36"/>
      <c r="N270" s="36"/>
    </row>
    <row r="271" spans="2:14" s="54" customFormat="1">
      <c r="B271" s="240"/>
      <c r="D271" s="57"/>
      <c r="M271" s="36"/>
      <c r="N271" s="36"/>
    </row>
    <row r="272" spans="2:14" s="54" customFormat="1">
      <c r="B272" s="240"/>
      <c r="D272" s="57"/>
      <c r="M272" s="36"/>
      <c r="N272" s="36"/>
    </row>
    <row r="273" spans="2:14" s="54" customFormat="1">
      <c r="B273" s="240"/>
      <c r="D273" s="57"/>
      <c r="M273" s="36"/>
      <c r="N273" s="36"/>
    </row>
    <row r="274" spans="2:14" s="54" customFormat="1">
      <c r="B274" s="240"/>
      <c r="D274" s="57"/>
      <c r="M274" s="36"/>
      <c r="N274" s="36"/>
    </row>
    <row r="275" spans="2:14" s="54" customFormat="1">
      <c r="B275" s="240"/>
      <c r="D275" s="57"/>
      <c r="M275" s="36"/>
      <c r="N275" s="36"/>
    </row>
    <row r="276" spans="2:14" s="54" customFormat="1">
      <c r="B276" s="240"/>
      <c r="D276" s="57"/>
      <c r="M276" s="36"/>
      <c r="N276" s="36"/>
    </row>
    <row r="277" spans="2:14" s="54" customFormat="1">
      <c r="B277" s="240"/>
      <c r="D277" s="57"/>
      <c r="M277" s="36"/>
      <c r="N277" s="36"/>
    </row>
    <row r="278" spans="2:14" s="54" customFormat="1">
      <c r="B278" s="240"/>
      <c r="D278" s="57"/>
      <c r="M278" s="36"/>
      <c r="N278" s="36"/>
    </row>
    <row r="279" spans="2:14" s="54" customFormat="1">
      <c r="B279" s="240"/>
      <c r="D279" s="57"/>
      <c r="M279" s="36"/>
      <c r="N279" s="36"/>
    </row>
    <row r="280" spans="2:14" s="54" customFormat="1">
      <c r="B280" s="240"/>
      <c r="D280" s="57"/>
      <c r="M280" s="36"/>
      <c r="N280" s="36"/>
    </row>
    <row r="281" spans="2:14" s="54" customFormat="1">
      <c r="B281" s="240"/>
      <c r="D281" s="57"/>
      <c r="M281" s="36"/>
      <c r="N281" s="36"/>
    </row>
    <row r="282" spans="2:14" s="54" customFormat="1">
      <c r="B282" s="240"/>
      <c r="D282" s="57"/>
      <c r="M282" s="36"/>
      <c r="N282" s="36"/>
    </row>
    <row r="283" spans="2:14" s="54" customFormat="1">
      <c r="B283" s="240"/>
      <c r="D283" s="57"/>
      <c r="M283" s="36"/>
      <c r="N283" s="36"/>
    </row>
    <row r="284" spans="2:14" s="54" customFormat="1">
      <c r="B284" s="240"/>
      <c r="D284" s="57"/>
      <c r="M284" s="36"/>
      <c r="N284" s="36"/>
    </row>
    <row r="285" spans="2:14" s="54" customFormat="1">
      <c r="B285" s="240"/>
      <c r="D285" s="57"/>
      <c r="M285" s="36"/>
      <c r="N285" s="36"/>
    </row>
    <row r="286" spans="2:14" s="54" customFormat="1">
      <c r="B286" s="240"/>
      <c r="D286" s="57"/>
      <c r="M286" s="36"/>
      <c r="N286" s="36"/>
    </row>
    <row r="287" spans="2:14" s="54" customFormat="1">
      <c r="B287" s="240"/>
      <c r="D287" s="57"/>
      <c r="M287" s="36"/>
      <c r="N287" s="36"/>
    </row>
    <row r="288" spans="2:14" s="54" customFormat="1">
      <c r="B288" s="240"/>
      <c r="D288" s="57"/>
      <c r="M288" s="36"/>
      <c r="N288" s="36"/>
    </row>
    <row r="289" spans="2:14" s="54" customFormat="1">
      <c r="B289" s="240"/>
      <c r="D289" s="57"/>
      <c r="M289" s="36"/>
      <c r="N289" s="36"/>
    </row>
    <row r="290" spans="2:14" s="54" customFormat="1">
      <c r="B290" s="240"/>
      <c r="D290" s="57"/>
      <c r="M290" s="36"/>
      <c r="N290" s="36"/>
    </row>
    <row r="291" spans="2:14" s="54" customFormat="1">
      <c r="B291" s="240"/>
      <c r="D291" s="57"/>
      <c r="M291" s="36"/>
      <c r="N291" s="36"/>
    </row>
    <row r="292" spans="2:14" s="54" customFormat="1">
      <c r="B292" s="240"/>
      <c r="D292" s="57"/>
      <c r="M292" s="36"/>
      <c r="N292" s="36"/>
    </row>
    <row r="293" spans="2:14" s="54" customFormat="1">
      <c r="B293" s="240"/>
      <c r="D293" s="57"/>
      <c r="M293" s="36"/>
      <c r="N293" s="36"/>
    </row>
    <row r="294" spans="2:14" s="54" customFormat="1">
      <c r="B294" s="240"/>
      <c r="D294" s="57"/>
      <c r="M294" s="36"/>
      <c r="N294" s="36"/>
    </row>
    <row r="295" spans="2:14" s="54" customFormat="1">
      <c r="B295" s="240"/>
      <c r="D295" s="57"/>
      <c r="M295" s="36"/>
      <c r="N295" s="36"/>
    </row>
    <row r="296" spans="2:14" s="54" customFormat="1">
      <c r="B296" s="240"/>
      <c r="D296" s="57"/>
      <c r="M296" s="36"/>
      <c r="N296" s="36"/>
    </row>
    <row r="297" spans="2:14" s="54" customFormat="1">
      <c r="B297" s="240"/>
      <c r="D297" s="57"/>
      <c r="M297" s="36"/>
      <c r="N297" s="36"/>
    </row>
    <row r="298" spans="2:14" s="54" customFormat="1">
      <c r="B298" s="240"/>
      <c r="D298" s="57"/>
      <c r="M298" s="36"/>
      <c r="N298" s="36"/>
    </row>
    <row r="299" spans="2:14" s="54" customFormat="1">
      <c r="B299" s="240"/>
      <c r="D299" s="57"/>
      <c r="M299" s="36"/>
      <c r="N299" s="36"/>
    </row>
    <row r="300" spans="2:14" s="54" customFormat="1">
      <c r="B300" s="240"/>
      <c r="D300" s="57"/>
      <c r="M300" s="36"/>
      <c r="N300" s="36"/>
    </row>
    <row r="301" spans="2:14" s="54" customFormat="1">
      <c r="B301" s="240"/>
      <c r="D301" s="57"/>
      <c r="M301" s="36"/>
      <c r="N301" s="36"/>
    </row>
    <row r="302" spans="2:14" s="54" customFormat="1">
      <c r="B302" s="240"/>
      <c r="D302" s="57"/>
      <c r="M302" s="36"/>
      <c r="N302" s="36"/>
    </row>
    <row r="303" spans="2:14" s="54" customFormat="1">
      <c r="B303" s="240"/>
      <c r="D303" s="57"/>
      <c r="M303" s="36"/>
      <c r="N303" s="36"/>
    </row>
    <row r="304" spans="2:14" s="54" customFormat="1">
      <c r="B304" s="240"/>
      <c r="D304" s="57"/>
      <c r="M304" s="36"/>
      <c r="N304" s="36"/>
    </row>
    <row r="305" spans="2:14" s="54" customFormat="1">
      <c r="B305" s="240"/>
      <c r="D305" s="57"/>
      <c r="M305" s="36"/>
      <c r="N305" s="36"/>
    </row>
    <row r="306" spans="2:14" s="54" customFormat="1">
      <c r="B306" s="240"/>
      <c r="D306" s="57"/>
      <c r="M306" s="36"/>
      <c r="N306" s="36"/>
    </row>
    <row r="307" spans="2:14" s="54" customFormat="1">
      <c r="B307" s="240"/>
      <c r="D307" s="57"/>
      <c r="M307" s="36"/>
      <c r="N307" s="36"/>
    </row>
    <row r="308" spans="2:14" s="54" customFormat="1">
      <c r="B308" s="240"/>
      <c r="D308" s="57"/>
      <c r="M308" s="36"/>
      <c r="N308" s="36"/>
    </row>
    <row r="309" spans="2:14" s="54" customFormat="1">
      <c r="B309" s="240"/>
      <c r="D309" s="57"/>
      <c r="M309" s="36"/>
      <c r="N309" s="36"/>
    </row>
    <row r="310" spans="2:14" s="54" customFormat="1">
      <c r="B310" s="240"/>
      <c r="D310" s="57"/>
      <c r="M310" s="36"/>
      <c r="N310" s="36"/>
    </row>
    <row r="311" spans="2:14" s="54" customFormat="1">
      <c r="B311" s="240"/>
      <c r="D311" s="57"/>
      <c r="M311" s="36"/>
      <c r="N311" s="36"/>
    </row>
    <row r="312" spans="2:14" s="54" customFormat="1">
      <c r="B312" s="240"/>
      <c r="D312" s="57"/>
      <c r="M312" s="36"/>
      <c r="N312" s="36"/>
    </row>
    <row r="313" spans="2:14" s="54" customFormat="1">
      <c r="B313" s="240"/>
      <c r="D313" s="57"/>
      <c r="M313" s="36"/>
      <c r="N313" s="36"/>
    </row>
    <row r="314" spans="2:14" s="54" customFormat="1">
      <c r="B314" s="240"/>
      <c r="D314" s="57"/>
      <c r="M314" s="36"/>
      <c r="N314" s="36"/>
    </row>
    <row r="315" spans="2:14" s="54" customFormat="1">
      <c r="B315" s="240"/>
      <c r="D315" s="57"/>
      <c r="M315" s="36"/>
      <c r="N315" s="36"/>
    </row>
    <row r="316" spans="2:14" s="54" customFormat="1">
      <c r="B316" s="240"/>
      <c r="D316" s="57"/>
      <c r="M316" s="36"/>
      <c r="N316" s="36"/>
    </row>
    <row r="317" spans="2:14" s="54" customFormat="1">
      <c r="B317" s="240"/>
      <c r="D317" s="57"/>
      <c r="M317" s="36"/>
      <c r="N317" s="36"/>
    </row>
    <row r="318" spans="2:14" s="54" customFormat="1">
      <c r="B318" s="240"/>
      <c r="D318" s="57"/>
      <c r="M318" s="36"/>
      <c r="N318" s="36"/>
    </row>
    <row r="319" spans="2:14" s="54" customFormat="1">
      <c r="B319" s="240"/>
      <c r="D319" s="57"/>
      <c r="M319" s="36"/>
      <c r="N319" s="36"/>
    </row>
    <row r="320" spans="2:14" s="54" customFormat="1">
      <c r="B320" s="240"/>
      <c r="D320" s="57"/>
      <c r="M320" s="36"/>
      <c r="N320" s="36"/>
    </row>
    <row r="321" spans="2:14" s="54" customFormat="1">
      <c r="B321" s="240"/>
      <c r="D321" s="57"/>
      <c r="M321" s="36"/>
      <c r="N321" s="36"/>
    </row>
    <row r="322" spans="2:14" s="54" customFormat="1">
      <c r="B322" s="240"/>
      <c r="D322" s="57"/>
      <c r="M322" s="36"/>
      <c r="N322" s="36"/>
    </row>
    <row r="323" spans="2:14" s="54" customFormat="1">
      <c r="B323" s="240"/>
      <c r="D323" s="57"/>
      <c r="M323" s="36"/>
      <c r="N323" s="36"/>
    </row>
    <row r="324" spans="2:14" s="54" customFormat="1">
      <c r="B324" s="240"/>
      <c r="D324" s="57"/>
      <c r="M324" s="36"/>
      <c r="N324" s="36"/>
    </row>
    <row r="325" spans="2:14" s="54" customFormat="1">
      <c r="B325" s="240"/>
      <c r="D325" s="57"/>
      <c r="M325" s="36"/>
      <c r="N325" s="36"/>
    </row>
    <row r="326" spans="2:14" s="54" customFormat="1">
      <c r="B326" s="240"/>
      <c r="D326" s="57"/>
      <c r="M326" s="36"/>
      <c r="N326" s="36"/>
    </row>
    <row r="327" spans="2:14" s="54" customFormat="1">
      <c r="B327" s="240"/>
      <c r="D327" s="57"/>
      <c r="M327" s="36"/>
      <c r="N327" s="36"/>
    </row>
    <row r="328" spans="2:14" s="54" customFormat="1">
      <c r="B328" s="240"/>
      <c r="D328" s="57"/>
      <c r="M328" s="36"/>
      <c r="N328" s="36"/>
    </row>
    <row r="329" spans="2:14" s="54" customFormat="1">
      <c r="B329" s="240"/>
      <c r="D329" s="57"/>
      <c r="M329" s="36"/>
      <c r="N329" s="36"/>
    </row>
    <row r="330" spans="2:14" s="54" customFormat="1">
      <c r="B330" s="240"/>
      <c r="D330" s="57"/>
      <c r="M330" s="36"/>
      <c r="N330" s="36"/>
    </row>
    <row r="331" spans="2:14" s="54" customFormat="1">
      <c r="B331" s="240"/>
      <c r="D331" s="57"/>
      <c r="M331" s="36"/>
      <c r="N331" s="36"/>
    </row>
    <row r="332" spans="2:14" s="54" customFormat="1">
      <c r="B332" s="240"/>
      <c r="D332" s="57"/>
      <c r="M332" s="36"/>
      <c r="N332" s="36"/>
    </row>
    <row r="333" spans="2:14" s="54" customFormat="1">
      <c r="B333" s="240"/>
      <c r="D333" s="57"/>
      <c r="M333" s="36"/>
      <c r="N333" s="36"/>
    </row>
    <row r="334" spans="2:14" s="54" customFormat="1">
      <c r="B334" s="240"/>
      <c r="D334" s="57"/>
      <c r="M334" s="36"/>
      <c r="N334" s="36"/>
    </row>
    <row r="335" spans="2:14" s="54" customFormat="1">
      <c r="B335" s="240"/>
      <c r="D335" s="57"/>
      <c r="M335" s="36"/>
      <c r="N335" s="36"/>
    </row>
    <row r="336" spans="2:14" s="54" customFormat="1">
      <c r="B336" s="240"/>
      <c r="D336" s="57"/>
      <c r="M336" s="36"/>
      <c r="N336" s="36"/>
    </row>
    <row r="337" spans="2:14" s="54" customFormat="1">
      <c r="B337" s="240"/>
      <c r="D337" s="57"/>
      <c r="M337" s="36"/>
      <c r="N337" s="36"/>
    </row>
    <row r="338" spans="2:14" s="54" customFormat="1">
      <c r="B338" s="240"/>
      <c r="D338" s="57"/>
      <c r="M338" s="36"/>
      <c r="N338" s="36"/>
    </row>
    <row r="339" spans="2:14" s="54" customFormat="1">
      <c r="B339" s="240"/>
      <c r="D339" s="57"/>
      <c r="M339" s="36"/>
      <c r="N339" s="36"/>
    </row>
    <row r="340" spans="2:14" s="54" customFormat="1">
      <c r="B340" s="240"/>
      <c r="D340" s="57"/>
      <c r="M340" s="36"/>
      <c r="N340" s="36"/>
    </row>
    <row r="341" spans="2:14" s="54" customFormat="1">
      <c r="B341" s="240"/>
      <c r="D341" s="57"/>
      <c r="M341" s="36"/>
      <c r="N341" s="36"/>
    </row>
    <row r="342" spans="2:14" s="54" customFormat="1">
      <c r="B342" s="240"/>
      <c r="D342" s="57"/>
      <c r="M342" s="36"/>
      <c r="N342" s="36"/>
    </row>
    <row r="343" spans="2:14" s="54" customFormat="1">
      <c r="B343" s="240"/>
      <c r="D343" s="57"/>
      <c r="M343" s="36"/>
      <c r="N343" s="36"/>
    </row>
    <row r="344" spans="2:14" s="54" customFormat="1">
      <c r="B344" s="240"/>
      <c r="D344" s="57"/>
      <c r="M344" s="36"/>
      <c r="N344" s="36"/>
    </row>
    <row r="345" spans="2:14" s="54" customFormat="1">
      <c r="B345" s="240"/>
      <c r="D345" s="57"/>
      <c r="M345" s="36"/>
      <c r="N345" s="36"/>
    </row>
    <row r="346" spans="2:14" s="54" customFormat="1">
      <c r="B346" s="240"/>
      <c r="D346" s="57"/>
      <c r="M346" s="36"/>
      <c r="N346" s="36"/>
    </row>
    <row r="347" spans="2:14" s="54" customFormat="1">
      <c r="B347" s="240"/>
      <c r="D347" s="57"/>
      <c r="M347" s="36"/>
      <c r="N347" s="36"/>
    </row>
    <row r="348" spans="2:14" s="54" customFormat="1">
      <c r="B348" s="240"/>
      <c r="D348" s="57"/>
      <c r="M348" s="36"/>
      <c r="N348" s="36"/>
    </row>
    <row r="349" spans="2:14" s="54" customFormat="1">
      <c r="B349" s="240"/>
      <c r="D349" s="57"/>
      <c r="M349" s="36"/>
      <c r="N349" s="36"/>
    </row>
    <row r="350" spans="2:14" s="54" customFormat="1">
      <c r="B350" s="240"/>
      <c r="D350" s="57"/>
      <c r="M350" s="36"/>
      <c r="N350" s="36"/>
    </row>
    <row r="351" spans="2:14" s="54" customFormat="1">
      <c r="B351" s="240"/>
      <c r="D351" s="57"/>
      <c r="M351" s="36"/>
      <c r="N351" s="36"/>
    </row>
  </sheetData>
  <mergeCells count="8">
    <mergeCell ref="A21:C21"/>
    <mergeCell ref="A24:C24"/>
    <mergeCell ref="A16:C16"/>
    <mergeCell ref="A1:C1"/>
    <mergeCell ref="D4:H4"/>
    <mergeCell ref="A7:K7"/>
    <mergeCell ref="F6:G6"/>
    <mergeCell ref="A8:K8"/>
  </mergeCells>
  <conditionalFormatting sqref="C22:C23">
    <cfRule type="expression" dxfId="26" priority="2">
      <formula>AND($R22, NOT($V22), OR(C$4 = TRUE, AND(C$4 = "Conditional1", $T22), AND(C$4 = "Conditional2", $U22)), ISBLANK(C22))</formula>
    </cfRule>
  </conditionalFormatting>
  <conditionalFormatting sqref="D22:H22 J22:K22 A22:B23 D23:K23 C25:D25 I25:K25 A25:A301 B25:B351 C26:K301">
    <cfRule type="expression" dxfId="25" priority="13" stopIfTrue="1">
      <formula>ISNUMBER(SEARCH("Closed",$J22))</formula>
    </cfRule>
    <cfRule type="expression" dxfId="24" priority="14" stopIfTrue="1">
      <formula>IF($B22="Minor", TRUE, FALSE)</formula>
    </cfRule>
    <cfRule type="expression" dxfId="23" priority="15" stopIfTrue="1">
      <formula>IF(OR($B22="Major",$B22="Pre-Condition"), TRUE, FALSE)</formula>
    </cfRule>
  </conditionalFormatting>
  <dataValidations count="1">
    <dataValidation type="list" allowBlank="1" showInputMessage="1" showErrorMessage="1" sqref="B22:B23 B25:B351" xr:uid="{B93A3928-38A9-4AF1-AE44-E1A9EE20BFE6}">
      <formula1>$N$1:$N$3</formula1>
    </dataValidation>
  </dataValidations>
  <pageMargins left="0.74803149606299213" right="0.74803149606299213" top="0.98425196850393704" bottom="0.98425196850393704" header="0.51181102362204722" footer="0.51181102362204722"/>
  <pageSetup paperSize="9" scale="85" orientation="landscape" horizontalDpi="4294967294" r:id="rId1"/>
  <headerFooter alignWithMargins="0"/>
  <colBreaks count="1" manualBreakCount="1">
    <brk id="5" min="1" max="2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E7EAA-3158-4E12-A48C-8AEA156160A9}">
  <dimension ref="A1:D99"/>
  <sheetViews>
    <sheetView view="pageBreakPreview" zoomScaleNormal="75" zoomScaleSheetLayoutView="100" workbookViewId="0">
      <selection activeCell="B43" sqref="B43"/>
    </sheetView>
  </sheetViews>
  <sheetFormatPr defaultColWidth="9" defaultRowHeight="14"/>
  <cols>
    <col min="1" max="1" width="8.1796875" style="130" customWidth="1"/>
    <col min="2" max="2" width="78.81640625" style="54" customWidth="1"/>
    <col min="3" max="3" width="3" style="132" customWidth="1"/>
    <col min="4" max="4" width="19" style="61" customWidth="1"/>
    <col min="5" max="16384" width="9" style="36"/>
  </cols>
  <sheetData>
    <row r="1" spans="1:4" ht="28">
      <c r="A1" s="125">
        <v>3</v>
      </c>
      <c r="B1" s="126" t="s">
        <v>355</v>
      </c>
      <c r="C1" s="127"/>
      <c r="D1" s="59"/>
    </row>
    <row r="2" spans="1:4">
      <c r="A2" s="128">
        <v>3.1</v>
      </c>
      <c r="B2" s="129" t="s">
        <v>356</v>
      </c>
      <c r="C2" s="127"/>
      <c r="D2" s="59"/>
    </row>
    <row r="3" spans="1:4">
      <c r="B3" s="131" t="s">
        <v>357</v>
      </c>
      <c r="C3" s="127"/>
      <c r="D3" s="59"/>
    </row>
    <row r="4" spans="1:4">
      <c r="B4" s="104"/>
    </row>
    <row r="5" spans="1:4">
      <c r="B5" s="131" t="s">
        <v>358</v>
      </c>
      <c r="C5" s="127"/>
      <c r="D5" s="59"/>
    </row>
    <row r="6" spans="1:4">
      <c r="B6" s="131"/>
      <c r="C6" s="127"/>
      <c r="D6" s="59"/>
    </row>
    <row r="7" spans="1:4">
      <c r="B7" s="131" t="s">
        <v>359</v>
      </c>
    </row>
    <row r="8" spans="1:4">
      <c r="B8" s="133" t="s">
        <v>360</v>
      </c>
    </row>
    <row r="9" spans="1:4">
      <c r="B9" s="133" t="s">
        <v>361</v>
      </c>
    </row>
    <row r="10" spans="1:4">
      <c r="B10" s="133" t="s">
        <v>362</v>
      </c>
    </row>
    <row r="11" spans="1:4">
      <c r="B11" s="133" t="s">
        <v>363</v>
      </c>
    </row>
    <row r="12" spans="1:4">
      <c r="B12" s="133" t="s">
        <v>363</v>
      </c>
    </row>
    <row r="13" spans="1:4">
      <c r="B13" s="133" t="s">
        <v>364</v>
      </c>
    </row>
    <row r="14" spans="1:4">
      <c r="B14" s="133" t="s">
        <v>365</v>
      </c>
    </row>
    <row r="15" spans="1:4">
      <c r="B15" s="133" t="s">
        <v>366</v>
      </c>
    </row>
    <row r="16" spans="1:4">
      <c r="B16" s="133"/>
    </row>
    <row r="17" spans="1:4">
      <c r="B17" s="131" t="s">
        <v>367</v>
      </c>
      <c r="C17" s="127"/>
      <c r="D17" s="59"/>
    </row>
    <row r="18" spans="1:4" ht="28">
      <c r="B18" s="133" t="s">
        <v>368</v>
      </c>
    </row>
    <row r="19" spans="1:4">
      <c r="B19" s="133"/>
    </row>
    <row r="20" spans="1:4">
      <c r="B20" s="133"/>
    </row>
    <row r="21" spans="1:4">
      <c r="A21" s="135" t="s">
        <v>369</v>
      </c>
      <c r="B21" s="36" t="s">
        <v>370</v>
      </c>
    </row>
    <row r="22" spans="1:4">
      <c r="A22" s="135"/>
      <c r="B22" s="36"/>
    </row>
    <row r="23" spans="1:4">
      <c r="A23" s="135" t="s">
        <v>371</v>
      </c>
      <c r="B23" s="36" t="s">
        <v>372</v>
      </c>
    </row>
    <row r="24" spans="1:4">
      <c r="B24" s="104"/>
    </row>
    <row r="25" spans="1:4">
      <c r="A25" s="128">
        <v>3.2</v>
      </c>
      <c r="B25" s="134" t="s">
        <v>373</v>
      </c>
      <c r="C25" s="127"/>
      <c r="D25" s="59"/>
    </row>
    <row r="26" spans="1:4">
      <c r="B26" s="104" t="s">
        <v>374</v>
      </c>
    </row>
    <row r="27" spans="1:4">
      <c r="B27" s="104" t="s">
        <v>375</v>
      </c>
    </row>
    <row r="28" spans="1:4">
      <c r="B28" s="104" t="s">
        <v>376</v>
      </c>
    </row>
    <row r="29" spans="1:4">
      <c r="B29" s="104" t="s">
        <v>377</v>
      </c>
    </row>
    <row r="30" spans="1:4">
      <c r="B30" s="104" t="s">
        <v>378</v>
      </c>
    </row>
    <row r="31" spans="1:4">
      <c r="B31" s="104"/>
    </row>
    <row r="32" spans="1:4">
      <c r="A32" s="135" t="s">
        <v>379</v>
      </c>
      <c r="B32" s="131" t="s">
        <v>380</v>
      </c>
      <c r="C32" s="127"/>
      <c r="D32" s="59"/>
    </row>
    <row r="33" spans="1:4">
      <c r="A33" s="135"/>
      <c r="B33" s="133" t="s">
        <v>381</v>
      </c>
      <c r="C33" s="127"/>
      <c r="D33" s="59"/>
    </row>
    <row r="34" spans="1:4">
      <c r="B34" s="104"/>
    </row>
    <row r="35" spans="1:4" s="257" customFormat="1">
      <c r="A35" s="128">
        <v>3.3</v>
      </c>
      <c r="B35" s="134" t="s">
        <v>382</v>
      </c>
      <c r="C35" s="255"/>
      <c r="D35" s="256"/>
    </row>
    <row r="36" spans="1:4" s="257" customFormat="1" ht="28">
      <c r="A36" s="258"/>
      <c r="B36" s="104" t="s">
        <v>383</v>
      </c>
      <c r="C36" s="260"/>
      <c r="D36" s="261"/>
    </row>
    <row r="37" spans="1:4" s="257" customFormat="1">
      <c r="A37" s="258"/>
      <c r="B37" s="104" t="s">
        <v>384</v>
      </c>
      <c r="C37" s="260"/>
      <c r="D37" s="261"/>
    </row>
    <row r="38" spans="1:4" s="257" customFormat="1">
      <c r="A38" s="258"/>
      <c r="B38" s="104" t="s">
        <v>384</v>
      </c>
      <c r="C38" s="260"/>
      <c r="D38" s="261"/>
    </row>
    <row r="39" spans="1:4" s="257" customFormat="1">
      <c r="A39" s="258"/>
      <c r="B39" s="104" t="s">
        <v>385</v>
      </c>
      <c r="C39" s="260"/>
      <c r="D39" s="261"/>
    </row>
    <row r="40" spans="1:4" s="257" customFormat="1">
      <c r="A40" s="258"/>
      <c r="B40" s="259"/>
      <c r="C40" s="260"/>
      <c r="D40" s="261"/>
    </row>
    <row r="41" spans="1:4">
      <c r="A41" s="128">
        <v>3.4</v>
      </c>
      <c r="B41" s="134" t="s">
        <v>386</v>
      </c>
      <c r="C41" s="127"/>
      <c r="D41" s="55"/>
    </row>
    <row r="42" spans="1:4">
      <c r="B42" s="104" t="s">
        <v>387</v>
      </c>
      <c r="D42" s="54"/>
    </row>
    <row r="43" spans="1:4">
      <c r="B43" s="104"/>
    </row>
    <row r="44" spans="1:4">
      <c r="A44" s="128">
        <v>3.5</v>
      </c>
      <c r="B44" s="134" t="s">
        <v>388</v>
      </c>
      <c r="C44" s="127"/>
      <c r="D44" s="59"/>
    </row>
    <row r="45" spans="1:4" ht="99" customHeight="1">
      <c r="B45" s="136" t="s">
        <v>389</v>
      </c>
      <c r="C45" s="137"/>
      <c r="D45" s="63"/>
    </row>
    <row r="46" spans="1:4">
      <c r="B46" s="104"/>
    </row>
    <row r="47" spans="1:4">
      <c r="A47" s="128">
        <v>3.6</v>
      </c>
      <c r="B47" s="134" t="s">
        <v>390</v>
      </c>
      <c r="C47" s="127"/>
      <c r="D47" s="59"/>
    </row>
    <row r="48" spans="1:4" ht="28">
      <c r="B48" s="102" t="s">
        <v>391</v>
      </c>
      <c r="C48" s="138"/>
      <c r="D48" s="62"/>
    </row>
    <row r="49" spans="1:4" ht="28">
      <c r="B49" s="102" t="s">
        <v>392</v>
      </c>
      <c r="C49" s="138"/>
      <c r="D49" s="62"/>
    </row>
    <row r="50" spans="1:4">
      <c r="B50" s="102" t="s">
        <v>393</v>
      </c>
      <c r="C50" s="138"/>
      <c r="D50" s="62"/>
    </row>
    <row r="51" spans="1:4">
      <c r="B51" s="104"/>
    </row>
    <row r="52" spans="1:4">
      <c r="B52" s="102"/>
      <c r="C52" s="138"/>
      <c r="D52" s="62"/>
    </row>
    <row r="53" spans="1:4">
      <c r="B53" s="104"/>
    </row>
    <row r="54" spans="1:4">
      <c r="A54" s="128">
        <v>3.7</v>
      </c>
      <c r="B54" s="134" t="s">
        <v>394</v>
      </c>
      <c r="C54" s="127"/>
      <c r="D54" s="55"/>
    </row>
    <row r="55" spans="1:4" ht="154">
      <c r="A55" s="135" t="s">
        <v>395</v>
      </c>
      <c r="B55" s="131" t="s">
        <v>396</v>
      </c>
      <c r="C55" s="127"/>
      <c r="D55" s="55"/>
    </row>
    <row r="56" spans="1:4" ht="56">
      <c r="A56" s="135" t="s">
        <v>397</v>
      </c>
      <c r="B56" s="131" t="s">
        <v>398</v>
      </c>
      <c r="C56" s="127"/>
      <c r="D56" s="55"/>
    </row>
    <row r="57" spans="1:4">
      <c r="A57" s="135"/>
      <c r="B57" s="119" t="s">
        <v>399</v>
      </c>
      <c r="C57" s="127"/>
      <c r="D57" s="55"/>
    </row>
    <row r="58" spans="1:4" s="64" customFormat="1" ht="28">
      <c r="A58" s="130"/>
      <c r="B58" s="11" t="s">
        <v>400</v>
      </c>
      <c r="C58" s="138"/>
      <c r="D58" s="62"/>
    </row>
    <row r="59" spans="1:4" s="64" customFormat="1" ht="42">
      <c r="A59" s="252" t="s">
        <v>401</v>
      </c>
      <c r="B59" s="251" t="s">
        <v>402</v>
      </c>
      <c r="C59" s="138"/>
      <c r="D59" s="62"/>
    </row>
    <row r="60" spans="1:4" ht="46.5" customHeight="1">
      <c r="A60" s="139" t="s">
        <v>403</v>
      </c>
      <c r="B60" s="267" t="s">
        <v>404</v>
      </c>
      <c r="C60" s="138"/>
      <c r="D60" s="56"/>
    </row>
    <row r="61" spans="1:4" ht="46.5" customHeight="1">
      <c r="A61" s="139"/>
      <c r="B61" s="267" t="s">
        <v>405</v>
      </c>
      <c r="C61" s="138"/>
      <c r="D61" s="56"/>
    </row>
    <row r="62" spans="1:4">
      <c r="A62" s="139"/>
      <c r="B62" s="102"/>
      <c r="C62" s="138"/>
      <c r="D62" s="56"/>
    </row>
    <row r="63" spans="1:4">
      <c r="A63" s="252" t="s">
        <v>406</v>
      </c>
      <c r="B63" s="268" t="s">
        <v>407</v>
      </c>
      <c r="C63" s="138"/>
      <c r="D63" s="56"/>
    </row>
    <row r="64" spans="1:4">
      <c r="B64" s="104"/>
    </row>
    <row r="65" spans="1:4">
      <c r="A65" s="135" t="s">
        <v>395</v>
      </c>
      <c r="B65" s="131" t="s">
        <v>408</v>
      </c>
      <c r="C65" s="127"/>
      <c r="D65" s="59"/>
    </row>
    <row r="66" spans="1:4">
      <c r="B66" s="102" t="s">
        <v>409</v>
      </c>
      <c r="C66" s="138"/>
      <c r="D66" s="62"/>
    </row>
    <row r="67" spans="1:4">
      <c r="B67" s="104"/>
    </row>
    <row r="68" spans="1:4">
      <c r="A68" s="128">
        <v>3.8</v>
      </c>
      <c r="B68" s="134" t="s">
        <v>410</v>
      </c>
      <c r="C68" s="127"/>
      <c r="D68" s="55"/>
    </row>
    <row r="69" spans="1:4">
      <c r="A69" s="135" t="s">
        <v>411</v>
      </c>
      <c r="B69" s="131" t="s">
        <v>412</v>
      </c>
      <c r="C69" s="127"/>
      <c r="D69" s="55"/>
    </row>
    <row r="70" spans="1:4">
      <c r="B70" s="102" t="s">
        <v>413</v>
      </c>
      <c r="C70" s="138"/>
      <c r="D70" s="56"/>
    </row>
    <row r="71" spans="1:4">
      <c r="B71" s="102" t="s">
        <v>414</v>
      </c>
      <c r="C71" s="138"/>
      <c r="D71" s="56"/>
    </row>
    <row r="72" spans="1:4">
      <c r="B72" s="102" t="s">
        <v>415</v>
      </c>
      <c r="C72" s="138"/>
      <c r="D72" s="56"/>
    </row>
    <row r="73" spans="1:4">
      <c r="B73" s="102" t="s">
        <v>416</v>
      </c>
      <c r="C73" s="138"/>
      <c r="D73" s="56"/>
    </row>
    <row r="74" spans="1:4">
      <c r="B74" s="102" t="s">
        <v>417</v>
      </c>
      <c r="D74" s="54"/>
    </row>
    <row r="75" spans="1:4">
      <c r="B75" s="102"/>
      <c r="D75" s="54"/>
    </row>
    <row r="76" spans="1:4" ht="42">
      <c r="A76" s="245" t="s">
        <v>418</v>
      </c>
      <c r="B76" s="266" t="s">
        <v>419</v>
      </c>
      <c r="D76" s="54"/>
    </row>
    <row r="77" spans="1:4">
      <c r="A77" s="247"/>
      <c r="B77" s="155" t="s">
        <v>420</v>
      </c>
      <c r="D77" s="54"/>
    </row>
    <row r="78" spans="1:4">
      <c r="A78" s="246"/>
      <c r="B78" s="155" t="s">
        <v>421</v>
      </c>
      <c r="D78" s="54"/>
    </row>
    <row r="79" spans="1:4" ht="28">
      <c r="A79" s="246"/>
      <c r="B79" s="155" t="s">
        <v>422</v>
      </c>
      <c r="D79" s="54"/>
    </row>
    <row r="80" spans="1:4">
      <c r="A80" s="246"/>
      <c r="B80" s="248"/>
      <c r="D80" s="54"/>
    </row>
    <row r="81" spans="1:4">
      <c r="A81" s="128">
        <v>3.9</v>
      </c>
      <c r="B81" s="134" t="s">
        <v>423</v>
      </c>
      <c r="C81" s="127"/>
      <c r="D81" s="59"/>
    </row>
    <row r="82" spans="1:4" ht="117" customHeight="1">
      <c r="B82" s="10" t="s">
        <v>424</v>
      </c>
      <c r="C82" s="138"/>
      <c r="D82" s="62"/>
    </row>
    <row r="83" spans="1:4">
      <c r="B83" s="104"/>
    </row>
    <row r="84" spans="1:4">
      <c r="B84" s="104"/>
    </row>
    <row r="85" spans="1:4">
      <c r="A85" s="140">
        <v>3.1</v>
      </c>
      <c r="B85" s="134" t="s">
        <v>425</v>
      </c>
      <c r="C85" s="127"/>
      <c r="D85" s="59"/>
    </row>
    <row r="86" spans="1:4" ht="28">
      <c r="A86" s="135"/>
      <c r="B86" s="104" t="s">
        <v>426</v>
      </c>
    </row>
    <row r="87" spans="1:4">
      <c r="A87" s="135" t="s">
        <v>427</v>
      </c>
      <c r="B87" s="131" t="s">
        <v>428</v>
      </c>
      <c r="C87" s="127"/>
      <c r="D87" s="59"/>
    </row>
    <row r="88" spans="1:4" ht="28">
      <c r="A88" s="139" t="s">
        <v>429</v>
      </c>
      <c r="B88" s="104"/>
    </row>
    <row r="89" spans="1:4">
      <c r="A89" s="139"/>
      <c r="B89" s="104"/>
    </row>
    <row r="90" spans="1:4" ht="28">
      <c r="A90" s="139" t="s">
        <v>430</v>
      </c>
      <c r="B90" s="104"/>
    </row>
    <row r="91" spans="1:4">
      <c r="A91" s="139" t="s">
        <v>431</v>
      </c>
      <c r="B91" s="104"/>
    </row>
    <row r="92" spans="1:4">
      <c r="B92" s="104"/>
    </row>
    <row r="93" spans="1:4">
      <c r="A93" s="139"/>
      <c r="B93" s="104"/>
    </row>
    <row r="94" spans="1:4">
      <c r="A94" s="139"/>
      <c r="B94" s="104"/>
    </row>
    <row r="95" spans="1:4">
      <c r="B95" s="104"/>
    </row>
    <row r="96" spans="1:4">
      <c r="A96" s="140">
        <v>3.11</v>
      </c>
      <c r="B96" s="2" t="s">
        <v>432</v>
      </c>
      <c r="C96" s="127"/>
      <c r="D96" s="59"/>
    </row>
    <row r="97" spans="1:2" ht="140">
      <c r="A97" s="135"/>
      <c r="B97" s="1" t="s">
        <v>433</v>
      </c>
    </row>
    <row r="98" spans="1:2" ht="28">
      <c r="A98" s="135"/>
      <c r="B98" s="1" t="s">
        <v>434</v>
      </c>
    </row>
    <row r="99" spans="1:2" ht="70">
      <c r="A99" s="139" t="s">
        <v>435</v>
      </c>
      <c r="B99" s="1" t="s">
        <v>436</v>
      </c>
    </row>
  </sheetData>
  <phoneticPr fontId="7"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467D-E6AA-43B0-BAD9-9C443A890EBD}">
  <dimension ref="A1:C31"/>
  <sheetViews>
    <sheetView view="pageBreakPreview" topLeftCell="A7" zoomScaleNormal="100" zoomScaleSheetLayoutView="100" workbookViewId="0">
      <selection activeCell="B20" sqref="B20"/>
    </sheetView>
  </sheetViews>
  <sheetFormatPr defaultColWidth="9.1796875" defaultRowHeight="14"/>
  <cols>
    <col min="1" max="1" width="6.81640625" style="135" customWidth="1"/>
    <col min="2" max="2" width="79.1796875" style="243" customWidth="1"/>
    <col min="3" max="3" width="2.453125" style="243" customWidth="1"/>
    <col min="4" max="16384" width="9.1796875" style="52"/>
  </cols>
  <sheetData>
    <row r="1" spans="1:3" ht="28">
      <c r="A1" s="125">
        <v>5</v>
      </c>
      <c r="B1" s="142" t="s">
        <v>437</v>
      </c>
      <c r="C1" s="59"/>
    </row>
    <row r="2" spans="1:3" ht="28">
      <c r="A2" s="128">
        <v>5.3</v>
      </c>
      <c r="B2" s="134" t="s">
        <v>438</v>
      </c>
      <c r="C2" s="59"/>
    </row>
    <row r="3" spans="1:3">
      <c r="A3" s="245" t="s">
        <v>439</v>
      </c>
      <c r="B3" s="131" t="s">
        <v>440</v>
      </c>
      <c r="C3" s="61"/>
    </row>
    <row r="4" spans="1:3">
      <c r="B4" s="136" t="s">
        <v>441</v>
      </c>
      <c r="C4" s="61"/>
    </row>
    <row r="5" spans="1:3" ht="28">
      <c r="B5" s="102" t="s">
        <v>442</v>
      </c>
      <c r="C5" s="61"/>
    </row>
    <row r="6" spans="1:3" ht="28">
      <c r="B6" s="102" t="s">
        <v>443</v>
      </c>
      <c r="C6" s="61"/>
    </row>
    <row r="7" spans="1:3">
      <c r="B7" s="104"/>
      <c r="C7" s="61"/>
    </row>
    <row r="8" spans="1:3">
      <c r="A8" s="245" t="s">
        <v>444</v>
      </c>
      <c r="B8" s="131" t="s">
        <v>445</v>
      </c>
      <c r="C8" s="59"/>
    </row>
    <row r="9" spans="1:3" ht="28">
      <c r="B9" s="102" t="s">
        <v>446</v>
      </c>
      <c r="C9" s="61"/>
    </row>
    <row r="10" spans="1:3">
      <c r="A10" s="130"/>
      <c r="B10" s="244"/>
    </row>
    <row r="11" spans="1:3">
      <c r="A11" s="130"/>
      <c r="B11" s="244"/>
    </row>
    <row r="12" spans="1:3">
      <c r="B12" s="104"/>
      <c r="C12" s="61"/>
    </row>
    <row r="13" spans="1:3" ht="42">
      <c r="A13" s="253">
        <v>5.4</v>
      </c>
      <c r="B13" s="254" t="s">
        <v>447</v>
      </c>
      <c r="C13" s="57"/>
    </row>
    <row r="14" spans="1:3" ht="42">
      <c r="A14" s="245" t="s">
        <v>448</v>
      </c>
      <c r="B14" s="241" t="s">
        <v>449</v>
      </c>
      <c r="C14" s="57"/>
    </row>
    <row r="15" spans="1:3">
      <c r="B15" s="136" t="s">
        <v>450</v>
      </c>
      <c r="C15" s="57"/>
    </row>
    <row r="16" spans="1:3">
      <c r="B16" s="270"/>
      <c r="C16" s="57"/>
    </row>
    <row r="17" spans="1:3">
      <c r="B17" s="104"/>
      <c r="C17" s="55"/>
    </row>
    <row r="18" spans="1:3">
      <c r="A18" s="245" t="s">
        <v>451</v>
      </c>
      <c r="B18" s="131" t="s">
        <v>440</v>
      </c>
      <c r="C18" s="55"/>
    </row>
    <row r="19" spans="1:3">
      <c r="B19" s="136" t="s">
        <v>441</v>
      </c>
    </row>
    <row r="20" spans="1:3" ht="28">
      <c r="B20" s="102" t="s">
        <v>442</v>
      </c>
    </row>
    <row r="21" spans="1:3">
      <c r="A21" s="130"/>
      <c r="B21" s="244"/>
    </row>
    <row r="22" spans="1:3">
      <c r="A22" s="130"/>
      <c r="B22" s="244"/>
    </row>
    <row r="23" spans="1:3">
      <c r="B23" s="104"/>
    </row>
    <row r="24" spans="1:3" ht="42">
      <c r="A24" s="253" t="s">
        <v>452</v>
      </c>
      <c r="B24" s="254" t="s">
        <v>453</v>
      </c>
      <c r="C24" s="57"/>
    </row>
    <row r="25" spans="1:3">
      <c r="A25" s="245" t="s">
        <v>454</v>
      </c>
      <c r="B25" s="131" t="s">
        <v>455</v>
      </c>
      <c r="C25" s="57"/>
    </row>
    <row r="26" spans="1:3">
      <c r="B26" s="136" t="s">
        <v>441</v>
      </c>
      <c r="C26" s="57"/>
    </row>
    <row r="27" spans="1:3">
      <c r="B27" s="102"/>
      <c r="C27" s="57"/>
    </row>
    <row r="28" spans="1:3">
      <c r="B28" s="104"/>
      <c r="C28" s="55"/>
    </row>
    <row r="29" spans="1:3">
      <c r="B29" s="104"/>
      <c r="C29" s="55"/>
    </row>
    <row r="30" spans="1:3">
      <c r="A30" s="130"/>
      <c r="B30" s="244"/>
    </row>
    <row r="31" spans="1:3">
      <c r="B31" s="104"/>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F5B01-E4B5-441F-B140-50E29B682CB3}">
  <dimension ref="A1:C80"/>
  <sheetViews>
    <sheetView view="pageBreakPreview" topLeftCell="A25" zoomScaleNormal="100" workbookViewId="0">
      <selection activeCell="A21" sqref="A21:IV23"/>
    </sheetView>
  </sheetViews>
  <sheetFormatPr defaultColWidth="9" defaultRowHeight="14"/>
  <cols>
    <col min="1" max="1" width="7.1796875" style="160" customWidth="1"/>
    <col min="2" max="2" width="80.453125" style="61" customWidth="1"/>
    <col min="3" max="3" width="2" style="61" customWidth="1"/>
    <col min="4" max="16384" width="9" style="36"/>
  </cols>
  <sheetData>
    <row r="1" spans="1:3" ht="28">
      <c r="A1" s="141">
        <v>6</v>
      </c>
      <c r="B1" s="142" t="s">
        <v>456</v>
      </c>
      <c r="C1" s="127"/>
    </row>
    <row r="2" spans="1:3">
      <c r="A2" s="143">
        <v>6.1</v>
      </c>
      <c r="B2" s="144" t="s">
        <v>457</v>
      </c>
      <c r="C2" s="127"/>
    </row>
    <row r="3" spans="1:3">
      <c r="A3" s="143"/>
      <c r="B3" s="145"/>
      <c r="C3" s="132"/>
    </row>
    <row r="4" spans="1:3">
      <c r="A4" s="143"/>
      <c r="B4" s="149"/>
      <c r="C4" s="132"/>
    </row>
    <row r="5" spans="1:3">
      <c r="A5" s="143"/>
      <c r="B5" s="150" t="s">
        <v>359</v>
      </c>
      <c r="C5" s="132"/>
    </row>
    <row r="6" spans="1:3">
      <c r="A6" s="143"/>
      <c r="B6" s="281" t="s">
        <v>458</v>
      </c>
      <c r="C6" s="132"/>
    </row>
    <row r="7" spans="1:3">
      <c r="A7" s="143"/>
      <c r="B7" s="281" t="s">
        <v>361</v>
      </c>
      <c r="C7" s="132"/>
    </row>
    <row r="8" spans="1:3">
      <c r="A8" s="143"/>
      <c r="B8" s="281" t="s">
        <v>362</v>
      </c>
      <c r="C8" s="132"/>
    </row>
    <row r="9" spans="1:3">
      <c r="A9" s="143"/>
      <c r="B9" s="281" t="s">
        <v>363</v>
      </c>
      <c r="C9" s="132"/>
    </row>
    <row r="10" spans="1:3">
      <c r="A10" s="143"/>
      <c r="B10" s="281" t="s">
        <v>363</v>
      </c>
      <c r="C10" s="132"/>
    </row>
    <row r="11" spans="1:3">
      <c r="A11" s="143"/>
      <c r="B11" s="281" t="s">
        <v>364</v>
      </c>
      <c r="C11" s="132"/>
    </row>
    <row r="12" spans="1:3">
      <c r="A12" s="143"/>
      <c r="B12" s="281" t="s">
        <v>365</v>
      </c>
      <c r="C12" s="132"/>
    </row>
    <row r="13" spans="1:3">
      <c r="A13" s="143"/>
      <c r="B13" s="281" t="s">
        <v>459</v>
      </c>
      <c r="C13" s="132"/>
    </row>
    <row r="14" spans="1:3">
      <c r="A14" s="143"/>
      <c r="B14" s="281"/>
      <c r="C14" s="132"/>
    </row>
    <row r="15" spans="1:3">
      <c r="A15" s="143" t="s">
        <v>460</v>
      </c>
      <c r="B15" s="36" t="s">
        <v>370</v>
      </c>
      <c r="C15" s="132"/>
    </row>
    <row r="16" spans="1:3">
      <c r="A16" s="143"/>
      <c r="B16" s="36"/>
      <c r="C16" s="132"/>
    </row>
    <row r="17" spans="1:3">
      <c r="A17" s="143" t="s">
        <v>461</v>
      </c>
      <c r="B17" s="36" t="s">
        <v>372</v>
      </c>
      <c r="C17" s="132"/>
    </row>
    <row r="18" spans="1:3">
      <c r="A18" s="143"/>
      <c r="B18" s="36"/>
      <c r="C18" s="132"/>
    </row>
    <row r="19" spans="1:3">
      <c r="A19" s="143">
        <v>6.2</v>
      </c>
      <c r="B19" s="147" t="s">
        <v>462</v>
      </c>
      <c r="C19" s="127"/>
    </row>
    <row r="20" spans="1:3" ht="33.75" customHeight="1">
      <c r="A20" s="143"/>
      <c r="B20" s="133" t="s">
        <v>368</v>
      </c>
      <c r="C20" s="132"/>
    </row>
    <row r="21" spans="1:3" ht="14.25" customHeight="1">
      <c r="A21" s="143"/>
      <c r="B21" s="133"/>
      <c r="C21" s="132"/>
    </row>
    <row r="22" spans="1:3" ht="15" customHeight="1">
      <c r="A22" s="143"/>
      <c r="B22" s="146"/>
      <c r="C22" s="132"/>
    </row>
    <row r="23" spans="1:3">
      <c r="A23" s="143">
        <v>6.3</v>
      </c>
      <c r="B23" s="147" t="s">
        <v>463</v>
      </c>
      <c r="C23" s="127"/>
    </row>
    <row r="24" spans="1:3">
      <c r="A24" s="143"/>
      <c r="B24" s="148" t="s">
        <v>464</v>
      </c>
      <c r="C24" s="127"/>
    </row>
    <row r="25" spans="1:3">
      <c r="A25" s="143"/>
      <c r="B25" s="149" t="s">
        <v>465</v>
      </c>
      <c r="C25" s="132"/>
    </row>
    <row r="26" spans="1:3">
      <c r="A26" s="143"/>
      <c r="B26" s="149" t="s">
        <v>466</v>
      </c>
      <c r="C26" s="132"/>
    </row>
    <row r="27" spans="1:3">
      <c r="A27" s="143"/>
      <c r="B27" s="149" t="s">
        <v>467</v>
      </c>
      <c r="C27" s="132"/>
    </row>
    <row r="28" spans="1:3">
      <c r="A28" s="143"/>
      <c r="B28" s="149" t="s">
        <v>468</v>
      </c>
      <c r="C28" s="132"/>
    </row>
    <row r="29" spans="1:3">
      <c r="A29" s="143"/>
      <c r="B29" s="149"/>
      <c r="C29" s="132"/>
    </row>
    <row r="30" spans="1:3">
      <c r="A30" s="143" t="s">
        <v>469</v>
      </c>
      <c r="B30" s="150" t="s">
        <v>380</v>
      </c>
      <c r="C30" s="127"/>
    </row>
    <row r="31" spans="1:3">
      <c r="A31" s="143"/>
      <c r="B31" s="149"/>
      <c r="C31" s="132"/>
    </row>
    <row r="32" spans="1:3">
      <c r="A32" s="143"/>
      <c r="B32" s="146"/>
      <c r="C32" s="132"/>
    </row>
    <row r="33" spans="1:3">
      <c r="A33" s="143">
        <v>6.4</v>
      </c>
      <c r="B33" s="147" t="s">
        <v>470</v>
      </c>
      <c r="C33" s="127"/>
    </row>
    <row r="34" spans="1:3" ht="154">
      <c r="A34" s="143" t="s">
        <v>471</v>
      </c>
      <c r="B34" s="131" t="s">
        <v>396</v>
      </c>
      <c r="C34" s="127"/>
    </row>
    <row r="35" spans="1:3" ht="56">
      <c r="A35" s="143" t="s">
        <v>472</v>
      </c>
      <c r="B35" s="131" t="s">
        <v>398</v>
      </c>
      <c r="C35" s="127"/>
    </row>
    <row r="36" spans="1:3">
      <c r="A36" s="143"/>
      <c r="B36" s="306"/>
      <c r="C36" s="127"/>
    </row>
    <row r="37" spans="1:3">
      <c r="A37" s="143"/>
      <c r="B37" s="306"/>
      <c r="C37" s="127"/>
    </row>
    <row r="38" spans="1:3">
      <c r="A38" s="143"/>
      <c r="B38" s="151"/>
      <c r="C38" s="137"/>
    </row>
    <row r="39" spans="1:3">
      <c r="A39" s="143"/>
      <c r="B39" s="152"/>
      <c r="C39" s="137"/>
    </row>
    <row r="40" spans="1:3">
      <c r="A40" s="143"/>
      <c r="B40" s="153" t="s">
        <v>473</v>
      </c>
      <c r="C40" s="154"/>
    </row>
    <row r="41" spans="1:3">
      <c r="A41" s="143"/>
      <c r="B41" s="152"/>
      <c r="C41" s="137"/>
    </row>
    <row r="42" spans="1:3" ht="84">
      <c r="A42" s="143"/>
      <c r="B42" s="152" t="s">
        <v>474</v>
      </c>
      <c r="C42" s="137"/>
    </row>
    <row r="43" spans="1:3">
      <c r="A43" s="143"/>
      <c r="B43" s="155" t="s">
        <v>475</v>
      </c>
      <c r="C43" s="138"/>
    </row>
    <row r="44" spans="1:3">
      <c r="A44" s="143"/>
      <c r="B44" s="155"/>
      <c r="C44" s="138"/>
    </row>
    <row r="45" spans="1:3">
      <c r="A45" s="143" t="s">
        <v>476</v>
      </c>
      <c r="B45" s="150" t="s">
        <v>477</v>
      </c>
      <c r="C45" s="138"/>
    </row>
    <row r="46" spans="1:3" ht="84">
      <c r="A46" s="143"/>
      <c r="B46" s="307" t="s">
        <v>478</v>
      </c>
      <c r="C46" s="132"/>
    </row>
    <row r="47" spans="1:3">
      <c r="A47" s="143">
        <v>6.5</v>
      </c>
      <c r="B47" s="147" t="s">
        <v>479</v>
      </c>
      <c r="C47" s="127"/>
    </row>
    <row r="48" spans="1:3">
      <c r="A48" s="143"/>
      <c r="B48" s="156" t="s">
        <v>413</v>
      </c>
      <c r="C48" s="127"/>
    </row>
    <row r="49" spans="1:3">
      <c r="A49" s="143"/>
      <c r="B49" s="155" t="s">
        <v>414</v>
      </c>
      <c r="C49" s="127"/>
    </row>
    <row r="50" spans="1:3">
      <c r="A50" s="143"/>
      <c r="B50" s="155" t="s">
        <v>415</v>
      </c>
      <c r="C50" s="127"/>
    </row>
    <row r="51" spans="1:3">
      <c r="A51" s="143"/>
      <c r="B51" s="155" t="s">
        <v>480</v>
      </c>
      <c r="C51" s="127"/>
    </row>
    <row r="52" spans="1:3">
      <c r="A52" s="143"/>
      <c r="B52" s="155" t="s">
        <v>481</v>
      </c>
      <c r="C52" s="132"/>
    </row>
    <row r="53" spans="1:3">
      <c r="A53" s="143"/>
      <c r="B53" s="149"/>
      <c r="C53" s="132"/>
    </row>
    <row r="54" spans="1:3">
      <c r="A54" s="143">
        <v>6.6</v>
      </c>
      <c r="B54" s="147" t="s">
        <v>482</v>
      </c>
      <c r="C54" s="127"/>
    </row>
    <row r="55" spans="1:3" ht="28">
      <c r="A55" s="143"/>
      <c r="B55" s="149" t="s">
        <v>483</v>
      </c>
      <c r="C55" s="132"/>
    </row>
    <row r="56" spans="1:3">
      <c r="A56" s="143"/>
      <c r="B56" s="146"/>
      <c r="C56" s="132"/>
    </row>
    <row r="57" spans="1:3">
      <c r="A57" s="143">
        <v>6.7</v>
      </c>
      <c r="B57" s="147" t="s">
        <v>390</v>
      </c>
      <c r="C57" s="127"/>
    </row>
    <row r="58" spans="1:3">
      <c r="A58" s="143"/>
      <c r="B58" s="142" t="s">
        <v>484</v>
      </c>
      <c r="C58" s="127"/>
    </row>
    <row r="59" spans="1:3" ht="28">
      <c r="A59" s="143"/>
      <c r="B59" s="156" t="s">
        <v>391</v>
      </c>
      <c r="C59" s="138"/>
    </row>
    <row r="60" spans="1:3" ht="28">
      <c r="A60" s="143"/>
      <c r="B60" s="155" t="s">
        <v>392</v>
      </c>
      <c r="C60" s="138"/>
    </row>
    <row r="61" spans="1:3">
      <c r="A61" s="143"/>
      <c r="B61" s="155" t="s">
        <v>393</v>
      </c>
      <c r="C61" s="138"/>
    </row>
    <row r="62" spans="1:3">
      <c r="A62" s="143"/>
      <c r="B62" s="149"/>
      <c r="C62" s="132"/>
    </row>
    <row r="63" spans="1:3">
      <c r="A63" s="143"/>
      <c r="B63" s="149"/>
      <c r="C63" s="132"/>
    </row>
    <row r="64" spans="1:3">
      <c r="A64" s="143"/>
      <c r="B64" s="146"/>
      <c r="C64" s="132"/>
    </row>
    <row r="65" spans="1:3">
      <c r="A65" s="157" t="s">
        <v>485</v>
      </c>
      <c r="B65" s="147" t="s">
        <v>486</v>
      </c>
      <c r="C65" s="127"/>
    </row>
    <row r="66" spans="1:3" ht="42">
      <c r="A66" s="143"/>
      <c r="B66" s="156" t="s">
        <v>487</v>
      </c>
      <c r="C66" s="138"/>
    </row>
    <row r="67" spans="1:3">
      <c r="A67" s="143"/>
      <c r="B67" s="146"/>
      <c r="C67" s="132"/>
    </row>
    <row r="68" spans="1:3" ht="42">
      <c r="A68" s="143">
        <v>6.9</v>
      </c>
      <c r="B68" s="147" t="s">
        <v>488</v>
      </c>
      <c r="C68" s="127"/>
    </row>
    <row r="69" spans="1:3" ht="28">
      <c r="A69" s="143"/>
      <c r="B69" s="156" t="s">
        <v>489</v>
      </c>
      <c r="C69" s="138"/>
    </row>
    <row r="70" spans="1:3">
      <c r="A70" s="143"/>
      <c r="B70" s="146"/>
      <c r="C70" s="132"/>
    </row>
    <row r="71" spans="1:3">
      <c r="A71" s="143" t="s">
        <v>490</v>
      </c>
      <c r="B71" s="147" t="s">
        <v>491</v>
      </c>
      <c r="C71" s="127"/>
    </row>
    <row r="72" spans="1:3" ht="56">
      <c r="A72" s="143"/>
      <c r="B72" s="145" t="s">
        <v>492</v>
      </c>
      <c r="C72" s="132"/>
    </row>
    <row r="73" spans="1:3">
      <c r="A73" s="143"/>
      <c r="B73" s="146"/>
      <c r="C73" s="132"/>
    </row>
    <row r="74" spans="1:3">
      <c r="A74" s="143">
        <v>6.11</v>
      </c>
      <c r="B74" s="147" t="s">
        <v>493</v>
      </c>
      <c r="C74" s="127"/>
    </row>
    <row r="75" spans="1:3" ht="28">
      <c r="A75" s="143"/>
      <c r="B75" s="145" t="s">
        <v>494</v>
      </c>
      <c r="C75" s="132"/>
    </row>
    <row r="76" spans="1:3">
      <c r="A76" s="143" t="s">
        <v>427</v>
      </c>
      <c r="B76" s="150" t="s">
        <v>428</v>
      </c>
      <c r="C76" s="127"/>
    </row>
    <row r="77" spans="1:3" ht="25">
      <c r="A77" s="158" t="s">
        <v>429</v>
      </c>
      <c r="B77" s="149"/>
      <c r="C77" s="132"/>
    </row>
    <row r="78" spans="1:3">
      <c r="A78" s="158" t="s">
        <v>495</v>
      </c>
      <c r="B78" s="149"/>
      <c r="C78" s="132"/>
    </row>
    <row r="79" spans="1:3">
      <c r="A79" s="158"/>
      <c r="B79" s="149"/>
      <c r="C79" s="132"/>
    </row>
    <row r="80" spans="1:3">
      <c r="A80" s="159" t="s">
        <v>431</v>
      </c>
      <c r="B80" s="146"/>
      <c r="C80" s="132"/>
    </row>
  </sheetData>
  <phoneticPr fontId="7"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1593-42FE-4B62-9CE4-24B8E385568E}">
  <dimension ref="A1:C79"/>
  <sheetViews>
    <sheetView view="pageBreakPreview" zoomScaleNormal="100" workbookViewId="0">
      <selection activeCell="A21" sqref="A21:IV23"/>
    </sheetView>
  </sheetViews>
  <sheetFormatPr defaultColWidth="9" defaultRowHeight="14"/>
  <cols>
    <col min="1" max="1" width="7.1796875" style="160" customWidth="1"/>
    <col min="2" max="2" width="80.453125" style="61" customWidth="1"/>
    <col min="3" max="3" width="2.453125" style="61" customWidth="1"/>
    <col min="4" max="16384" width="9" style="36"/>
  </cols>
  <sheetData>
    <row r="1" spans="1:3" ht="28">
      <c r="A1" s="141">
        <v>7</v>
      </c>
      <c r="B1" s="142" t="s">
        <v>496</v>
      </c>
      <c r="C1" s="59"/>
    </row>
    <row r="2" spans="1:3">
      <c r="A2" s="143">
        <v>7.1</v>
      </c>
      <c r="B2" s="144" t="s">
        <v>457</v>
      </c>
      <c r="C2" s="59"/>
    </row>
    <row r="3" spans="1:3">
      <c r="A3" s="143"/>
      <c r="B3" s="145"/>
    </row>
    <row r="4" spans="1:3">
      <c r="A4" s="143"/>
      <c r="B4" s="131" t="s">
        <v>359</v>
      </c>
    </row>
    <row r="5" spans="1:3">
      <c r="A5" s="143"/>
      <c r="B5" s="133" t="s">
        <v>458</v>
      </c>
    </row>
    <row r="6" spans="1:3">
      <c r="A6" s="143"/>
      <c r="B6" s="133" t="s">
        <v>361</v>
      </c>
    </row>
    <row r="7" spans="1:3">
      <c r="A7" s="143"/>
      <c r="B7" s="133" t="s">
        <v>362</v>
      </c>
    </row>
    <row r="8" spans="1:3">
      <c r="A8" s="143"/>
      <c r="B8" s="133" t="s">
        <v>363</v>
      </c>
    </row>
    <row r="9" spans="1:3">
      <c r="A9" s="143"/>
      <c r="B9" s="133" t="s">
        <v>363</v>
      </c>
    </row>
    <row r="10" spans="1:3">
      <c r="A10" s="143"/>
      <c r="B10" s="133" t="s">
        <v>364</v>
      </c>
    </row>
    <row r="11" spans="1:3">
      <c r="A11" s="143"/>
      <c r="B11" s="133" t="s">
        <v>365</v>
      </c>
    </row>
    <row r="12" spans="1:3">
      <c r="A12" s="143"/>
      <c r="B12" s="133" t="s">
        <v>459</v>
      </c>
    </row>
    <row r="13" spans="1:3">
      <c r="A13" s="143"/>
      <c r="B13" s="133"/>
    </row>
    <row r="14" spans="1:3">
      <c r="A14" s="143" t="s">
        <v>497</v>
      </c>
      <c r="B14" s="36" t="s">
        <v>370</v>
      </c>
    </row>
    <row r="15" spans="1:3">
      <c r="A15" s="143"/>
      <c r="B15" s="36"/>
    </row>
    <row r="16" spans="1:3">
      <c r="A16" s="143" t="s">
        <v>498</v>
      </c>
      <c r="B16" s="36" t="s">
        <v>372</v>
      </c>
    </row>
    <row r="17" spans="1:3">
      <c r="A17" s="143"/>
      <c r="B17" s="149"/>
    </row>
    <row r="18" spans="1:3">
      <c r="A18" s="143">
        <v>7.2</v>
      </c>
      <c r="B18" s="147" t="s">
        <v>462</v>
      </c>
      <c r="C18" s="59"/>
    </row>
    <row r="19" spans="1:3" ht="48.75" customHeight="1">
      <c r="A19" s="143"/>
      <c r="B19" s="161" t="s">
        <v>499</v>
      </c>
    </row>
    <row r="20" spans="1:3" ht="15.75" customHeight="1">
      <c r="A20" s="143"/>
      <c r="B20" s="281"/>
    </row>
    <row r="21" spans="1:3">
      <c r="A21" s="143"/>
      <c r="B21" s="146"/>
    </row>
    <row r="22" spans="1:3">
      <c r="A22" s="143">
        <v>7.3</v>
      </c>
      <c r="B22" s="147" t="s">
        <v>463</v>
      </c>
      <c r="C22" s="59"/>
    </row>
    <row r="23" spans="1:3">
      <c r="A23" s="143"/>
      <c r="B23" s="148" t="s">
        <v>464</v>
      </c>
      <c r="C23" s="59"/>
    </row>
    <row r="24" spans="1:3">
      <c r="A24" s="143"/>
      <c r="B24" s="149" t="s">
        <v>465</v>
      </c>
    </row>
    <row r="25" spans="1:3">
      <c r="A25" s="143"/>
      <c r="B25" s="149" t="s">
        <v>466</v>
      </c>
    </row>
    <row r="26" spans="1:3">
      <c r="A26" s="143"/>
      <c r="B26" s="149" t="s">
        <v>467</v>
      </c>
    </row>
    <row r="27" spans="1:3">
      <c r="A27" s="143"/>
      <c r="B27" s="149" t="s">
        <v>468</v>
      </c>
    </row>
    <row r="28" spans="1:3">
      <c r="A28" s="143"/>
      <c r="B28" s="149"/>
    </row>
    <row r="29" spans="1:3">
      <c r="A29" s="143" t="s">
        <v>500</v>
      </c>
      <c r="B29" s="150" t="s">
        <v>380</v>
      </c>
      <c r="C29" s="59"/>
    </row>
    <row r="30" spans="1:3">
      <c r="A30" s="143"/>
      <c r="B30" s="149"/>
    </row>
    <row r="31" spans="1:3">
      <c r="A31" s="143"/>
      <c r="B31" s="146"/>
    </row>
    <row r="32" spans="1:3">
      <c r="A32" s="143">
        <v>7.4</v>
      </c>
      <c r="B32" s="147" t="s">
        <v>394</v>
      </c>
      <c r="C32" s="59"/>
    </row>
    <row r="33" spans="1:3" ht="154">
      <c r="A33" s="143" t="s">
        <v>501</v>
      </c>
      <c r="B33" s="131" t="s">
        <v>396</v>
      </c>
      <c r="C33" s="63"/>
    </row>
    <row r="34" spans="1:3" ht="56">
      <c r="A34" s="143" t="s">
        <v>502</v>
      </c>
      <c r="B34" s="55" t="s">
        <v>398</v>
      </c>
      <c r="C34" s="164"/>
    </row>
    <row r="35" spans="1:3">
      <c r="A35" s="143"/>
      <c r="B35" s="131"/>
      <c r="C35" s="63"/>
    </row>
    <row r="36" spans="1:3">
      <c r="A36" s="143"/>
      <c r="B36" s="153" t="s">
        <v>473</v>
      </c>
      <c r="C36" s="59"/>
    </row>
    <row r="37" spans="1:3">
      <c r="A37" s="143"/>
      <c r="B37" s="152"/>
    </row>
    <row r="38" spans="1:3" ht="84">
      <c r="A38" s="143"/>
      <c r="B38" s="152" t="s">
        <v>474</v>
      </c>
    </row>
    <row r="39" spans="1:3">
      <c r="A39" s="143"/>
      <c r="B39" s="155" t="s">
        <v>475</v>
      </c>
    </row>
    <row r="40" spans="1:3">
      <c r="A40" s="143"/>
      <c r="B40" s="155"/>
    </row>
    <row r="41" spans="1:3">
      <c r="A41" s="143" t="s">
        <v>503</v>
      </c>
      <c r="B41" s="150" t="s">
        <v>477</v>
      </c>
    </row>
    <row r="42" spans="1:3" ht="84">
      <c r="A42" s="143"/>
      <c r="B42" s="307" t="s">
        <v>478</v>
      </c>
    </row>
    <row r="43" spans="1:3">
      <c r="A43" s="162"/>
      <c r="B43" s="163"/>
      <c r="C43" s="55"/>
    </row>
    <row r="44" spans="1:3">
      <c r="A44" s="143" t="s">
        <v>501</v>
      </c>
      <c r="B44" s="153" t="s">
        <v>473</v>
      </c>
      <c r="C44" s="54"/>
    </row>
    <row r="45" spans="1:3">
      <c r="A45" s="143"/>
      <c r="B45" s="152"/>
      <c r="C45" s="54"/>
    </row>
    <row r="46" spans="1:3" ht="84">
      <c r="A46" s="143"/>
      <c r="B46" s="152" t="s">
        <v>474</v>
      </c>
      <c r="C46" s="59"/>
    </row>
    <row r="47" spans="1:3">
      <c r="A47" s="143"/>
      <c r="B47" s="155" t="s">
        <v>475</v>
      </c>
      <c r="C47" s="62"/>
    </row>
    <row r="48" spans="1:3">
      <c r="A48" s="143"/>
      <c r="B48" s="146"/>
      <c r="C48" s="62"/>
    </row>
    <row r="49" spans="1:3">
      <c r="A49" s="143">
        <v>7.5</v>
      </c>
      <c r="B49" s="147" t="s">
        <v>479</v>
      </c>
      <c r="C49" s="62"/>
    </row>
    <row r="50" spans="1:3">
      <c r="A50" s="143"/>
      <c r="B50" s="156" t="s">
        <v>413</v>
      </c>
      <c r="C50" s="54"/>
    </row>
    <row r="51" spans="1:3">
      <c r="A51" s="143"/>
      <c r="B51" s="155" t="s">
        <v>414</v>
      </c>
      <c r="C51" s="55"/>
    </row>
    <row r="52" spans="1:3">
      <c r="A52" s="143"/>
      <c r="B52" s="155" t="s">
        <v>415</v>
      </c>
      <c r="C52" s="56"/>
    </row>
    <row r="53" spans="1:3">
      <c r="A53" s="143"/>
      <c r="B53" s="155" t="s">
        <v>480</v>
      </c>
      <c r="C53" s="54"/>
    </row>
    <row r="54" spans="1:3">
      <c r="A54" s="143"/>
      <c r="B54" s="155" t="s">
        <v>504</v>
      </c>
      <c r="C54" s="59"/>
    </row>
    <row r="55" spans="1:3">
      <c r="A55" s="143"/>
      <c r="B55" s="149"/>
      <c r="C55" s="62"/>
    </row>
    <row r="56" spans="1:3">
      <c r="A56" s="143">
        <v>7.6</v>
      </c>
      <c r="B56" s="165" t="s">
        <v>482</v>
      </c>
    </row>
    <row r="57" spans="1:3" ht="28">
      <c r="A57" s="143"/>
      <c r="B57" s="149" t="s">
        <v>483</v>
      </c>
      <c r="C57" s="55"/>
    </row>
    <row r="58" spans="1:3">
      <c r="A58" s="143"/>
      <c r="B58" s="146"/>
      <c r="C58" s="54"/>
    </row>
    <row r="59" spans="1:3">
      <c r="A59" s="143">
        <v>7.7</v>
      </c>
      <c r="B59" s="147" t="s">
        <v>390</v>
      </c>
      <c r="C59" s="54"/>
    </row>
    <row r="60" spans="1:3" ht="28">
      <c r="A60" s="143"/>
      <c r="B60" s="156" t="s">
        <v>391</v>
      </c>
      <c r="C60" s="55"/>
    </row>
    <row r="61" spans="1:3" ht="28">
      <c r="A61" s="143"/>
      <c r="B61" s="155" t="s">
        <v>392</v>
      </c>
      <c r="C61" s="54"/>
    </row>
    <row r="62" spans="1:3">
      <c r="A62" s="143"/>
      <c r="B62" s="155" t="s">
        <v>393</v>
      </c>
      <c r="C62" s="55"/>
    </row>
    <row r="63" spans="1:3">
      <c r="A63" s="143"/>
      <c r="B63" s="149"/>
      <c r="C63" s="54"/>
    </row>
    <row r="64" spans="1:3">
      <c r="A64" s="166" t="s">
        <v>505</v>
      </c>
      <c r="B64" s="147" t="s">
        <v>486</v>
      </c>
      <c r="C64" s="54"/>
    </row>
    <row r="65" spans="1:3" ht="42">
      <c r="A65" s="143"/>
      <c r="B65" s="156" t="s">
        <v>506</v>
      </c>
      <c r="C65" s="54"/>
    </row>
    <row r="66" spans="1:3">
      <c r="A66" s="143"/>
      <c r="B66" s="146"/>
      <c r="C66" s="54"/>
    </row>
    <row r="67" spans="1:3" ht="42">
      <c r="A67" s="143">
        <v>7.9</v>
      </c>
      <c r="B67" s="147" t="s">
        <v>488</v>
      </c>
    </row>
    <row r="68" spans="1:3" ht="28">
      <c r="A68" s="143"/>
      <c r="B68" s="156" t="s">
        <v>489</v>
      </c>
    </row>
    <row r="69" spans="1:3">
      <c r="A69" s="143"/>
      <c r="B69" s="146"/>
    </row>
    <row r="70" spans="1:3">
      <c r="A70" s="143" t="s">
        <v>507</v>
      </c>
      <c r="B70" s="147" t="s">
        <v>491</v>
      </c>
    </row>
    <row r="71" spans="1:3" ht="56">
      <c r="A71" s="143"/>
      <c r="B71" s="145" t="s">
        <v>492</v>
      </c>
    </row>
    <row r="72" spans="1:3">
      <c r="A72" s="143"/>
      <c r="B72" s="146"/>
    </row>
    <row r="73" spans="1:3">
      <c r="A73" s="143">
        <v>7.11</v>
      </c>
      <c r="B73" s="147" t="s">
        <v>493</v>
      </c>
    </row>
    <row r="74" spans="1:3" ht="28">
      <c r="A74" s="143"/>
      <c r="B74" s="145" t="s">
        <v>494</v>
      </c>
    </row>
    <row r="75" spans="1:3">
      <c r="A75" s="143" t="s">
        <v>427</v>
      </c>
      <c r="B75" s="150" t="s">
        <v>428</v>
      </c>
    </row>
    <row r="76" spans="1:3" ht="25">
      <c r="A76" s="158" t="s">
        <v>429</v>
      </c>
      <c r="B76" s="149"/>
    </row>
    <row r="77" spans="1:3">
      <c r="A77" s="158" t="s">
        <v>508</v>
      </c>
      <c r="B77" s="149"/>
    </row>
    <row r="78" spans="1:3" ht="25">
      <c r="A78" s="158" t="s">
        <v>509</v>
      </c>
      <c r="B78" s="149"/>
    </row>
    <row r="79" spans="1:3">
      <c r="A79" s="159" t="s">
        <v>431</v>
      </c>
      <c r="B79" s="146"/>
    </row>
  </sheetData>
  <phoneticPr fontId="7"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D1D50-08BE-4DFF-AB5D-4527949FD7B7}">
  <sheetPr>
    <tabColor rgb="FF92D050"/>
  </sheetPr>
  <dimension ref="A1:C87"/>
  <sheetViews>
    <sheetView zoomScaleNormal="100" zoomScaleSheetLayoutView="100" workbookViewId="0">
      <selection activeCell="D5" sqref="D5"/>
    </sheetView>
  </sheetViews>
  <sheetFormatPr defaultColWidth="9" defaultRowHeight="14"/>
  <cols>
    <col min="1" max="1" width="7.1796875" style="160" customWidth="1"/>
    <col min="2" max="2" width="80.453125" style="61" customWidth="1"/>
    <col min="3" max="3" width="1.453125" style="61" customWidth="1"/>
    <col min="4" max="4" width="9" style="36"/>
    <col min="5" max="5" width="10" style="36" customWidth="1"/>
    <col min="6" max="16384" width="9" style="36"/>
  </cols>
  <sheetData>
    <row r="1" spans="1:3" ht="28">
      <c r="A1" s="141">
        <v>8</v>
      </c>
      <c r="B1" s="142" t="s">
        <v>510</v>
      </c>
      <c r="C1" s="127"/>
    </row>
    <row r="2" spans="1:3">
      <c r="A2" s="143">
        <v>8.1</v>
      </c>
      <c r="B2" s="144" t="s">
        <v>457</v>
      </c>
      <c r="C2" s="127"/>
    </row>
    <row r="3" spans="1:3">
      <c r="A3" s="143"/>
      <c r="B3" s="145"/>
      <c r="C3" s="132"/>
    </row>
    <row r="4" spans="1:3">
      <c r="A4" s="143"/>
      <c r="B4" s="131" t="s">
        <v>359</v>
      </c>
      <c r="C4" s="132"/>
    </row>
    <row r="5" spans="1:3" ht="28">
      <c r="A5" s="143"/>
      <c r="B5" s="852" t="s">
        <v>511</v>
      </c>
      <c r="C5" s="132"/>
    </row>
    <row r="6" spans="1:3">
      <c r="A6" s="143"/>
      <c r="B6" s="852" t="s">
        <v>512</v>
      </c>
      <c r="C6" s="132"/>
    </row>
    <row r="7" spans="1:3" ht="56">
      <c r="A7" s="143"/>
      <c r="B7" s="852" t="s">
        <v>513</v>
      </c>
      <c r="C7" s="132"/>
    </row>
    <row r="8" spans="1:3" ht="28">
      <c r="A8" s="143"/>
      <c r="B8" s="852" t="s">
        <v>514</v>
      </c>
      <c r="C8" s="132"/>
    </row>
    <row r="9" spans="1:3" ht="28">
      <c r="A9" s="143"/>
      <c r="B9" s="852" t="s">
        <v>515</v>
      </c>
      <c r="C9" s="132"/>
    </row>
    <row r="10" spans="1:3">
      <c r="A10" s="143"/>
      <c r="B10" s="852" t="s">
        <v>516</v>
      </c>
      <c r="C10" s="132"/>
    </row>
    <row r="11" spans="1:3">
      <c r="A11" s="143"/>
      <c r="B11" s="852" t="s">
        <v>517</v>
      </c>
      <c r="C11" s="132"/>
    </row>
    <row r="12" spans="1:3" ht="28">
      <c r="A12" s="143"/>
      <c r="B12" s="852" t="s">
        <v>518</v>
      </c>
      <c r="C12" s="132"/>
    </row>
    <row r="13" spans="1:3">
      <c r="A13" s="143"/>
      <c r="B13" s="133"/>
      <c r="C13" s="132"/>
    </row>
    <row r="14" spans="1:3">
      <c r="A14" s="143" t="s">
        <v>519</v>
      </c>
      <c r="B14" s="36" t="s">
        <v>520</v>
      </c>
      <c r="C14" s="132"/>
    </row>
    <row r="15" spans="1:3">
      <c r="A15" s="143"/>
      <c r="B15" s="36"/>
      <c r="C15" s="132"/>
    </row>
    <row r="16" spans="1:3">
      <c r="A16" s="143" t="s">
        <v>521</v>
      </c>
      <c r="B16" s="36" t="s">
        <v>522</v>
      </c>
      <c r="C16" s="132"/>
    </row>
    <row r="17" spans="1:3">
      <c r="A17" s="143"/>
      <c r="B17" s="146"/>
      <c r="C17" s="132"/>
    </row>
    <row r="18" spans="1:3">
      <c r="A18" s="143">
        <v>8.1999999999999993</v>
      </c>
      <c r="B18" s="147" t="s">
        <v>462</v>
      </c>
      <c r="C18" s="127"/>
    </row>
    <row r="19" spans="1:3" ht="54.75" customHeight="1">
      <c r="A19" s="143"/>
      <c r="B19" s="703" t="s">
        <v>499</v>
      </c>
      <c r="C19" s="132"/>
    </row>
    <row r="20" spans="1:3" ht="28">
      <c r="A20" s="143"/>
      <c r="B20" s="704" t="s">
        <v>523</v>
      </c>
      <c r="C20" s="132"/>
    </row>
    <row r="21" spans="1:3">
      <c r="A21" s="143"/>
      <c r="B21" s="146"/>
      <c r="C21" s="132"/>
    </row>
    <row r="22" spans="1:3">
      <c r="A22" s="143">
        <v>8.3000000000000007</v>
      </c>
      <c r="B22" s="147" t="s">
        <v>463</v>
      </c>
      <c r="C22" s="127"/>
    </row>
    <row r="23" spans="1:3">
      <c r="A23" s="143"/>
      <c r="B23" s="148" t="s">
        <v>464</v>
      </c>
      <c r="C23" s="127"/>
    </row>
    <row r="24" spans="1:3" ht="43.5">
      <c r="A24" s="143"/>
      <c r="B24" s="701" t="s">
        <v>524</v>
      </c>
      <c r="C24" s="132"/>
    </row>
    <row r="25" spans="1:3">
      <c r="A25" s="143"/>
      <c r="B25" s="702" t="s">
        <v>525</v>
      </c>
      <c r="C25" s="132"/>
    </row>
    <row r="26" spans="1:3">
      <c r="A26" s="143"/>
      <c r="B26" s="149"/>
      <c r="C26" s="132"/>
    </row>
    <row r="27" spans="1:3">
      <c r="A27" s="143"/>
      <c r="B27" s="149" t="s">
        <v>468</v>
      </c>
      <c r="C27" s="132"/>
    </row>
    <row r="28" spans="1:3">
      <c r="A28" s="143"/>
      <c r="B28" s="149"/>
      <c r="C28" s="132"/>
    </row>
    <row r="29" spans="1:3">
      <c r="A29" s="143" t="s">
        <v>526</v>
      </c>
      <c r="B29" s="150" t="s">
        <v>380</v>
      </c>
      <c r="C29" s="127"/>
    </row>
    <row r="30" spans="1:3">
      <c r="A30" s="143"/>
      <c r="B30" s="149" t="s">
        <v>34</v>
      </c>
      <c r="C30" s="132"/>
    </row>
    <row r="31" spans="1:3">
      <c r="A31" s="143"/>
      <c r="B31" s="146"/>
      <c r="C31" s="132"/>
    </row>
    <row r="32" spans="1:3">
      <c r="A32" s="143">
        <v>8.4</v>
      </c>
      <c r="B32" s="147" t="s">
        <v>394</v>
      </c>
      <c r="C32" s="137"/>
    </row>
    <row r="33" spans="1:3" ht="154">
      <c r="A33" s="143" t="s">
        <v>527</v>
      </c>
      <c r="B33" s="131" t="s">
        <v>396</v>
      </c>
      <c r="C33" s="154"/>
    </row>
    <row r="34" spans="1:3" ht="56">
      <c r="A34" s="143" t="s">
        <v>528</v>
      </c>
      <c r="B34" s="55" t="s">
        <v>398</v>
      </c>
      <c r="C34" s="137"/>
    </row>
    <row r="35" spans="1:3">
      <c r="A35" s="143"/>
      <c r="B35" s="131"/>
      <c r="C35" s="137"/>
    </row>
    <row r="36" spans="1:3">
      <c r="A36" s="143"/>
      <c r="B36" s="153" t="s">
        <v>473</v>
      </c>
      <c r="C36" s="138"/>
    </row>
    <row r="37" spans="1:3">
      <c r="A37" s="143"/>
      <c r="B37" s="152"/>
      <c r="C37" s="132"/>
    </row>
    <row r="38" spans="1:3" ht="84">
      <c r="A38" s="143"/>
      <c r="B38" s="716" t="s">
        <v>474</v>
      </c>
      <c r="C38" s="127"/>
    </row>
    <row r="39" spans="1:3">
      <c r="A39" s="143"/>
      <c r="B39" s="704" t="s">
        <v>529</v>
      </c>
      <c r="C39" s="132"/>
    </row>
    <row r="40" spans="1:3">
      <c r="A40" s="143"/>
      <c r="B40" s="155"/>
      <c r="C40" s="132"/>
    </row>
    <row r="41" spans="1:3">
      <c r="A41" s="143" t="s">
        <v>530</v>
      </c>
      <c r="B41" s="150" t="s">
        <v>477</v>
      </c>
      <c r="C41" s="132"/>
    </row>
    <row r="42" spans="1:3" ht="84">
      <c r="A42" s="143"/>
      <c r="B42" s="705" t="s">
        <v>531</v>
      </c>
      <c r="C42" s="132"/>
    </row>
    <row r="43" spans="1:3">
      <c r="A43" s="143"/>
      <c r="B43" s="146"/>
      <c r="C43" s="127"/>
    </row>
    <row r="44" spans="1:3">
      <c r="A44" s="143">
        <v>8.5</v>
      </c>
      <c r="B44" s="147" t="s">
        <v>479</v>
      </c>
      <c r="C44" s="138"/>
    </row>
    <row r="45" spans="1:3">
      <c r="A45" s="143"/>
      <c r="B45" s="703" t="s">
        <v>532</v>
      </c>
      <c r="C45" s="132"/>
    </row>
    <row r="46" spans="1:3">
      <c r="A46" s="143"/>
      <c r="B46" s="704" t="s">
        <v>533</v>
      </c>
      <c r="C46" s="127"/>
    </row>
    <row r="47" spans="1:3">
      <c r="A47" s="143"/>
      <c r="B47" s="704" t="s">
        <v>534</v>
      </c>
      <c r="C47" s="138"/>
    </row>
    <row r="48" spans="1:3">
      <c r="A48" s="143"/>
      <c r="B48" s="704" t="s">
        <v>535</v>
      </c>
      <c r="C48" s="132"/>
    </row>
    <row r="49" spans="1:3">
      <c r="A49" s="143"/>
      <c r="B49" s="155" t="s">
        <v>481</v>
      </c>
      <c r="C49" s="127"/>
    </row>
    <row r="50" spans="1:3">
      <c r="A50" s="143"/>
      <c r="B50" s="146"/>
      <c r="C50" s="132"/>
    </row>
    <row r="51" spans="1:3">
      <c r="A51" s="143">
        <v>8.6</v>
      </c>
      <c r="B51" s="147" t="s">
        <v>482</v>
      </c>
      <c r="C51" s="132"/>
    </row>
    <row r="52" spans="1:3" ht="28">
      <c r="A52" s="143"/>
      <c r="B52" s="145" t="s">
        <v>483</v>
      </c>
      <c r="C52" s="127"/>
    </row>
    <row r="53" spans="1:3">
      <c r="A53" s="143"/>
      <c r="B53" s="146"/>
      <c r="C53" s="132"/>
    </row>
    <row r="54" spans="1:3">
      <c r="A54" s="143">
        <v>8.6999999999999993</v>
      </c>
      <c r="B54" s="147" t="s">
        <v>390</v>
      </c>
      <c r="C54" s="127"/>
    </row>
    <row r="55" spans="1:3">
      <c r="A55" s="143"/>
      <c r="B55" s="703" t="s">
        <v>536</v>
      </c>
      <c r="C55" s="132"/>
    </row>
    <row r="56" spans="1:3" ht="217.5" customHeight="1">
      <c r="A56" s="143"/>
      <c r="B56" s="854" t="s">
        <v>2450</v>
      </c>
    </row>
    <row r="57" spans="1:3" ht="84">
      <c r="A57" s="143"/>
      <c r="B57" s="704" t="s">
        <v>537</v>
      </c>
      <c r="C57" s="132"/>
    </row>
    <row r="58" spans="1:3" ht="98">
      <c r="A58" s="143"/>
      <c r="B58" s="854" t="s">
        <v>538</v>
      </c>
      <c r="C58" s="132"/>
    </row>
    <row r="59" spans="1:3" ht="42">
      <c r="A59" s="143"/>
      <c r="B59" s="854" t="s">
        <v>2466</v>
      </c>
      <c r="C59" s="132"/>
    </row>
    <row r="60" spans="1:3" ht="84">
      <c r="A60" s="143"/>
      <c r="B60" s="854" t="s">
        <v>539</v>
      </c>
      <c r="C60" s="132"/>
    </row>
    <row r="61" spans="1:3" ht="70">
      <c r="A61" s="143"/>
      <c r="B61" s="854" t="s">
        <v>540</v>
      </c>
      <c r="C61" s="132"/>
    </row>
    <row r="62" spans="1:3" ht="70">
      <c r="A62" s="143"/>
      <c r="B62" s="854" t="s">
        <v>541</v>
      </c>
      <c r="C62" s="132"/>
    </row>
    <row r="63" spans="1:3" ht="56">
      <c r="A63" s="143"/>
      <c r="B63" s="854" t="s">
        <v>542</v>
      </c>
      <c r="C63" s="132"/>
    </row>
    <row r="64" spans="1:3" ht="28">
      <c r="A64" s="143"/>
      <c r="B64" s="712" t="s">
        <v>543</v>
      </c>
      <c r="C64" s="132"/>
    </row>
    <row r="65" spans="1:3" ht="140">
      <c r="A65" s="143"/>
      <c r="B65" s="854" t="s">
        <v>544</v>
      </c>
      <c r="C65" s="132"/>
    </row>
    <row r="66" spans="1:3" ht="70">
      <c r="A66" s="143"/>
      <c r="B66" s="854" t="s">
        <v>2467</v>
      </c>
      <c r="C66" s="132"/>
    </row>
    <row r="67" spans="1:3" ht="56">
      <c r="A67" s="143"/>
      <c r="B67" s="854" t="s">
        <v>545</v>
      </c>
      <c r="C67" s="132"/>
    </row>
    <row r="68" spans="1:3" ht="126">
      <c r="A68" s="143"/>
      <c r="B68" s="854" t="s">
        <v>546</v>
      </c>
      <c r="C68" s="132"/>
    </row>
    <row r="69" spans="1:3" ht="56">
      <c r="A69" s="143"/>
      <c r="B69" s="854" t="s">
        <v>547</v>
      </c>
      <c r="C69" s="132"/>
    </row>
    <row r="70" spans="1:3" ht="42">
      <c r="A70" s="143"/>
      <c r="B70" s="854" t="s">
        <v>548</v>
      </c>
      <c r="C70" s="132"/>
    </row>
    <row r="71" spans="1:3">
      <c r="A71" s="143"/>
      <c r="B71" s="146"/>
    </row>
    <row r="72" spans="1:3">
      <c r="A72" s="157" t="s">
        <v>549</v>
      </c>
      <c r="B72" s="147" t="s">
        <v>486</v>
      </c>
    </row>
    <row r="73" spans="1:3" ht="42">
      <c r="A73" s="143"/>
      <c r="B73" s="703" t="s">
        <v>506</v>
      </c>
    </row>
    <row r="74" spans="1:3">
      <c r="A74" s="143"/>
      <c r="B74" s="146"/>
    </row>
    <row r="75" spans="1:3" ht="42">
      <c r="A75" s="143" t="s">
        <v>550</v>
      </c>
      <c r="B75" s="147" t="s">
        <v>488</v>
      </c>
    </row>
    <row r="76" spans="1:3" ht="28">
      <c r="A76" s="143"/>
      <c r="B76" s="703" t="s">
        <v>489</v>
      </c>
    </row>
    <row r="77" spans="1:3">
      <c r="A77" s="143"/>
      <c r="B77" s="146"/>
    </row>
    <row r="78" spans="1:3">
      <c r="A78" s="143" t="s">
        <v>551</v>
      </c>
      <c r="B78" s="147" t="s">
        <v>491</v>
      </c>
    </row>
    <row r="79" spans="1:3" ht="56">
      <c r="A79" s="143"/>
      <c r="B79" s="145" t="s">
        <v>492</v>
      </c>
    </row>
    <row r="80" spans="1:3">
      <c r="A80" s="143"/>
      <c r="B80" s="146"/>
    </row>
    <row r="81" spans="1:2">
      <c r="A81" s="143">
        <v>8.11</v>
      </c>
      <c r="B81" s="147" t="s">
        <v>493</v>
      </c>
    </row>
    <row r="82" spans="1:2" ht="28">
      <c r="A82" s="143"/>
      <c r="B82" s="145" t="s">
        <v>494</v>
      </c>
    </row>
    <row r="83" spans="1:2">
      <c r="A83" s="143" t="s">
        <v>427</v>
      </c>
      <c r="B83" s="150" t="s">
        <v>428</v>
      </c>
    </row>
    <row r="84" spans="1:2" ht="25">
      <c r="A84" s="158" t="s">
        <v>429</v>
      </c>
      <c r="B84" s="149"/>
    </row>
    <row r="85" spans="1:2">
      <c r="A85" s="158"/>
      <c r="B85" s="149"/>
    </row>
    <row r="86" spans="1:2" ht="25">
      <c r="A86" s="158" t="s">
        <v>430</v>
      </c>
      <c r="B86" s="149"/>
    </row>
    <row r="87" spans="1:2">
      <c r="A87" s="159" t="s">
        <v>431</v>
      </c>
      <c r="B87" s="146"/>
    </row>
  </sheetData>
  <phoneticPr fontId="7"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10C89-7BD1-4439-A121-4E6B17A4109D}">
  <dimension ref="A1:C75"/>
  <sheetViews>
    <sheetView view="pageBreakPreview" zoomScaleNormal="100" workbookViewId="0">
      <selection activeCell="A21" sqref="A21:IV23"/>
    </sheetView>
  </sheetViews>
  <sheetFormatPr defaultColWidth="9" defaultRowHeight="14"/>
  <cols>
    <col min="1" max="1" width="7.1796875" style="160" customWidth="1"/>
    <col min="2" max="2" width="80.453125" style="61" customWidth="1"/>
    <col min="3" max="3" width="2" style="61" customWidth="1"/>
    <col min="4" max="16384" width="9" style="36"/>
  </cols>
  <sheetData>
    <row r="1" spans="1:3" ht="28">
      <c r="A1" s="141">
        <v>9</v>
      </c>
      <c r="B1" s="142" t="s">
        <v>552</v>
      </c>
      <c r="C1" s="59"/>
    </row>
    <row r="2" spans="1:3">
      <c r="A2" s="143">
        <v>9.1</v>
      </c>
      <c r="B2" s="144" t="s">
        <v>457</v>
      </c>
      <c r="C2" s="59"/>
    </row>
    <row r="3" spans="1:3">
      <c r="A3" s="143"/>
      <c r="B3" s="145"/>
    </row>
    <row r="4" spans="1:3">
      <c r="A4" s="143"/>
      <c r="B4" s="131" t="s">
        <v>359</v>
      </c>
    </row>
    <row r="5" spans="1:3">
      <c r="A5" s="143"/>
      <c r="B5" s="133" t="s">
        <v>458</v>
      </c>
    </row>
    <row r="6" spans="1:3">
      <c r="A6" s="143"/>
      <c r="B6" s="133" t="s">
        <v>361</v>
      </c>
    </row>
    <row r="7" spans="1:3">
      <c r="A7" s="143"/>
      <c r="B7" s="133" t="s">
        <v>362</v>
      </c>
    </row>
    <row r="8" spans="1:3">
      <c r="A8" s="143"/>
      <c r="B8" s="133" t="s">
        <v>363</v>
      </c>
    </row>
    <row r="9" spans="1:3">
      <c r="A9" s="143"/>
      <c r="B9" s="133" t="s">
        <v>363</v>
      </c>
    </row>
    <row r="10" spans="1:3">
      <c r="A10" s="143"/>
      <c r="B10" s="133" t="s">
        <v>364</v>
      </c>
    </row>
    <row r="11" spans="1:3">
      <c r="A11" s="143"/>
      <c r="B11" s="133" t="s">
        <v>365</v>
      </c>
    </row>
    <row r="12" spans="1:3">
      <c r="A12" s="143"/>
      <c r="B12" s="133" t="s">
        <v>459</v>
      </c>
    </row>
    <row r="13" spans="1:3">
      <c r="A13" s="143"/>
      <c r="B13" s="133"/>
    </row>
    <row r="14" spans="1:3">
      <c r="A14" s="143" t="s">
        <v>553</v>
      </c>
      <c r="B14" s="36" t="s">
        <v>370</v>
      </c>
    </row>
    <row r="15" spans="1:3">
      <c r="A15" s="143"/>
      <c r="B15" s="36"/>
    </row>
    <row r="16" spans="1:3">
      <c r="A16" s="143" t="s">
        <v>554</v>
      </c>
      <c r="B16" s="36" t="s">
        <v>372</v>
      </c>
    </row>
    <row r="17" spans="1:3">
      <c r="A17" s="143"/>
      <c r="B17" s="146"/>
    </row>
    <row r="18" spans="1:3">
      <c r="A18" s="143">
        <v>9.1999999999999993</v>
      </c>
      <c r="B18" s="147" t="s">
        <v>462</v>
      </c>
      <c r="C18" s="59"/>
    </row>
    <row r="19" spans="1:3" ht="56.25" customHeight="1">
      <c r="A19" s="143"/>
      <c r="B19" s="161" t="s">
        <v>499</v>
      </c>
    </row>
    <row r="20" spans="1:3" ht="15.75" customHeight="1">
      <c r="A20" s="143"/>
      <c r="B20" s="281"/>
    </row>
    <row r="21" spans="1:3">
      <c r="A21" s="143"/>
      <c r="B21" s="146"/>
    </row>
    <row r="22" spans="1:3">
      <c r="A22" s="143">
        <v>9.3000000000000007</v>
      </c>
      <c r="B22" s="147" t="s">
        <v>463</v>
      </c>
      <c r="C22" s="59"/>
    </row>
    <row r="23" spans="1:3">
      <c r="A23" s="143"/>
      <c r="B23" s="148" t="s">
        <v>464</v>
      </c>
      <c r="C23" s="59"/>
    </row>
    <row r="24" spans="1:3">
      <c r="A24" s="143"/>
      <c r="B24" s="149" t="s">
        <v>465</v>
      </c>
    </row>
    <row r="25" spans="1:3">
      <c r="A25" s="143"/>
      <c r="B25" s="149" t="s">
        <v>466</v>
      </c>
    </row>
    <row r="26" spans="1:3">
      <c r="A26" s="143"/>
      <c r="B26" s="149" t="s">
        <v>467</v>
      </c>
    </row>
    <row r="27" spans="1:3">
      <c r="A27" s="143"/>
      <c r="B27" s="149" t="s">
        <v>468</v>
      </c>
    </row>
    <row r="28" spans="1:3">
      <c r="A28" s="143"/>
      <c r="B28" s="149"/>
    </row>
    <row r="29" spans="1:3">
      <c r="A29" s="143" t="s">
        <v>555</v>
      </c>
      <c r="B29" s="150" t="s">
        <v>380</v>
      </c>
      <c r="C29" s="59"/>
    </row>
    <row r="30" spans="1:3">
      <c r="A30" s="143"/>
      <c r="B30" s="149"/>
    </row>
    <row r="31" spans="1:3">
      <c r="A31" s="143"/>
      <c r="B31" s="146"/>
    </row>
    <row r="32" spans="1:3">
      <c r="A32" s="143">
        <v>9.4</v>
      </c>
      <c r="B32" s="147" t="s">
        <v>394</v>
      </c>
      <c r="C32" s="63"/>
    </row>
    <row r="33" spans="1:3" ht="154">
      <c r="A33" s="143" t="s">
        <v>556</v>
      </c>
      <c r="B33" s="131" t="s">
        <v>396</v>
      </c>
      <c r="C33" s="164"/>
    </row>
    <row r="34" spans="1:3" ht="56">
      <c r="A34" s="143" t="s">
        <v>557</v>
      </c>
      <c r="B34" s="55" t="s">
        <v>398</v>
      </c>
      <c r="C34" s="63"/>
    </row>
    <row r="35" spans="1:3">
      <c r="A35" s="143"/>
      <c r="B35" s="131"/>
      <c r="C35" s="63"/>
    </row>
    <row r="36" spans="1:3">
      <c r="A36" s="143"/>
      <c r="B36" s="153" t="s">
        <v>473</v>
      </c>
      <c r="C36" s="62"/>
    </row>
    <row r="37" spans="1:3">
      <c r="A37" s="143"/>
      <c r="B37" s="152"/>
    </row>
    <row r="38" spans="1:3" ht="84">
      <c r="A38" s="143"/>
      <c r="B38" s="152" t="s">
        <v>474</v>
      </c>
      <c r="C38" s="59"/>
    </row>
    <row r="39" spans="1:3">
      <c r="A39" s="143"/>
      <c r="B39" s="155" t="s">
        <v>475</v>
      </c>
    </row>
    <row r="40" spans="1:3">
      <c r="A40" s="143"/>
      <c r="B40" s="155"/>
    </row>
    <row r="41" spans="1:3">
      <c r="A41" s="143" t="s">
        <v>558</v>
      </c>
      <c r="B41" s="150" t="s">
        <v>477</v>
      </c>
    </row>
    <row r="42" spans="1:3" ht="84">
      <c r="A42" s="143"/>
      <c r="B42" s="308" t="s">
        <v>478</v>
      </c>
    </row>
    <row r="43" spans="1:3">
      <c r="A43" s="143"/>
      <c r="B43" s="146"/>
      <c r="C43" s="59"/>
    </row>
    <row r="44" spans="1:3">
      <c r="A44" s="143">
        <v>9.5</v>
      </c>
      <c r="B44" s="147" t="s">
        <v>479</v>
      </c>
      <c r="C44" s="62"/>
    </row>
    <row r="45" spans="1:3">
      <c r="A45" s="143"/>
      <c r="B45" s="156" t="s">
        <v>413</v>
      </c>
      <c r="C45" s="62"/>
    </row>
    <row r="46" spans="1:3">
      <c r="A46" s="143"/>
      <c r="B46" s="155" t="s">
        <v>414</v>
      </c>
      <c r="C46" s="62"/>
    </row>
    <row r="47" spans="1:3">
      <c r="A47" s="143"/>
      <c r="B47" s="155" t="s">
        <v>415</v>
      </c>
      <c r="C47" s="54"/>
    </row>
    <row r="48" spans="1:3">
      <c r="A48" s="143"/>
      <c r="B48" s="155" t="s">
        <v>480</v>
      </c>
      <c r="C48" s="55"/>
    </row>
    <row r="49" spans="1:3">
      <c r="A49" s="143"/>
      <c r="B49" s="155" t="s">
        <v>504</v>
      </c>
      <c r="C49" s="56"/>
    </row>
    <row r="50" spans="1:3">
      <c r="A50" s="143"/>
      <c r="B50" s="149"/>
      <c r="C50" s="54"/>
    </row>
    <row r="51" spans="1:3">
      <c r="A51" s="143"/>
      <c r="B51" s="146"/>
      <c r="C51" s="59"/>
    </row>
    <row r="52" spans="1:3">
      <c r="A52" s="143">
        <v>9.6</v>
      </c>
      <c r="B52" s="147" t="s">
        <v>482</v>
      </c>
      <c r="C52" s="62"/>
    </row>
    <row r="53" spans="1:3" ht="28">
      <c r="A53" s="143"/>
      <c r="B53" s="145" t="s">
        <v>483</v>
      </c>
      <c r="C53" s="132"/>
    </row>
    <row r="54" spans="1:3">
      <c r="A54" s="143"/>
      <c r="B54" s="146"/>
      <c r="C54" s="127"/>
    </row>
    <row r="55" spans="1:3">
      <c r="A55" s="143">
        <v>9.6999999999999993</v>
      </c>
      <c r="B55" s="147" t="s">
        <v>390</v>
      </c>
      <c r="C55" s="132"/>
    </row>
    <row r="56" spans="1:3" ht="28">
      <c r="A56" s="143"/>
      <c r="B56" s="156" t="s">
        <v>391</v>
      </c>
      <c r="C56" s="132"/>
    </row>
    <row r="57" spans="1:3" ht="28">
      <c r="A57" s="143"/>
      <c r="B57" s="155" t="s">
        <v>392</v>
      </c>
      <c r="C57" s="127"/>
    </row>
    <row r="58" spans="1:3">
      <c r="A58" s="143"/>
      <c r="B58" s="155" t="s">
        <v>393</v>
      </c>
      <c r="C58" s="132"/>
    </row>
    <row r="59" spans="1:3">
      <c r="A59" s="143"/>
      <c r="B59" s="149"/>
      <c r="C59" s="127"/>
    </row>
    <row r="60" spans="1:3">
      <c r="A60" s="157" t="s">
        <v>559</v>
      </c>
      <c r="B60" s="147" t="s">
        <v>486</v>
      </c>
      <c r="C60" s="132"/>
    </row>
    <row r="61" spans="1:3" ht="42">
      <c r="A61" s="143"/>
      <c r="B61" s="156" t="s">
        <v>506</v>
      </c>
      <c r="C61" s="132"/>
    </row>
    <row r="62" spans="1:3">
      <c r="A62" s="143"/>
      <c r="B62" s="146"/>
      <c r="C62" s="132"/>
    </row>
    <row r="63" spans="1:3" ht="42">
      <c r="A63" s="143" t="s">
        <v>560</v>
      </c>
      <c r="B63" s="147" t="s">
        <v>488</v>
      </c>
      <c r="C63" s="132"/>
    </row>
    <row r="64" spans="1:3" ht="28">
      <c r="A64" s="143"/>
      <c r="B64" s="156" t="s">
        <v>489</v>
      </c>
    </row>
    <row r="65" spans="1:2">
      <c r="A65" s="143"/>
      <c r="B65" s="146"/>
    </row>
    <row r="66" spans="1:2">
      <c r="A66" s="143" t="s">
        <v>561</v>
      </c>
      <c r="B66" s="147" t="s">
        <v>491</v>
      </c>
    </row>
    <row r="67" spans="1:2" ht="56">
      <c r="A67" s="143"/>
      <c r="B67" s="145" t="s">
        <v>492</v>
      </c>
    </row>
    <row r="68" spans="1:2">
      <c r="A68" s="143"/>
      <c r="B68" s="146"/>
    </row>
    <row r="69" spans="1:2">
      <c r="A69" s="143">
        <v>9.11</v>
      </c>
      <c r="B69" s="147" t="s">
        <v>493</v>
      </c>
    </row>
    <row r="70" spans="1:2" ht="28">
      <c r="A70" s="143"/>
      <c r="B70" s="145" t="s">
        <v>494</v>
      </c>
    </row>
    <row r="71" spans="1:2">
      <c r="A71" s="143" t="s">
        <v>427</v>
      </c>
      <c r="B71" s="150" t="s">
        <v>428</v>
      </c>
    </row>
    <row r="72" spans="1:2" ht="25">
      <c r="A72" s="158" t="s">
        <v>429</v>
      </c>
      <c r="B72" s="149"/>
    </row>
    <row r="73" spans="1:2">
      <c r="A73" s="158"/>
      <c r="B73" s="149"/>
    </row>
    <row r="74" spans="1:2" ht="25">
      <c r="A74" s="158" t="s">
        <v>430</v>
      </c>
      <c r="B74" s="149"/>
    </row>
    <row r="75" spans="1:2">
      <c r="A75" s="159" t="s">
        <v>431</v>
      </c>
      <c r="B75" s="146"/>
    </row>
  </sheetData>
  <phoneticPr fontId="7"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40702ddd-f4a9-47df-a458-f38aaf1ab9cf" xsi:nil="true"/>
    <lcf76f155ced4ddcb4097134ff3c332f xmlns="cd768671-7c73-46ba-b313-40fef3d3acd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710FE5-46AD-4EB1-82F2-5682DBA2B70E}">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EAE446D7-34D6-4B4F-A37C-563CA3893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68671-7c73-46ba-b313-40fef3d3acda"/>
    <ds:schemaRef ds:uri="40702ddd-f4a9-47df-a458-f38aaf1ab9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A1FB26-AD46-4B95-B389-9C2CE6C36627}">
  <ds:schemaRefs>
    <ds:schemaRef ds:uri="http://schemas.microsoft.com/sharepoint/v3/contenttype/forms"/>
  </ds:schemaRefs>
</ds:datastoreItem>
</file>

<file path=customXml/itemProps4.xml><?xml version="1.0" encoding="utf-8"?>
<ds:datastoreItem xmlns:ds="http://schemas.openxmlformats.org/officeDocument/2006/customXml" ds:itemID="{E6209636-A7E1-4D85-9B99-22BEAD0E2F97}">
  <ds:schemaRefs>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elements/1.1/"/>
    <ds:schemaRef ds:uri="http://purl.org/dc/terms/"/>
    <ds:schemaRef ds:uri="http://schemas.openxmlformats.org/package/2006/metadata/core-properties"/>
    <ds:schemaRef ds:uri="40702ddd-f4a9-47df-a458-f38aaf1ab9cf"/>
    <ds:schemaRef ds:uri="cd768671-7c73-46ba-b313-40fef3d3acd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vt:i4>
      </vt:variant>
    </vt:vector>
  </HeadingPairs>
  <TitlesOfParts>
    <vt:vector size="32" baseType="lpstr">
      <vt:lpstr>Cover</vt:lpstr>
      <vt:lpstr>1 Basic info</vt:lpstr>
      <vt:lpstr>2 Findings</vt:lpstr>
      <vt:lpstr>3 MA Cert process</vt:lpstr>
      <vt:lpstr>5 MA Org Structure+Management</vt:lpstr>
      <vt:lpstr>6 S1</vt:lpstr>
      <vt:lpstr>7 S2</vt:lpstr>
      <vt:lpstr>8 S3</vt:lpstr>
      <vt:lpstr>9 S4</vt:lpstr>
      <vt:lpstr>A1 FM Checklist </vt:lpstr>
      <vt:lpstr>A1 Checklist</vt:lpstr>
      <vt:lpstr>Audit Programme</vt:lpstr>
      <vt:lpstr>A2 Stakeholder Summary</vt:lpstr>
      <vt:lpstr>A3 Species list</vt:lpstr>
      <vt:lpstr>A6 Group checklist</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 FM Checklist '!Print_Area</vt:lpstr>
      <vt:lpstr>'A12a Product schedule'!Print_Area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subject/>
  <dc:creator>Gus Hellier</dc:creator>
  <cp:keywords/>
  <dc:description/>
  <cp:lastModifiedBy>Madeleine Binns</cp:lastModifiedBy>
  <cp:revision/>
  <cp:lastPrinted>2024-12-10T14:50:50Z</cp:lastPrinted>
  <dcterms:created xsi:type="dcterms:W3CDTF">2005-01-24T17:03:19Z</dcterms:created>
  <dcterms:modified xsi:type="dcterms:W3CDTF">2024-12-10T16:29:27Z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amsInvolved">
    <vt:lpwstr>15;#Technical|3a400d66-ee7a-4a6f-a04a-2d028461e8b8</vt:lpwstr>
  </property>
  <property fmtid="{D5CDD505-2E9C-101B-9397-08002B2CF9AE}" pid="3" name="AccreditationClause">
    <vt:lpwstr/>
  </property>
  <property fmtid="{D5CDD505-2E9C-101B-9397-08002B2CF9AE}" pid="4" name="DocumentSubcategory">
    <vt:lpwstr>26;#Forest Management|780132de-f0d1-4db9-b76d-1c86782e2295</vt:lpwstr>
  </property>
  <property fmtid="{D5CDD505-2E9C-101B-9397-08002B2CF9AE}" pid="5" name="DocumentCategories">
    <vt:lpwstr>3;#Forestry|58c4e837-039d-402b-b63b-d24a25d2849a</vt:lpwstr>
  </property>
  <property fmtid="{D5CDD505-2E9C-101B-9397-08002B2CF9AE}" pid="6" name="SchemeService">
    <vt:lpwstr>18;#Programme for the Endorsement of Forest Certification (PEFC)|10fe37c0-fde8-4201-aa3a-9f5ff46939db</vt:lpwstr>
  </property>
  <property fmtid="{D5CDD505-2E9C-101B-9397-08002B2CF9AE}" pid="7" name="ContentTypeId">
    <vt:lpwstr>0x01010040FDFF1867A67442B4C4617A80556CF0</vt:lpwstr>
  </property>
  <property fmtid="{D5CDD505-2E9C-101B-9397-08002B2CF9AE}" pid="8" name="display_urn:schemas-microsoft-com:office:office#QMSProcessOwner">
    <vt:lpwstr>TechTeamForestry</vt:lpwstr>
  </property>
  <property fmtid="{D5CDD505-2E9C-101B-9397-08002B2CF9AE}" pid="9" name="ExternalAudiences">
    <vt:lpwstr>14;#Agents|3fe85bd0-ab91-44fa-84d2-ff5557429c34;#45;# Auditor Candidates|af691755-94ff-44ef-9224-48bf09f9dcf7;#41;# Auditors|8bb86ae9-b7dc-4f41-b17e-3b683b2d70fe</vt:lpwstr>
  </property>
  <property fmtid="{D5CDD505-2E9C-101B-9397-08002B2CF9AE}" pid="10" name="MediaServiceImageTags">
    <vt:lpwstr/>
  </property>
</Properties>
</file>