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tables/table1.xml" ContentType="application/vnd.openxmlformats-officedocument.spreadsheetml.table+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W:\Forestry\Masters\Certification Records\CURRENT LICENSEES\004807 UK Forest Certification Group (UKFCG) TRANSFER\2024 S2\RT\"/>
    </mc:Choice>
  </mc:AlternateContent>
  <xr:revisionPtr revIDLastSave="0" documentId="13_ncr:1_{81DCCB62-A0D7-4891-9138-8BEE14AA02A5}" xr6:coauthVersionLast="47" xr6:coauthVersionMax="47" xr10:uidLastSave="{00000000-0000-0000-0000-000000000000}"/>
  <bookViews>
    <workbookView xWindow="-120" yWindow="-16320" windowWidth="29040" windowHeight="15840" tabRatio="948" xr2:uid="{00000000-000D-0000-FFFF-FFFF00000000}"/>
  </bookViews>
  <sheets>
    <sheet name="Cover" sheetId="1" r:id="rId1"/>
    <sheet name="1 Basic info" sheetId="74" r:id="rId2"/>
    <sheet name="2 Findings" sheetId="65" r:id="rId3"/>
    <sheet name="3 RA Cert process" sheetId="3" r:id="rId4"/>
    <sheet name="5 MA Org Structure+Management" sheetId="66" r:id="rId5"/>
    <sheet name="6 S1" sheetId="19" r:id="rId6"/>
    <sheet name="7 S2" sheetId="50" r:id="rId7"/>
    <sheet name="8 S3" sheetId="51" state="hidden" r:id="rId8"/>
    <sheet name="9 S4" sheetId="49" state="hidden" r:id="rId9"/>
    <sheet name="A1 Checklist" sheetId="60" r:id="rId10"/>
    <sheet name="Audit Programme" sheetId="73" r:id="rId11"/>
    <sheet name="A2 Stakeholder Summary" sheetId="59" r:id="rId12"/>
    <sheet name="A3 Species list" sheetId="16" r:id="rId13"/>
    <sheet name="A6a Multisite checklist" sheetId="69" state="hidden" r:id="rId14"/>
    <sheet name="A6 FSC&amp;PEFC UK Group Checklist" sheetId="72" r:id="rId15"/>
    <sheet name="A7 Members &amp; FMUs" sheetId="34" r:id="rId16"/>
    <sheet name="A8a Sampling" sheetId="70" r:id="rId17"/>
    <sheet name="A11a Cert Decsn" sheetId="42" r:id="rId18"/>
    <sheet name="A12a Product schedule" sheetId="53" r:id="rId19"/>
    <sheet name="A14a Product Codes" sheetId="58" r:id="rId20"/>
    <sheet name="A15 Opening and Closing Meeting" sheetId="67" r:id="rId21"/>
  </sheets>
  <definedNames>
    <definedName name="_xlnm._FilterDatabase" localSheetId="1" hidden="1">'1 Basic info'!$K$1:$K$109</definedName>
    <definedName name="_xlnm._FilterDatabase" localSheetId="2" hidden="1">'2 Findings'!$A$5:$K$9</definedName>
    <definedName name="_xlnm._FilterDatabase" localSheetId="15" hidden="1">'A7 Members &amp; FMUs'!$A$2:$K$2</definedName>
    <definedName name="_xlnm.Print_Area" localSheetId="1">'1 Basic info'!$A$1:$D$91</definedName>
    <definedName name="_xlnm.Print_Area" localSheetId="2">'2 Findings'!$A$4:$K$25</definedName>
    <definedName name="_xlnm.Print_Area" localSheetId="3">'3 RA Cert process'!$A$1:$B$110</definedName>
    <definedName name="_xlnm.Print_Area" localSheetId="4">'5 MA Org Structure+Management'!$A$1:$B$31</definedName>
    <definedName name="_xlnm.Print_Area" localSheetId="5">'6 S1'!$A$1:$B$91</definedName>
    <definedName name="_xlnm.Print_Area" localSheetId="6">'7 S2'!$A$1:$B$91</definedName>
    <definedName name="_xlnm.Print_Area" localSheetId="7">'8 S3'!$A$1:$C$59</definedName>
    <definedName name="_xlnm.Print_Area" localSheetId="8">'9 S4'!$A$1:$C$64</definedName>
    <definedName name="_xlnm.Print_Area" localSheetId="18">'A12a Product schedule'!$A$1:$D$36</definedName>
    <definedName name="_xlnm.Print_Area" localSheetId="11">'A2 Stakeholder Summary'!$A$1:$I$21</definedName>
    <definedName name="_xlnm.Print_Area" localSheetId="15">'A7 Members &amp; FMUs'!$A$1:$AC$371</definedName>
    <definedName name="_xlnm.Print_Area" localSheetId="0">Cover!$A$1:$F$31,Cover!$G:$G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07" i="34" l="1"/>
  <c r="R207" i="34"/>
  <c r="Q207" i="34"/>
  <c r="P207" i="34"/>
  <c r="O207" i="34"/>
  <c r="M207" i="34"/>
  <c r="H312" i="72" l="1"/>
  <c r="G312" i="72"/>
  <c r="F312" i="72"/>
  <c r="H311" i="72"/>
  <c r="G311" i="72"/>
  <c r="F311" i="72"/>
  <c r="H310" i="72"/>
  <c r="G310" i="72"/>
  <c r="F310" i="72"/>
  <c r="H309" i="72"/>
  <c r="G309" i="72"/>
  <c r="F309" i="72"/>
  <c r="H308" i="72"/>
  <c r="G308" i="72"/>
  <c r="F308" i="72"/>
  <c r="H304" i="72"/>
  <c r="G304" i="72"/>
  <c r="F304" i="72"/>
  <c r="H303" i="72"/>
  <c r="G303" i="72"/>
  <c r="F303" i="72"/>
  <c r="H302" i="72"/>
  <c r="G302" i="72"/>
  <c r="F302" i="72"/>
  <c r="H301" i="72"/>
  <c r="G301" i="72"/>
  <c r="F301" i="72"/>
  <c r="H300" i="72"/>
  <c r="G300" i="72"/>
  <c r="F300" i="72"/>
  <c r="H297" i="72"/>
  <c r="G297" i="72"/>
  <c r="F297" i="72"/>
  <c r="H296" i="72"/>
  <c r="G296" i="72"/>
  <c r="F296" i="72"/>
  <c r="H295" i="72"/>
  <c r="G295" i="72"/>
  <c r="F295" i="72"/>
  <c r="H294" i="72"/>
  <c r="G294" i="72"/>
  <c r="F294" i="72"/>
  <c r="H293" i="72"/>
  <c r="G293" i="72"/>
  <c r="F293" i="72"/>
  <c r="H290" i="72"/>
  <c r="G290" i="72"/>
  <c r="F290" i="72"/>
  <c r="H289" i="72"/>
  <c r="G289" i="72"/>
  <c r="F289" i="72"/>
  <c r="H288" i="72"/>
  <c r="G288" i="72"/>
  <c r="F288" i="72"/>
  <c r="H287" i="72"/>
  <c r="G287" i="72"/>
  <c r="F287" i="72"/>
  <c r="H286" i="72"/>
  <c r="G286" i="72"/>
  <c r="F286" i="72"/>
  <c r="H282" i="72"/>
  <c r="G282" i="72"/>
  <c r="F282" i="72"/>
  <c r="H281" i="72"/>
  <c r="G281" i="72"/>
  <c r="F281" i="72"/>
  <c r="H280" i="72"/>
  <c r="G280" i="72"/>
  <c r="F280" i="72"/>
  <c r="H279" i="72"/>
  <c r="G279" i="72"/>
  <c r="F279" i="72"/>
  <c r="H278" i="72"/>
  <c r="G278" i="72"/>
  <c r="F278" i="72"/>
  <c r="H274" i="72"/>
  <c r="G274" i="72"/>
  <c r="F274" i="72"/>
  <c r="H273" i="72"/>
  <c r="G273" i="72"/>
  <c r="F273" i="72"/>
  <c r="H272" i="72"/>
  <c r="G272" i="72"/>
  <c r="F272" i="72"/>
  <c r="H271" i="72"/>
  <c r="G271" i="72"/>
  <c r="F271" i="72"/>
  <c r="H270" i="72"/>
  <c r="G270" i="72"/>
  <c r="F270" i="72"/>
  <c r="H267" i="72"/>
  <c r="G267" i="72"/>
  <c r="F267" i="72"/>
  <c r="H266" i="72"/>
  <c r="G266" i="72"/>
  <c r="F266" i="72"/>
  <c r="H265" i="72"/>
  <c r="G265" i="72"/>
  <c r="F265" i="72"/>
  <c r="H264" i="72"/>
  <c r="G264" i="72"/>
  <c r="F264" i="72"/>
  <c r="H263" i="72"/>
  <c r="G263" i="72"/>
  <c r="F263" i="72"/>
  <c r="H260" i="72"/>
  <c r="G260" i="72"/>
  <c r="F260" i="72"/>
  <c r="H259" i="72"/>
  <c r="G259" i="72"/>
  <c r="F259" i="72"/>
  <c r="H258" i="72"/>
  <c r="G258" i="72"/>
  <c r="F258" i="72"/>
  <c r="H257" i="72"/>
  <c r="G257" i="72"/>
  <c r="F257" i="72"/>
  <c r="H256" i="72"/>
  <c r="G256" i="72"/>
  <c r="F256" i="72"/>
  <c r="H253" i="72"/>
  <c r="G253" i="72"/>
  <c r="F253" i="72"/>
  <c r="H252" i="72"/>
  <c r="G252" i="72"/>
  <c r="F252" i="72"/>
  <c r="H251" i="72"/>
  <c r="G251" i="72"/>
  <c r="F251" i="72"/>
  <c r="H250" i="72"/>
  <c r="G250" i="72"/>
  <c r="F250" i="72"/>
  <c r="H249" i="72"/>
  <c r="G249" i="72"/>
  <c r="F249" i="72"/>
  <c r="H246" i="72"/>
  <c r="G246" i="72"/>
  <c r="F246" i="72"/>
  <c r="H245" i="72"/>
  <c r="G245" i="72"/>
  <c r="F245" i="72"/>
  <c r="H244" i="72"/>
  <c r="G244" i="72"/>
  <c r="F244" i="72"/>
  <c r="H243" i="72"/>
  <c r="G243" i="72"/>
  <c r="F243" i="72"/>
  <c r="H242" i="72"/>
  <c r="G242" i="72"/>
  <c r="F242" i="72"/>
  <c r="D240" i="72"/>
  <c r="D239" i="72"/>
  <c r="D238" i="72"/>
  <c r="H233" i="72"/>
  <c r="G233" i="72"/>
  <c r="F233" i="72"/>
  <c r="H232" i="72"/>
  <c r="G232" i="72"/>
  <c r="F232" i="72"/>
  <c r="H231" i="72"/>
  <c r="G231" i="72"/>
  <c r="F231" i="72"/>
  <c r="H230" i="72"/>
  <c r="G230" i="72"/>
  <c r="F230" i="72"/>
  <c r="H229" i="72"/>
  <c r="G229" i="72"/>
  <c r="F229" i="72"/>
  <c r="H226" i="72"/>
  <c r="G226" i="72"/>
  <c r="F226" i="72"/>
  <c r="H225" i="72"/>
  <c r="G225" i="72"/>
  <c r="F225" i="72"/>
  <c r="H224" i="72"/>
  <c r="G224" i="72"/>
  <c r="F224" i="72"/>
  <c r="H223" i="72"/>
  <c r="G223" i="72"/>
  <c r="F223" i="72"/>
  <c r="H222" i="72"/>
  <c r="G222" i="72"/>
  <c r="F222" i="72"/>
  <c r="H218" i="72"/>
  <c r="G218" i="72"/>
  <c r="F218" i="72"/>
  <c r="H217" i="72"/>
  <c r="G217" i="72"/>
  <c r="F217" i="72"/>
  <c r="H216" i="72"/>
  <c r="G216" i="72"/>
  <c r="F216" i="72"/>
  <c r="H215" i="72"/>
  <c r="G215" i="72"/>
  <c r="F215" i="72"/>
  <c r="H214" i="72"/>
  <c r="G214" i="72"/>
  <c r="F214" i="72"/>
  <c r="H202" i="72"/>
  <c r="G202" i="72"/>
  <c r="F202" i="72"/>
  <c r="H201" i="72"/>
  <c r="G201" i="72"/>
  <c r="F201" i="72"/>
  <c r="H200" i="72"/>
  <c r="G200" i="72"/>
  <c r="F200" i="72"/>
  <c r="H199" i="72"/>
  <c r="G199" i="72"/>
  <c r="F199" i="72"/>
  <c r="H198" i="72"/>
  <c r="G198" i="72"/>
  <c r="F198" i="72"/>
  <c r="H195" i="72"/>
  <c r="G195" i="72"/>
  <c r="F195" i="72"/>
  <c r="H194" i="72"/>
  <c r="G194" i="72"/>
  <c r="F194" i="72"/>
  <c r="H193" i="72"/>
  <c r="G193" i="72"/>
  <c r="F193" i="72"/>
  <c r="H192" i="72"/>
  <c r="G192" i="72"/>
  <c r="F192" i="72"/>
  <c r="H191" i="72"/>
  <c r="G191" i="72"/>
  <c r="F191" i="72"/>
  <c r="H183" i="72"/>
  <c r="G183" i="72"/>
  <c r="F183" i="72"/>
  <c r="H182" i="72"/>
  <c r="G182" i="72"/>
  <c r="F182" i="72"/>
  <c r="H181" i="72"/>
  <c r="G181" i="72"/>
  <c r="F181" i="72"/>
  <c r="H180" i="72"/>
  <c r="G180" i="72"/>
  <c r="F180" i="72"/>
  <c r="H179" i="72"/>
  <c r="G179" i="72"/>
  <c r="F179" i="72"/>
  <c r="H174" i="72"/>
  <c r="G174" i="72"/>
  <c r="F174" i="72"/>
  <c r="H173" i="72"/>
  <c r="G173" i="72"/>
  <c r="F173" i="72"/>
  <c r="H172" i="72"/>
  <c r="G172" i="72"/>
  <c r="F172" i="72"/>
  <c r="H171" i="72"/>
  <c r="G171" i="72"/>
  <c r="F171" i="72"/>
  <c r="H170" i="72"/>
  <c r="G170" i="72"/>
  <c r="F170" i="72"/>
  <c r="H164" i="72"/>
  <c r="G164" i="72"/>
  <c r="F164" i="72"/>
  <c r="H163" i="72"/>
  <c r="G163" i="72"/>
  <c r="F163" i="72"/>
  <c r="H162" i="72"/>
  <c r="G162" i="72"/>
  <c r="F162" i="72"/>
  <c r="H161" i="72"/>
  <c r="G161" i="72"/>
  <c r="F161" i="72"/>
  <c r="H160" i="72"/>
  <c r="G160" i="72"/>
  <c r="F160" i="72"/>
  <c r="H158" i="72"/>
  <c r="G158" i="72"/>
  <c r="F158" i="72"/>
  <c r="H157" i="72"/>
  <c r="G157" i="72"/>
  <c r="F157" i="72"/>
  <c r="H156" i="72"/>
  <c r="G156" i="72"/>
  <c r="F156" i="72"/>
  <c r="H155" i="72"/>
  <c r="G155" i="72"/>
  <c r="F155" i="72"/>
  <c r="H154" i="72"/>
  <c r="G154" i="72"/>
  <c r="F154" i="72"/>
  <c r="H152" i="72"/>
  <c r="G152" i="72"/>
  <c r="F152" i="72"/>
  <c r="H151" i="72"/>
  <c r="G151" i="72"/>
  <c r="F151" i="72"/>
  <c r="H150" i="72"/>
  <c r="G150" i="72"/>
  <c r="F150" i="72"/>
  <c r="H149" i="72"/>
  <c r="G149" i="72"/>
  <c r="F149" i="72"/>
  <c r="H148" i="72"/>
  <c r="G148" i="72"/>
  <c r="F148" i="72"/>
  <c r="H128" i="72"/>
  <c r="G128" i="72"/>
  <c r="F128" i="72"/>
  <c r="H127" i="72"/>
  <c r="G127" i="72"/>
  <c r="F127" i="72"/>
  <c r="H126" i="72"/>
  <c r="G126" i="72"/>
  <c r="F126" i="72"/>
  <c r="H125" i="72"/>
  <c r="G125" i="72"/>
  <c r="F125" i="72"/>
  <c r="H124" i="72"/>
  <c r="G124" i="72"/>
  <c r="F124" i="72"/>
  <c r="H121" i="72"/>
  <c r="G121" i="72"/>
  <c r="F121" i="72"/>
  <c r="H120" i="72"/>
  <c r="G120" i="72"/>
  <c r="F120" i="72"/>
  <c r="H119" i="72"/>
  <c r="G119" i="72"/>
  <c r="F119" i="72"/>
  <c r="H118" i="72"/>
  <c r="G118" i="72"/>
  <c r="F118" i="72"/>
  <c r="H117" i="72"/>
  <c r="G117" i="72"/>
  <c r="F117" i="72"/>
  <c r="H99" i="72"/>
  <c r="G99" i="72"/>
  <c r="F99" i="72"/>
  <c r="H98" i="72"/>
  <c r="G98" i="72"/>
  <c r="F98" i="72"/>
  <c r="H97" i="72"/>
  <c r="G97" i="72"/>
  <c r="F97" i="72"/>
  <c r="H96" i="72"/>
  <c r="G96" i="72"/>
  <c r="F96" i="72"/>
  <c r="H95" i="72"/>
  <c r="G95" i="72"/>
  <c r="F95" i="72"/>
  <c r="H91" i="72"/>
  <c r="G91" i="72"/>
  <c r="F91" i="72"/>
  <c r="H90" i="72"/>
  <c r="G90" i="72"/>
  <c r="F90" i="72"/>
  <c r="H89" i="72"/>
  <c r="G89" i="72"/>
  <c r="F89" i="72"/>
  <c r="H88" i="72"/>
  <c r="G88" i="72"/>
  <c r="F88" i="72"/>
  <c r="H87" i="72"/>
  <c r="G87" i="72"/>
  <c r="F87" i="72"/>
  <c r="H81" i="72"/>
  <c r="G81" i="72"/>
  <c r="F81" i="72"/>
  <c r="H80" i="72"/>
  <c r="G80" i="72"/>
  <c r="F80" i="72"/>
  <c r="H79" i="72"/>
  <c r="G79" i="72"/>
  <c r="F79" i="72"/>
  <c r="H78" i="72"/>
  <c r="G78" i="72"/>
  <c r="F78" i="72"/>
  <c r="H77" i="72"/>
  <c r="G77" i="72"/>
  <c r="F77" i="72"/>
  <c r="H74" i="72"/>
  <c r="G74" i="72"/>
  <c r="F74" i="72"/>
  <c r="H73" i="72"/>
  <c r="G73" i="72"/>
  <c r="F73" i="72"/>
  <c r="H72" i="72"/>
  <c r="G72" i="72"/>
  <c r="F72" i="72"/>
  <c r="H71" i="72"/>
  <c r="G71" i="72"/>
  <c r="F71" i="72"/>
  <c r="H70" i="72"/>
  <c r="G70" i="72"/>
  <c r="F70" i="72"/>
  <c r="H65" i="72"/>
  <c r="G65" i="72"/>
  <c r="F65" i="72"/>
  <c r="H64" i="72"/>
  <c r="G64" i="72"/>
  <c r="F64" i="72"/>
  <c r="H63" i="72"/>
  <c r="G63" i="72"/>
  <c r="F63" i="72"/>
  <c r="H62" i="72"/>
  <c r="G62" i="72"/>
  <c r="F62" i="72"/>
  <c r="H61" i="72"/>
  <c r="G61" i="72"/>
  <c r="F61" i="72"/>
  <c r="H58" i="72"/>
  <c r="G58" i="72"/>
  <c r="F58" i="72"/>
  <c r="H57" i="72"/>
  <c r="G57" i="72"/>
  <c r="F57" i="72"/>
  <c r="H56" i="72"/>
  <c r="G56" i="72"/>
  <c r="F56" i="72"/>
  <c r="H55" i="72"/>
  <c r="G55" i="72"/>
  <c r="F55" i="72"/>
  <c r="H54" i="72"/>
  <c r="G54" i="72"/>
  <c r="F54" i="72"/>
  <c r="H52" i="72"/>
  <c r="G52" i="72"/>
  <c r="F52" i="72"/>
  <c r="H51" i="72"/>
  <c r="G51" i="72"/>
  <c r="F51" i="72"/>
  <c r="H50" i="72"/>
  <c r="G50" i="72"/>
  <c r="F50" i="72"/>
  <c r="H49" i="72"/>
  <c r="G49" i="72"/>
  <c r="F49" i="72"/>
  <c r="H48" i="72"/>
  <c r="G48" i="72"/>
  <c r="F48" i="72"/>
  <c r="H43" i="72"/>
  <c r="G43" i="72"/>
  <c r="F43" i="72"/>
  <c r="H42" i="72"/>
  <c r="G42" i="72"/>
  <c r="F42" i="72"/>
  <c r="H41" i="72"/>
  <c r="G41" i="72"/>
  <c r="F41" i="72"/>
  <c r="H40" i="72"/>
  <c r="G40" i="72"/>
  <c r="F40" i="72"/>
  <c r="H39" i="72"/>
  <c r="G39" i="72"/>
  <c r="F39" i="72"/>
  <c r="H36" i="72"/>
  <c r="G36" i="72"/>
  <c r="F36" i="72"/>
  <c r="H35" i="72"/>
  <c r="G35" i="72"/>
  <c r="F35" i="72"/>
  <c r="H34" i="72"/>
  <c r="G34" i="72"/>
  <c r="F34" i="72"/>
  <c r="H33" i="72"/>
  <c r="G33" i="72"/>
  <c r="F33" i="72"/>
  <c r="H32" i="72"/>
  <c r="G32" i="72"/>
  <c r="F32" i="72"/>
  <c r="H29" i="72"/>
  <c r="G29" i="72"/>
  <c r="F29" i="72"/>
  <c r="H28" i="72"/>
  <c r="G28" i="72"/>
  <c r="F28" i="72"/>
  <c r="H27" i="72"/>
  <c r="G27" i="72"/>
  <c r="F27" i="72"/>
  <c r="H26" i="72"/>
  <c r="G26" i="72"/>
  <c r="F26" i="72"/>
  <c r="H25" i="72"/>
  <c r="G25" i="72"/>
  <c r="F25" i="72"/>
  <c r="H21" i="72"/>
  <c r="G21" i="72"/>
  <c r="F21" i="72"/>
  <c r="H20" i="72"/>
  <c r="G20" i="72"/>
  <c r="F20" i="72"/>
  <c r="H19" i="72"/>
  <c r="G19" i="72"/>
  <c r="F19" i="72"/>
  <c r="H18" i="72"/>
  <c r="G18" i="72"/>
  <c r="F18" i="72"/>
  <c r="H17" i="72"/>
  <c r="G17" i="72"/>
  <c r="F17" i="72"/>
  <c r="H14" i="72"/>
  <c r="G14" i="72"/>
  <c r="F14" i="72"/>
  <c r="H13" i="72"/>
  <c r="G13" i="72"/>
  <c r="F13" i="72"/>
  <c r="H12" i="72"/>
  <c r="G12" i="72"/>
  <c r="F12" i="72"/>
  <c r="H11" i="72"/>
  <c r="G11" i="72"/>
  <c r="F11" i="72"/>
  <c r="H10" i="72"/>
  <c r="G10" i="72"/>
  <c r="F10" i="72"/>
  <c r="E187" i="34" l="1"/>
  <c r="E46" i="70"/>
  <c r="D46" i="70"/>
  <c r="C46" i="70"/>
  <c r="E45" i="70"/>
  <c r="D45" i="70"/>
  <c r="C45" i="70"/>
  <c r="E44" i="70"/>
  <c r="E47" i="70" s="1"/>
  <c r="D44" i="70"/>
  <c r="C44" i="70"/>
  <c r="B10" i="53"/>
  <c r="B12" i="53"/>
  <c r="D12" i="53"/>
  <c r="I4" i="65"/>
  <c r="D47" i="70" l="1"/>
  <c r="C47"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Ambra Scodro</author>
    <author>tc={E98FB269-345A-4A56-BD17-16823F7A68C9}</author>
    <author>Bernardo Hauri</author>
  </authors>
  <commentList>
    <comment ref="F15" authorId="0" shapeId="0" xr:uid="{00000000-0006-0000-0000-000001000000}">
      <text>
        <r>
          <rPr>
            <b/>
            <sz val="9"/>
            <color indexed="81"/>
            <rFont val="Tahoma"/>
            <family val="2"/>
          </rPr>
          <t>14/09/18 AG: 2018.4 closed and sites list updated 
19/08/2022 VK: 2 minor 2022-03 and 2022-04 closed. Also, 2 new members added: F264 Craggie Forest
F267 Balmac Forest Ltd.
19/10/2022 (VD) added new members and amended information about some old members
23/11/2022 (GW):  Members - 2 x members removed (F225 &amp; F121), 2 x members added (F55, F238), Lat/Long updated (F268); Findings - evidence for closure of Observation 2022.2 (Bawd Moss) 
24/11/2022 (RF): Change of scope implemented.
28/11/2022: Main contact email address updated
28/11/2022 (GW): Obs closure 2022.2</t>
        </r>
      </text>
    </comment>
    <comment ref="C16" authorId="1" shapeId="0" xr:uid="{E98FB269-345A-4A56-BD17-16823F7A68C9}">
      <text>
        <t>[Threaded comment]
Your version of Excel allows you to read this threaded comment; however, any edits to it will get removed if the file is opened in a newer version of Excel. Learn more: https://go.microsoft.com/fwlink/?linkid=870924
Comment:
    4 sites added
Reply:
    3 sites added
Reply:
    1 member added. Meigle Hill removed. Fyvie Estate suspended.</t>
      </text>
    </comment>
    <comment ref="C17" authorId="2" shapeId="0" xr:uid="{C1F8A2E8-F748-40DD-955B-13B8B312A189}">
      <text>
        <r>
          <rPr>
            <b/>
            <sz val="9"/>
            <color indexed="81"/>
            <rFont val="Tahoma"/>
          </rPr>
          <t>Bernardo Hauri:</t>
        </r>
        <r>
          <rPr>
            <sz val="9"/>
            <color indexed="81"/>
            <rFont val="Tahoma"/>
          </rPr>
          <t xml:space="preserve">
09/08/2024 BH CAR 2024.7 closure
13/09/2024: Groups added and removed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300-000001000000}">
      <text/>
    </comment>
    <comment ref="B15" authorId="0" shapeId="0" xr:uid="{00000000-0006-0000-13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300-000003000000}">
      <text>
        <r>
          <rPr>
            <b/>
            <sz val="8"/>
            <color indexed="81"/>
            <rFont val="Tahoma"/>
            <family val="2"/>
          </rPr>
          <t xml:space="preserve">SA: </t>
        </r>
        <r>
          <rPr>
            <sz val="8"/>
            <color indexed="81"/>
            <rFont val="Tahoma"/>
            <family val="2"/>
          </rPr>
          <t>See Tab A14 for Product Codes</t>
        </r>
      </text>
    </comment>
    <comment ref="D15" authorId="1" shapeId="0" xr:uid="{00000000-0006-0000-1300-00000400000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32" authorId="1" shapeId="0" xr:uid="{00000000-0006-0000-0300-000003000000}">
      <text>
        <r>
          <rPr>
            <sz val="8"/>
            <color indexed="81"/>
            <rFont val="Tahoma"/>
            <family val="2"/>
          </rPr>
          <t>Name, 3 line description of key qualifications and experience</t>
        </r>
      </text>
    </comment>
    <comment ref="B41"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43" authorId="1" shapeId="0" xr:uid="{00000000-0006-0000-0300-000005000000}">
      <text>
        <r>
          <rPr>
            <sz val="8"/>
            <color indexed="81"/>
            <rFont val="Tahoma"/>
            <family val="2"/>
          </rPr>
          <t>Name, 3 line description of key qualifications and experience</t>
        </r>
      </text>
    </comment>
    <comment ref="B53" authorId="1" shapeId="0" xr:uid="{00000000-0006-0000-0300-000006000000}">
      <text>
        <r>
          <rPr>
            <sz val="8"/>
            <color indexed="81"/>
            <rFont val="Tahoma"/>
            <family val="2"/>
          </rPr>
          <t>include name of site visited, items seen and issues discussed</t>
        </r>
      </text>
    </comment>
    <comment ref="B65" authorId="1" shapeId="0" xr:uid="{00000000-0006-0000-0300-000007000000}">
      <text>
        <r>
          <rPr>
            <sz val="8"/>
            <color indexed="81"/>
            <rFont val="Tahoma"/>
            <family val="2"/>
          </rPr>
          <t xml:space="preserve">Edit this section to name standard used, version of standard (e.g. draft number), date standard finalised. </t>
        </r>
      </text>
    </comment>
    <comment ref="B76" authorId="1" shapeId="0" xr:uid="{00000000-0006-0000-0300-000008000000}">
      <text>
        <r>
          <rPr>
            <sz val="8"/>
            <color indexed="81"/>
            <rFont val="Tahoma"/>
            <family val="2"/>
          </rPr>
          <t>Describe process of adaptation</t>
        </r>
      </text>
    </comment>
    <comment ref="B87" authorId="3" shapeId="0" xr:uid="{00000000-0006-0000-0300-000009000000}">
      <text>
        <r>
          <rPr>
            <b/>
            <sz val="9"/>
            <color indexed="81"/>
            <rFont val="Tahoma"/>
            <family val="2"/>
          </rPr>
          <t>Specific PEFC requirement for Norway and Sweden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00000000-0006-0000-0500-000001000000}">
      <text>
        <r>
          <rPr>
            <sz val="8"/>
            <color indexed="81"/>
            <rFont val="Tahoma"/>
            <family val="2"/>
          </rPr>
          <t>Name and 3 line description of key qualifications and experience</t>
        </r>
      </text>
    </comment>
    <comment ref="B53" authorId="0" shapeId="0" xr:uid="{00000000-0006-0000-05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30" authorId="0" shapeId="0" xr:uid="{058036DF-510E-425F-812B-3057560C947D}">
      <text>
        <r>
          <rPr>
            <sz val="8"/>
            <color indexed="81"/>
            <rFont val="Tahoma"/>
            <family val="2"/>
          </rPr>
          <t>Name and 3 line description of key qualifications and experience</t>
        </r>
      </text>
    </comment>
    <comment ref="B57" authorId="0" shapeId="0" xr:uid="{00000000-0006-0000-06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54" authorId="0" shapeId="0" xr:uid="{00000000-0006-0000-07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Heidi Kagiali</author>
    <author>Emily Blackwell</author>
    <author>Meriel Robson</author>
  </authors>
  <commentList>
    <comment ref="I10" authorId="0" shapeId="0" xr:uid="{31874FC1-F51C-4C57-B337-DE0CA1255B86}">
      <text>
        <r>
          <rPr>
            <b/>
            <sz val="9"/>
            <color indexed="81"/>
            <rFont val="Tahoma"/>
            <family val="2"/>
          </rPr>
          <t>Heidi Kagiali:</t>
        </r>
        <r>
          <rPr>
            <sz val="9"/>
            <color indexed="81"/>
            <rFont val="Tahoma"/>
            <family val="2"/>
          </rPr>
          <t xml:space="preserve">
Please transfer info from FSC-FM-DAR</t>
        </r>
      </text>
    </comment>
    <comment ref="W10" authorId="1" shapeId="0" xr:uid="{00000000-0006-0000-1000-000002000000}">
      <text>
        <r>
          <rPr>
            <b/>
            <sz val="9"/>
            <color indexed="81"/>
            <rFont val="Tahoma"/>
            <family val="2"/>
          </rPr>
          <t>Private, State or Community</t>
        </r>
        <r>
          <rPr>
            <sz val="9"/>
            <color indexed="81"/>
            <rFont val="Tahoma"/>
            <family val="2"/>
          </rPr>
          <t xml:space="preserve">
</t>
        </r>
      </text>
    </comment>
    <comment ref="Y10" authorId="2" shapeId="0" xr:uid="{00000000-0006-0000-1000-000003000000}">
      <text>
        <r>
          <rPr>
            <b/>
            <sz val="9"/>
            <color indexed="81"/>
            <rFont val="Tahoma"/>
            <family val="2"/>
          </rPr>
          <t>guidance list types, eg. HCV1 &amp; HCV2
as per definition on page A10</t>
        </r>
        <r>
          <rPr>
            <sz val="9"/>
            <color indexed="81"/>
            <rFont val="Tahoma"/>
            <family val="2"/>
          </rPr>
          <t xml:space="preserve">
</t>
        </r>
      </text>
    </comment>
    <comment ref="B11" authorId="0" shapeId="0" xr:uid="{52606FE2-DBCB-484E-B22E-1F780B0085BB}">
      <text>
        <r>
          <rPr>
            <b/>
            <sz val="9"/>
            <color indexed="81"/>
            <rFont val="Tahoma"/>
            <family val="2"/>
          </rPr>
          <t>Heidi Kagiali:</t>
        </r>
        <r>
          <rPr>
            <sz val="9"/>
            <color indexed="81"/>
            <rFont val="Tahoma"/>
            <family val="2"/>
          </rPr>
          <t xml:space="preserve">
Please transfer info from FSC-FM-DAR</t>
        </r>
      </text>
    </comment>
    <comment ref="C11" authorId="0" shapeId="0" xr:uid="{9C0DBE9C-A8F9-4D6B-907C-4A6B67EA66EE}">
      <text>
        <r>
          <rPr>
            <b/>
            <sz val="9"/>
            <color indexed="81"/>
            <rFont val="Tahoma"/>
            <family val="2"/>
          </rPr>
          <t>Heidi Kagiali:</t>
        </r>
        <r>
          <rPr>
            <sz val="9"/>
            <color indexed="81"/>
            <rFont val="Tahoma"/>
            <family val="2"/>
          </rPr>
          <t xml:space="preserve">
Please transfer info from FSC-FM-DAR</t>
        </r>
      </text>
    </comment>
    <comment ref="H11" authorId="2" shapeId="0" xr:uid="{60286BF7-01C4-49C1-A19E-7839FA4CCDAB}">
      <text>
        <r>
          <rPr>
            <b/>
            <sz val="9"/>
            <color indexed="81"/>
            <rFont val="Tahoma"/>
            <family val="2"/>
          </rPr>
          <t>date member left group (where applicable). Please also grey out member line.</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00000000-0006-0000-1200-000001000000}">
      <text>
        <r>
          <rPr>
            <b/>
            <sz val="8"/>
            <color indexed="81"/>
            <rFont val="Tahoma"/>
            <family val="2"/>
          </rPr>
          <t>MA/S1/S2/S3/S4/RA</t>
        </r>
      </text>
    </comment>
    <comment ref="B36" authorId="1" shapeId="0" xr:uid="{00000000-0006-0000-1200-000002000000}">
      <text>
        <r>
          <rPr>
            <b/>
            <sz val="9"/>
            <color indexed="81"/>
            <rFont val="Tahoma"/>
            <family val="2"/>
          </rPr>
          <t>Alison Pilling:</t>
        </r>
        <r>
          <rPr>
            <sz val="9"/>
            <color indexed="81"/>
            <rFont val="Tahoma"/>
            <family val="2"/>
          </rPr>
          <t xml:space="preserve">
Add appropriate Approver's Name here</t>
        </r>
      </text>
    </comment>
  </commentList>
</comments>
</file>

<file path=xl/sharedStrings.xml><?xml version="1.0" encoding="utf-8"?>
<sst xmlns="http://schemas.openxmlformats.org/spreadsheetml/2006/main" count="7032" uniqueCount="3130">
  <si>
    <t>Common/English oak</t>
  </si>
  <si>
    <t>Quercus robur</t>
  </si>
  <si>
    <t>Sessile oak (and hybrids)</t>
  </si>
  <si>
    <t>Quercus petraea</t>
  </si>
  <si>
    <t>Willow</t>
  </si>
  <si>
    <t>Salix spp.</t>
  </si>
  <si>
    <t>Elm spp.</t>
  </si>
  <si>
    <t>Ulmus spp.</t>
  </si>
  <si>
    <t>Group</t>
  </si>
  <si>
    <t>AND for groups</t>
  </si>
  <si>
    <t>S2</t>
  </si>
  <si>
    <t>S3</t>
  </si>
  <si>
    <t>S4</t>
  </si>
  <si>
    <t>Ref</t>
  </si>
  <si>
    <t>Tree species – list or see Annex 3</t>
  </si>
  <si>
    <t>web page address</t>
  </si>
  <si>
    <t>1.2.7</t>
  </si>
  <si>
    <t>9.3.1</t>
  </si>
  <si>
    <t>1.4.13</t>
  </si>
  <si>
    <t>Forest Type</t>
  </si>
  <si>
    <t>Date Report Finalised/ Updated</t>
  </si>
  <si>
    <t>200X.3</t>
  </si>
  <si>
    <t>Japanese larch</t>
  </si>
  <si>
    <t>Larix kaempferi</t>
  </si>
  <si>
    <t>Hybrid larch</t>
  </si>
  <si>
    <t>Larix x eurolepis</t>
  </si>
  <si>
    <t>Norway spruce</t>
  </si>
  <si>
    <t>Picea abies</t>
  </si>
  <si>
    <t>Sitka spruce</t>
  </si>
  <si>
    <t>Picea sitchensis</t>
  </si>
  <si>
    <t># of observations</t>
  </si>
  <si>
    <t>Tick if within scope</t>
  </si>
  <si>
    <t>No.</t>
  </si>
  <si>
    <t>Status</t>
  </si>
  <si>
    <t>.</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</si>
  <si>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</si>
  <si>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</si>
  <si>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</si>
  <si>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</si>
  <si>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</si>
  <si>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</si>
  <si>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</si>
  <si>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</si>
  <si>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</si>
  <si>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OR</t>
  </si>
  <si>
    <t>Where an issue was difficult to assess or contradictory evidence was identified this is discussed in the section below and the conclusions drawn given.</t>
  </si>
  <si>
    <t>WGCS x.x</t>
  </si>
  <si>
    <t>Deadline</t>
  </si>
  <si>
    <t>Pre-assessment dates</t>
  </si>
  <si>
    <t>Main Assessment dates</t>
  </si>
  <si>
    <t>The assessment team consisted of: (give names and organisation)</t>
  </si>
  <si>
    <t>2)</t>
  </si>
  <si>
    <t>3)</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</si>
  <si>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</si>
  <si>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</si>
  <si>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</si>
  <si>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</si>
  <si>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</si>
  <si>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</si>
  <si>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</si>
  <si>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</si>
  <si>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</si>
  <si>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</si>
  <si>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</si>
  <si>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</si>
  <si>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</si>
  <si>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</si>
  <si>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</si>
  <si>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</si>
  <si>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</si>
  <si>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</si>
  <si>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</si>
  <si>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</si>
  <si>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</si>
  <si>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</si>
  <si>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</si>
  <si>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</si>
  <si>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</si>
  <si>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</si>
  <si>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</si>
  <si>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</si>
  <si>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</si>
  <si>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</si>
  <si>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</si>
  <si>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</si>
  <si>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</si>
  <si>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</si>
  <si>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</si>
  <si>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</si>
  <si>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</si>
  <si>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</si>
  <si>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</si>
  <si>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</si>
  <si>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</si>
  <si>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</si>
  <si>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</si>
  <si>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</si>
  <si>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</si>
  <si>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1.4.3</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</si>
  <si>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</si>
  <si>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</si>
  <si>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</si>
  <si>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</si>
  <si>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</si>
  <si>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</si>
  <si>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</si>
  <si>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</si>
  <si>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</si>
  <si>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</si>
  <si>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</si>
  <si>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</si>
  <si>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</si>
  <si>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</si>
  <si>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</si>
  <si>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</si>
  <si>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</si>
  <si>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</si>
  <si>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</si>
  <si>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</si>
  <si>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</si>
  <si>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</si>
  <si>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200X.1</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</si>
  <si>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</si>
  <si>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</si>
  <si>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</si>
  <si>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</si>
  <si>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</si>
  <si>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</si>
  <si>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</si>
  <si>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</si>
  <si>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</si>
  <si>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</si>
  <si>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</si>
  <si>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</si>
  <si>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</si>
  <si>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</si>
  <si>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</si>
  <si>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</si>
  <si>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</si>
  <si>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</si>
  <si>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</si>
  <si>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</si>
  <si>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</si>
  <si>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</si>
  <si>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</si>
  <si>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</si>
  <si>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</si>
  <si>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</si>
  <si>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</si>
  <si>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</si>
  <si>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</si>
  <si>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</si>
  <si>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</si>
  <si>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</si>
  <si>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</si>
  <si>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</si>
  <si>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</si>
  <si>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</si>
  <si>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</si>
  <si>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</si>
  <si>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</si>
  <si>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</si>
  <si>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</si>
  <si>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</si>
  <si>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</si>
  <si>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Date:</t>
  </si>
  <si>
    <t>Approval</t>
  </si>
  <si>
    <t>Signed:</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</si>
  <si>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</si>
  <si>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</si>
  <si>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</si>
  <si>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</si>
  <si>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</si>
  <si>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</si>
  <si>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</si>
  <si>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</si>
  <si>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</si>
  <si>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</si>
  <si>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</si>
  <si>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</si>
  <si>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</si>
  <si>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</si>
  <si>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</si>
  <si>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</si>
  <si>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</si>
  <si>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</si>
  <si>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</si>
  <si>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</si>
  <si>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</si>
  <si>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</si>
  <si>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</si>
  <si>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</si>
  <si>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</si>
  <si>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</si>
  <si>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</si>
  <si>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</si>
  <si>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</si>
  <si>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</si>
  <si>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Open</t>
  </si>
  <si>
    <t>Closed</t>
  </si>
  <si>
    <t>CARs from MA</t>
  </si>
  <si>
    <t>CARs from S1</t>
  </si>
  <si>
    <t>See annex 11</t>
  </si>
  <si>
    <t xml:space="preserve">Standard: </t>
  </si>
  <si>
    <t>Report Reviewer</t>
  </si>
  <si>
    <t>S1</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</si>
  <si>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</si>
  <si>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</si>
  <si>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</si>
  <si>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</si>
  <si>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</si>
  <si>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</si>
  <si>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</si>
  <si>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</si>
  <si>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</si>
  <si>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</si>
  <si>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</si>
  <si>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</si>
  <si>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</si>
  <si>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</si>
  <si>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</si>
  <si>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</si>
  <si>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</si>
  <si>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</si>
  <si>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</si>
  <si>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</si>
  <si>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</si>
  <si>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</si>
  <si>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</si>
  <si>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</si>
  <si>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</si>
  <si>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</si>
  <si>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</si>
  <si>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</si>
  <si>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</si>
  <si>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</si>
  <si>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</si>
  <si>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</si>
  <si>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</si>
  <si>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</si>
  <si>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</si>
  <si>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</si>
  <si>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</si>
  <si>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</si>
  <si>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</si>
  <si>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</si>
  <si>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</si>
  <si>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</si>
  <si>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</si>
  <si>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</si>
  <si>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9.4.1</t>
  </si>
  <si>
    <t>Justification for selection of items and places inspected</t>
  </si>
  <si>
    <t>3.2.1</t>
  </si>
  <si>
    <t xml:space="preserve">Stakeholder consultation process </t>
  </si>
  <si>
    <t>Other (specify)</t>
  </si>
  <si>
    <t>8.3.1</t>
  </si>
  <si>
    <t>Issue</t>
  </si>
  <si>
    <t>RESULTS, CONCLUSIONS AND RECOMMENDATIONS</t>
  </si>
  <si>
    <t>Latin Name</t>
  </si>
  <si>
    <t>Conifer</t>
  </si>
  <si>
    <t>Grand fir</t>
  </si>
  <si>
    <t>Abies grandis</t>
  </si>
  <si>
    <t>Noble fir</t>
  </si>
  <si>
    <t>Abies procera</t>
  </si>
  <si>
    <t>Lawson cypress</t>
  </si>
  <si>
    <t>Chamaecyparis lawsoniana</t>
  </si>
  <si>
    <t>Engineered wood products</t>
  </si>
  <si>
    <t>Plywood</t>
  </si>
  <si>
    <t>Fibreboard</t>
  </si>
  <si>
    <t>Softboard</t>
  </si>
  <si>
    <t>Pulp</t>
  </si>
  <si>
    <t>Newsprint</t>
  </si>
  <si>
    <t>Musical instruments</t>
  </si>
  <si>
    <t>Garden furniture</t>
  </si>
  <si>
    <t>Playground equipment</t>
  </si>
  <si>
    <t>delete /amend as applicable:</t>
  </si>
  <si>
    <t>PEFC Notification Fee:</t>
  </si>
  <si>
    <t xml:space="preserve">Immediately on certification the group must include their PEFC COC code on all delivery notes and sales invoices issued for certified product. This will be checked at S1 audit. </t>
  </si>
  <si>
    <t>A certificate has been issued for the period given on the cover page and will be maintained  subject to successful performance at surveillance assessments.</t>
  </si>
  <si>
    <t>6.8.</t>
  </si>
  <si>
    <t>6.10.</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</si>
  <si>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</si>
  <si>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</si>
  <si>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</si>
  <si>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</si>
  <si>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</si>
  <si>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</si>
  <si>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</si>
  <si>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</si>
  <si>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</si>
  <si>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</si>
  <si>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</si>
  <si>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</si>
  <si>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</si>
  <si>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</si>
  <si>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</si>
  <si>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</si>
  <si>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</si>
  <si>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</si>
  <si>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</si>
  <si>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</si>
  <si>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</si>
  <si>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</si>
  <si>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</si>
  <si>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</si>
  <si>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</si>
  <si>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</si>
  <si>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</si>
  <si>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</si>
  <si>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</si>
  <si>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</si>
  <si>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</si>
  <si>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</si>
  <si>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</si>
  <si>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</si>
  <si>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</si>
  <si>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</si>
  <si>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</si>
  <si>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</si>
  <si>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</si>
  <si>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</si>
  <si>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</si>
  <si>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</si>
  <si>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</si>
  <si>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</si>
  <si>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</si>
  <si>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</si>
  <si>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</si>
  <si>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</si>
  <si>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</si>
  <si>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</si>
  <si>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</si>
  <si>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</si>
  <si>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</si>
  <si>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</si>
  <si>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</si>
  <si>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</si>
  <si>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</si>
  <si>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</si>
  <si>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</si>
  <si>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</si>
  <si>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</si>
  <si>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</si>
  <si>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</si>
  <si>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</si>
  <si>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</si>
  <si>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</si>
  <si>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</si>
  <si>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</si>
  <si>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</si>
  <si>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</si>
  <si>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</si>
  <si>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</si>
  <si>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</si>
  <si>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</si>
  <si>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</si>
  <si>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</si>
  <si>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</si>
  <si>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</si>
  <si>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</si>
  <si>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</si>
  <si>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</si>
  <si>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</si>
  <si>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</si>
  <si>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</si>
  <si>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</si>
  <si>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</si>
  <si>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</si>
  <si>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</si>
  <si>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</si>
  <si>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</si>
  <si>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</si>
  <si>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</si>
  <si>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</si>
  <si>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</si>
  <si>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</si>
  <si>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</si>
  <si>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</si>
  <si>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</si>
  <si>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</si>
  <si>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</si>
  <si>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</si>
  <si>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no score</t>
  </si>
  <si>
    <t>A.1.</t>
  </si>
  <si>
    <t>n/a no trademark use to date.</t>
  </si>
  <si>
    <t>n/a</t>
  </si>
  <si>
    <t>A.2.</t>
  </si>
  <si>
    <t>Standard version:</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</si>
  <si>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</si>
  <si>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</si>
  <si>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</si>
  <si>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CAR</t>
  </si>
  <si>
    <t xml:space="preserve">Certificate scope including products and certified sites may also be checked on the PEFC database www.pefc.org </t>
  </si>
  <si>
    <t>Product Category</t>
  </si>
  <si>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</si>
  <si>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</si>
  <si>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</si>
  <si>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</si>
  <si>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</si>
  <si>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</si>
  <si>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</si>
  <si>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</si>
  <si>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</si>
  <si>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</si>
  <si>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</si>
  <si>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t>200X.2</t>
  </si>
  <si>
    <t>Within 1 year, to be checked at next annual surveillance</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</si>
  <si>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</si>
  <si>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1) Please complete "Name, 3 line description of key qualifications and experience"</t>
  </si>
  <si>
    <t>3.7.1</t>
  </si>
  <si>
    <t>Adaptations/Modifications to standard</t>
  </si>
  <si>
    <t>FSC x.x</t>
  </si>
  <si>
    <t>UKWAS x.x,</t>
  </si>
  <si>
    <r>
      <t xml:space="preserve">FIRST SURVEILLANCE - </t>
    </r>
    <r>
      <rPr>
        <b/>
        <i/>
        <sz val="11"/>
        <color indexed="12"/>
        <rFont val="Cambria"/>
        <family val="1"/>
      </rPr>
      <t>edit text in blue as appropriate and change to black text before submitting report for review</t>
    </r>
  </si>
  <si>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</si>
  <si>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</si>
  <si>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</si>
  <si>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</si>
  <si>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</si>
  <si>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</si>
  <si>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</si>
  <si>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</si>
  <si>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</si>
  <si>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</si>
  <si>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</si>
  <si>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</si>
  <si>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</si>
  <si>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</si>
  <si>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</si>
  <si>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</si>
  <si>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</si>
  <si>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</si>
  <si>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</si>
  <si>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</si>
  <si>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N/A</t>
  </si>
  <si>
    <t xml:space="preserve">Exit date </t>
  </si>
  <si>
    <t>SLIMF</t>
  </si>
  <si>
    <t>Approved: Maintain /grant certification</t>
  </si>
  <si>
    <t>South</t>
  </si>
  <si>
    <t>Temperate</t>
  </si>
  <si>
    <t>Subtropical</t>
  </si>
  <si>
    <t>Tropical</t>
  </si>
  <si>
    <t>Natural</t>
  </si>
  <si>
    <t>Plantation</t>
  </si>
  <si>
    <t>Semi-Natural &amp; Mixed Plantation &amp; Natural Forest</t>
  </si>
  <si>
    <t>Street name</t>
  </si>
  <si>
    <t>nearest city/town</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</si>
  <si>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</si>
  <si>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</si>
  <si>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</si>
  <si>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</si>
  <si>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</si>
  <si>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</si>
  <si>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</si>
  <si>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</si>
  <si>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From first sale of PEFC material, to be checked at next surveillance audit.</t>
  </si>
  <si>
    <t>DO NOT DELETE - contains drop down data</t>
  </si>
  <si>
    <t>Obs</t>
  </si>
  <si>
    <t>Date Closed</t>
  </si>
  <si>
    <t>Example CARs for guidance (delete from audit report)</t>
  </si>
  <si>
    <t>date xx/yy/zz</t>
  </si>
  <si>
    <t>Harvesting and timber sales documentation shall enable all timber to be traced back to the woodland of origin and all invoices and delivery notes of PEFC sales shall include the allocated chain of custody code.</t>
  </si>
  <si>
    <t>UKWAS 2.2.4</t>
  </si>
  <si>
    <t>UKWAS 2.3.5</t>
  </si>
  <si>
    <t xml:space="preserve">For areas and features of particular significance, as identified under section 6.1.1, periodic monitoring shall be undertaken to assess the effectiveness of the measures employed to maintain or enhance these areas. </t>
  </si>
  <si>
    <t>Areas and features of high conservation value have been identified and measures for their protection and enhancement have been introduced (e.g. XXX at XXX site) but a system for periodic monitoring of their condition and the effectiveness of the measures introduced has not been established.</t>
  </si>
  <si>
    <t xml:space="preserve">The group manager shall ensure that harvesting operations conform to all relevant FC forestry practice guidance </t>
  </si>
  <si>
    <t>Timber stacks were over 4m at XXXX. This is not compliant with current FISA guidance.</t>
  </si>
  <si>
    <t>The group manager shall ensure that plans and equipment shall be in place to deal with accidental spillages.</t>
  </si>
  <si>
    <t>UKWAS 5.5.3</t>
  </si>
  <si>
    <t>Although procedures for spillages were in place, no point for refuelling had been identified at XXX, where fuel tanks were being moved with the harvesting operation and placed on uneven and soft  ground over deep peat and groundwater resources. At XXX, a mechanical roller was leaking hydraulic oil unchecked.</t>
  </si>
  <si>
    <t>2015 S2:</t>
  </si>
  <si>
    <t>UKWAS 4.2.1</t>
  </si>
  <si>
    <r>
      <rPr>
        <b/>
        <sz val="11"/>
        <color indexed="12"/>
        <rFont val="Cambria"/>
        <family val="1"/>
      </rPr>
      <t xml:space="preserve">2014 S1: </t>
    </r>
    <r>
      <rPr>
        <sz val="11"/>
        <color indexed="12"/>
        <rFont val="Cambria"/>
        <family val="1"/>
      </rPr>
      <t xml:space="preserve">Site visits to XXX and XXX demonstrated that the maximum permitted height of timber stacks is still being exceeded (see photos XXX and XXX). As this minor CAR cannot be closed it has been raised to Major at S1. </t>
    </r>
  </si>
  <si>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</si>
  <si>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</si>
  <si>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</si>
  <si>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</si>
  <si>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Management objectives</t>
  </si>
  <si>
    <t xml:space="preserve">Description of resources available: technical (ie. equipment) and human (ie no. of people /relevant training/access to expert advice)  </t>
  </si>
  <si>
    <t>Description of Management System</t>
  </si>
  <si>
    <t>5.3.2</t>
  </si>
  <si>
    <t>3.8.2</t>
  </si>
  <si>
    <t>Data from x organisations gathered</t>
  </si>
  <si>
    <t>Data gathered include:</t>
  </si>
  <si>
    <t>Data gathered is handled in the A1 PEFC FM Std. checklist for Norway / A6 PEFC Group Std. Checklist for Sweden</t>
  </si>
  <si>
    <t>Information gathered from external government agencies such as agencies responsible for forest, nature protection and working environment, and national webbased data portals)</t>
  </si>
  <si>
    <t>PEFC License Code:</t>
  </si>
  <si>
    <t>Single</t>
  </si>
  <si>
    <t>1.3.1.a</t>
  </si>
  <si>
    <t>Type of operation</t>
  </si>
  <si>
    <t>1.1.2</t>
  </si>
  <si>
    <t>Type of certification</t>
  </si>
  <si>
    <t>Or for Sweden</t>
  </si>
  <si>
    <t xml:space="preserve">The forest contractor / wood procurement organisation was evaluated against the PEFC-endorsed national standard for Sweden, entitled Z [name, no. Date]. A copy of the standard is available at www.pefc.org. </t>
  </si>
  <si>
    <t>documented system / Centralised policies and procedures</t>
  </si>
  <si>
    <t>Description of System</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</si>
  <si>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</si>
  <si>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</si>
  <si>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5.4.1</t>
  </si>
  <si>
    <t>5.5</t>
  </si>
  <si>
    <t>5.5.1</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</si>
  <si>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</si>
  <si>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5.3.1</t>
  </si>
  <si>
    <t xml:space="preserve">AND </t>
  </si>
  <si>
    <t>The ISO 14001 Standard</t>
  </si>
  <si>
    <r>
      <t xml:space="preserve">Each non-compliance with the forestry standard </t>
    </r>
    <r>
      <rPr>
        <sz val="11"/>
        <color indexed="10"/>
        <rFont val="Palatino"/>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</si>
  <si>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</si>
  <si>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</si>
  <si>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</si>
  <si>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</si>
  <si>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</si>
  <si>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</si>
  <si>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</si>
  <si>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</si>
  <si>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</si>
  <si>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</si>
  <si>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</si>
  <si>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Management review, internal audit, Policies and Procedures</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</si>
  <si>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</si>
  <si>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</si>
  <si>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</si>
  <si>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</si>
  <si>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</si>
  <si>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</si>
  <si>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</si>
  <si>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</si>
  <si>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</si>
  <si>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</si>
  <si>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</si>
  <si>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</si>
  <si>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</si>
  <si>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see Also A15 Opening &amp; Closing Meeting Checklist</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</si>
  <si>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</si>
  <si>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</si>
  <si>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</si>
  <si>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</si>
  <si>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</si>
  <si>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</si>
  <si>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</si>
  <si>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</si>
  <si>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r>
      <t xml:space="preserve">Assessment team </t>
    </r>
    <r>
      <rPr>
        <sz val="11"/>
        <rFont val="Cambria"/>
        <family val="1"/>
      </rPr>
      <t>- See also A15 Checklist for Opening and Closing Meeting</t>
    </r>
  </si>
  <si>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</si>
  <si>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</si>
  <si>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</si>
  <si>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SA Auditor</t>
  </si>
  <si>
    <t>Team members’ c.v.’s are held on file at the SA office.</t>
  </si>
  <si>
    <t>The Inspection report and draft Soil Association Certification decision was reviewed by a Peer Review Panel consisting of:</t>
  </si>
  <si>
    <t>The Inspection report and draft SA Cert decision was also sent to the client for comment.</t>
  </si>
  <si>
    <r>
      <t xml:space="preserve">The group system was evaluated against the  </t>
    </r>
    <r>
      <rPr>
        <sz val="11"/>
        <color indexed="10"/>
        <rFont val="Cambria"/>
        <family val="1"/>
      </rPr>
      <t xml:space="preserve">Group Certification Standard and Checklist </t>
    </r>
    <r>
      <rPr>
        <sz val="11"/>
        <color indexed="10"/>
        <rFont val="Cambria"/>
        <family val="1"/>
      </rPr>
      <t>/ the PEFC-en</t>
    </r>
    <r>
      <rPr>
        <sz val="11"/>
        <color indexed="10"/>
        <rFont val="Cambria"/>
        <family val="1"/>
      </rPr>
      <t>dorsed national group standard for X country, entitled Z</t>
    </r>
    <r>
      <rPr>
        <sz val="11"/>
        <color indexed="12"/>
        <rFont val="Cambria"/>
        <family val="1"/>
      </rPr>
      <t xml:space="preserve">. </t>
    </r>
  </si>
  <si>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</si>
  <si>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</si>
  <si>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</si>
  <si>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</si>
  <si>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</si>
  <si>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</si>
  <si>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</si>
  <si>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</si>
  <si>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</si>
  <si>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</si>
  <si>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</si>
  <si>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</si>
  <si>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</si>
  <si>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</si>
  <si>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</si>
  <si>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</si>
  <si>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</si>
  <si>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</si>
  <si>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In the case of Multiple FMU's there is a specified person with overall responsibility for the multi-site - usually the contact person.</t>
  </si>
  <si>
    <t>In the case of Multiple FMU's there is a clear system to ensure all sites meet the FSC requirements.</t>
  </si>
  <si>
    <t>Soil Association Certification Ltd • United Kingdom</t>
  </si>
  <si>
    <t>Soil Association Certification •  United Kingdom</t>
  </si>
  <si>
    <t xml:space="preserve">Telephone (+44) (0) 117 914 2435 </t>
  </si>
  <si>
    <t>Changes to PEFC Band</t>
  </si>
  <si>
    <r>
      <rPr>
        <b/>
        <sz val="11"/>
        <color indexed="12"/>
        <rFont val="Cambria"/>
        <family val="1"/>
      </rPr>
      <t>2014 S1:</t>
    </r>
    <r>
      <rPr>
        <sz val="11"/>
        <color indexed="12"/>
        <rFont val="Cambria"/>
        <family val="1"/>
      </rPr>
      <t xml:space="preserve"> Section 3 of the FMP has been elaborated to specify intervals for monitoring different areas and features of HCV and templates have been developed to facilitate systematic collection of evidence in the field. Records selected at random provided evidence that </t>
    </r>
    <r>
      <rPr>
        <sz val="11"/>
        <color indexed="12"/>
        <rFont val="Cambria"/>
        <family val="1"/>
      </rPr>
      <t>this procedure is implemented (e.g. XXX at XXX, XXX at XXX, XXX at XXX).</t>
    </r>
  </si>
  <si>
    <t>PEFC UK FM added to an existing FSC Certificate does not require a PA, or full assessment against all indicators. Agreed with PEFC UK as UKWAS assessment has already occurred.</t>
  </si>
  <si>
    <t>Note For UK - adding PEFC FM to existing FSC Cert Holders - Hide this row if not applicable</t>
  </si>
  <si>
    <t>The assessment team reviewed the current scope of the certificate in terms of PEFC certified forest area and products being produced. There was no change since the previous evaluation.</t>
  </si>
  <si>
    <t>MCS Requirement</t>
  </si>
  <si>
    <t>NB this checklist reflects requirements for PEFC Certification to 17021 standards and IAF Mandatory Document for the Audit and Certification of a Management System Operated by a Multi-Site Organization, which include the following requirements for eligibility:</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</si>
  <si>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</si>
  <si>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</si>
  <si>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</si>
  <si>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</si>
  <si>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</si>
  <si>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</si>
  <si>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ANNEX 6a SA Certification MULTISITE CERTIFICATION STANDARD (MSC) CHECKLIST</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</si>
  <si>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</si>
  <si>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</si>
  <si>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</si>
  <si>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</si>
  <si>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</si>
  <si>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</si>
  <si>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</si>
  <si>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</si>
  <si>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</si>
  <si>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The multi-site system was evaluated against the Multisite checklist incorporating PEFC requirements</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</si>
  <si>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</si>
  <si>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</si>
  <si>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</si>
  <si>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</si>
  <si>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</si>
  <si>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</si>
  <si>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</si>
  <si>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</si>
  <si>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</si>
  <si>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</si>
  <si>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</si>
  <si>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FMU Names (create new line for each FMU)</t>
  </si>
  <si>
    <t>Management category</t>
  </si>
  <si>
    <t>HCV present?</t>
  </si>
  <si>
    <t>Private</t>
  </si>
  <si>
    <t>Year visited by SA</t>
  </si>
  <si>
    <t>A8a - insert sampling sheet for client here (from internal quote form)</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</si>
  <si>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</si>
  <si>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</si>
  <si>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</si>
  <si>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</si>
  <si>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</si>
  <si>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3.1a</t>
  </si>
  <si>
    <t>3.1b</t>
  </si>
  <si>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</si>
  <si>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</si>
  <si>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</si>
  <si>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</si>
  <si>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</si>
  <si>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</si>
  <si>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</si>
  <si>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</si>
  <si>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</si>
  <si>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</si>
  <si>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</si>
  <si>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</si>
  <si>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</si>
  <si>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</si>
  <si>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</si>
  <si>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</si>
  <si>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</si>
  <si>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</si>
  <si>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</si>
  <si>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3.7.2</t>
  </si>
  <si>
    <t>(Date) Closing meeting - INCLUDE RECORD OF ATTENDANCE</t>
  </si>
  <si>
    <t>(Date) Opening meeting - INCLUDE RECORD OF ATTENDANCE</t>
  </si>
  <si>
    <t>INSERT THE INDICATIVE 5-YEAR AUDIT PROGRAMME HERE - CREATED BY SA STAFF USING HEADINGS FROM THE RELEVANT CHECKLIST</t>
  </si>
  <si>
    <t>ANNEX 2 - STAKEHOLDER SUMMARY REPORT (note: similar issues may be grouped together)</t>
  </si>
  <si>
    <t>Audit (MA, S1 etc..)</t>
  </si>
  <si>
    <t>Relation / stakeholder type - eg. neighbour, NGO etc</t>
  </si>
  <si>
    <t>Positive / 
Negative/ Other</t>
  </si>
  <si>
    <t>Soil Association response</t>
  </si>
  <si>
    <t>Common Name</t>
  </si>
  <si>
    <t xml:space="preserve">BASIC INFORMATION </t>
  </si>
  <si>
    <t>note to applicant - please complete this column</t>
  </si>
  <si>
    <t>Soil Association Certification Ltd</t>
  </si>
  <si>
    <t>To be completed by SA Certification on issue of certificate</t>
  </si>
  <si>
    <t>1.1.2.1</t>
  </si>
  <si>
    <t>PEFC ONLY - Norway and Sweden -  it is also necessary that you have ISO 14001 certification - please provide a copy of your certificate.</t>
  </si>
  <si>
    <t>attached?</t>
  </si>
  <si>
    <t>1.1.2.2</t>
  </si>
  <si>
    <t>PEFC ONLY - ROMANIA - Please supply your Sustainability Report along with your application as per PEFC Romania Scheme requirements</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</si>
  <si>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</si>
  <si>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</si>
  <si>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</si>
  <si>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</si>
  <si>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</si>
  <si>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</si>
  <si>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</si>
  <si>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</si>
  <si>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</si>
  <si>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</si>
  <si>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</si>
  <si>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</si>
  <si>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</si>
  <si>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</si>
  <si>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</si>
  <si>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</si>
  <si>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</si>
  <si>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</si>
  <si>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</si>
  <si>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</si>
  <si>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</si>
  <si>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</si>
  <si>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</si>
  <si>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</si>
  <si>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</si>
  <si>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</si>
  <si>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</si>
  <si>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</si>
  <si>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</si>
  <si>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</si>
  <si>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</si>
  <si>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</si>
  <si>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</si>
  <si>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</si>
  <si>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</si>
  <si>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</si>
  <si>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</si>
  <si>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</si>
  <si>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</si>
  <si>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</si>
  <si>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</si>
  <si>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</si>
  <si>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</si>
  <si>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</si>
  <si>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</si>
  <si>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</si>
  <si>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</si>
  <si>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</si>
  <si>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</si>
  <si>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</si>
  <si>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</si>
  <si>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</si>
  <si>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</si>
  <si>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</si>
  <si>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</si>
  <si>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</si>
  <si>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</si>
  <si>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</si>
  <si>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</si>
  <si>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</si>
  <si>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</si>
  <si>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</si>
  <si>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</si>
  <si>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</si>
  <si>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</si>
  <si>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</si>
  <si>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</si>
  <si>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</si>
  <si>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</si>
  <si>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</si>
  <si>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</si>
  <si>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</si>
  <si>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</si>
  <si>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</si>
  <si>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</si>
  <si>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</si>
  <si>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</si>
  <si>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</si>
  <si>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</si>
  <si>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RT-FM-001a-06.1 June 2022. ©  Produced by Soil Association Certification Limited</t>
  </si>
  <si>
    <t>Certification Decision made on behalf of Soil Association Certification Ltd:</t>
  </si>
  <si>
    <t>Certification Decision:</t>
  </si>
  <si>
    <t>UK Forest Certification Group Scheme</t>
  </si>
  <si>
    <t>UK</t>
  </si>
  <si>
    <t>UKWAS v4 (2018)</t>
  </si>
  <si>
    <t>SA-PEFC-FM-COC-004807</t>
  </si>
  <si>
    <t>PEFC/16-40-2131</t>
  </si>
  <si>
    <t>RA</t>
  </si>
  <si>
    <t>23-28/4/22
3/5/22
10/5/22 12/5/22</t>
  </si>
  <si>
    <t>29/07/2022
20/10/2022
23/11/2022
28/11/2022</t>
  </si>
  <si>
    <t>Robin Walter</t>
  </si>
  <si>
    <t>Andy Grundy</t>
  </si>
  <si>
    <t>SA-FM/COC-004807</t>
  </si>
  <si>
    <t>PEFC and FSC FM</t>
  </si>
  <si>
    <t>UK Forest Certification Ltd</t>
  </si>
  <si>
    <t>Phil Webb</t>
  </si>
  <si>
    <t>2 Merton Court, Canal Road, HEREFORD, HR1 2EA</t>
  </si>
  <si>
    <t xml:space="preserve">Phil Webb: 07970 388940,
</t>
  </si>
  <si>
    <t>ukfcg12@gmail.com</t>
  </si>
  <si>
    <t>www.forestcertification.org.uk</t>
  </si>
  <si>
    <t>All Regions</t>
  </si>
  <si>
    <t>refer to A7</t>
  </si>
  <si>
    <t xml:space="preserve">North </t>
  </si>
  <si>
    <t>Type I Group [UKFCG does not take on any Resource Manager responsibilities]</t>
  </si>
  <si>
    <t>Private and Public</t>
  </si>
  <si>
    <t>All types across wide ranging Group membership</t>
  </si>
  <si>
    <t xml:space="preserve">HCV 1 -Species Diversity
HCV 3 -Ecosystems and habitats HCV 5 - Community Needs
</t>
  </si>
  <si>
    <t>Mixed Indigenous and exotic</t>
  </si>
  <si>
    <t>All native species and all non-native commercial.</t>
  </si>
  <si>
    <t>W1 Roundwood (logs),              
W1.2 Fuel Wood, 
W1.3 Twigs,                                 
W2 Wood Charcoal,                     
W3.1 Woodchips</t>
  </si>
  <si>
    <t>Varies: Standing, Roadside and Delivered</t>
  </si>
  <si>
    <t>At Bawd Moss most log stacks were compliant with FISA guidance 503 that stack height should not exceed product length, but that if this was necessary, then stack height should be included in the site risk assessment. However, at the site visit on 23/4/22 the stack of 3m chipwood was over 5m high; the stack of 3.7m logs was over 5m high; and the stack of 3.1m oversize logs was about 4m high. There was no risk assessment in place to account for this. An unfortunate combination of circumstances had led to these high stacks: stacking area was restricted because of the need to avoid running the forwarder on the forest road with band tracks; the slow removal of timber was caused by a fire at one receiving mill, a switch from spruce to pine at another mill (the stacks on site were spruce), and a glut of windblown harvested timber from storm Arwen (November 2021). 
At Ardura most log stacks were compliant. The stack of 3.7m logs was about 4m high and the stack of 3.0m chip was about 3.3m high. At the time of visiting there were no additional provisions made for exceeding product length. The Harvesting Risk Assessment does state (p.3) that stacks should be kept to 2m, or failing that product length, and that if this is exceeded the forwarder operator must 'run a red and white tape along the stack'. This was done before the site visit ended.</t>
  </si>
  <si>
    <t>UKWAS 3.1.1</t>
  </si>
  <si>
    <t>26/4/22: Since this site visit, the Forest Manager has written a memo for stacking compliant with FISA 503, the Harvesting Contractor has revised their Work Site Risk Assessment to include this memo, and this has been communicated to the forwarder driver on site.</t>
  </si>
  <si>
    <t>At Bawd Moss restructuring is under way, with areas of broadleaf planted in compliance with UKFS. However, there is extensive natural regeneration of SS in the MB area. If left untreated, the SS will overwhelm the MB and this restructured area will effectively be lost. Hence there is a risk of non-compliance if the SS is not controlled or removed.</t>
  </si>
  <si>
    <t>UKWAS 2.7.1</t>
  </si>
  <si>
    <t xml:space="preserve">23/11/2022 this FMU was one of the resignations on 04/10/2022.  The resignation was due to the forest being sold.  </t>
  </si>
  <si>
    <t>At Sheffield City Council, Eccleshall Wood ASNW was restocked with native trees, but SCC have been unable to retrieve the recent plant supply invoice owing to IT difficulties</t>
  </si>
  <si>
    <t>UKWAS 4.7.1a</t>
  </si>
  <si>
    <t xml:space="preserve">In woodlands identified in sections 4.1-4.4, where appropriate and possible, owners/managers shall use natural regeneration or planting stock from parental material growing in the local native seed zone (native species). </t>
  </si>
  <si>
    <t xml:space="preserve">12/08/2022 Evidence of plant passport emailed: NC 2022-03 Plant Passports Eccleshall Wood.pdf. Plant certificate for quercus robur,betula pubescens,Sorbus aucuparia,Crataegus monogina, Malus Sylvestris provided. </t>
  </si>
  <si>
    <t>At Sheffield City Council, no Integrated Pest Management System was available to view.</t>
  </si>
  <si>
    <t>UKWAS 3.4.2</t>
  </si>
  <si>
    <t>The owner/manager shall prepare and implement an effective integrated pest management strategy</t>
  </si>
  <si>
    <t xml:space="preserve">12/08/2022 Integrated Pest Management Strategy 
Sheffield City Council, dated June 2022 provided. The strategy sets out how pests and diseases will be managed in Group member’s woodlands.  The strategy will put primary importance on prevention and encourage the use of alternative control methods where practicable.  This management strategy is designed to reduce the use of chemical pesticides in line with the requirements of UKWAS. </t>
  </si>
  <si>
    <t>23 - 28/4/22, 3/5/22. 10/5/22, 12/5/22</t>
  </si>
  <si>
    <t>23/4/22 Opening Meeting</t>
  </si>
  <si>
    <t>23/4/22 Site visit - Bawd Moss</t>
  </si>
  <si>
    <t>24/4/22 Site visit - Ardrossan</t>
  </si>
  <si>
    <t>25/4/22 Site visit - Ardura</t>
  </si>
  <si>
    <t>26/4/22 Site visit - Drimnin</t>
  </si>
  <si>
    <t>26/4/22 Site visit - Carnacailliche</t>
  </si>
  <si>
    <t>27/4/22 Site visit - Forrest Estate</t>
  </si>
  <si>
    <t>28/4/22 Site visit - Barmark Hill</t>
  </si>
  <si>
    <t>3/5/22 Site visit - Sheffield City Council</t>
  </si>
  <si>
    <t>10/5/22 Site visit - Tregothnan Cornwall Estate</t>
  </si>
  <si>
    <t>12/5/22 Site visit - Longleat Estate</t>
  </si>
  <si>
    <t>12/5/22 Closing meeting</t>
  </si>
  <si>
    <t xml:space="preserve">Summary of person days including time spent on preparatory work = 2, actual audit days = 14, consultation and report writing (excluding travel to the region) = 3. </t>
  </si>
  <si>
    <t xml:space="preserve">Factors increasing auditing time: New members, HCVs present. </t>
  </si>
  <si>
    <t xml:space="preserve">Factors decreasing auditing time: Plantations, Limited forestry activities, Group and multiple MU certificates. </t>
  </si>
  <si>
    <t>1) Robin Walter (Auditor Team Leader). Robin is an independent Forester with 30 years experience of forestry and arboriculture, including estate forest management, conservation management and contract management. He has been auditing for Soil Association since 2010.</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</si>
  <si>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</si>
  <si>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23/4/22 Bawd Moss (SLIMF): Met Forest Manager on site. Reviewed UKWAS section 3; paperwork for current harvesting and roading operations; inspected timber stacks, safety signage; inspected harvesting site, use of brashmats, watercourse; recent restock with MB now with SS regeneration.</t>
  </si>
  <si>
    <t>24/4/22 Ardrossan : Met Forest Manager on site. Reviewed all of UKWAS. Sites visited: cpt 54 clearfelled 2020, restock 2021 with SS using trench and spoil method; cpt 32 to see P14 Eucalyptus, planned for clearance soon and restock SS; cpt 45 clearfelled 2021 and awaiting restock, new road and some upgraded road, deadwood left standing; cpt 33 PAWS restoration 2021 with SS removed and mature oak left, plans to restock gaps with oak and birch.</t>
  </si>
  <si>
    <t>25/4/22 Ardura (SLIMF): Met Forestry Consultant and Senior Forestry Consultant in community centre to review UKWAS sections 4 &amp; 5. Then on site to see private water source, recent fence removal and replacement, mounding, active harvesting, check site supervision, restocking.</t>
  </si>
  <si>
    <t>26/4/22 Drimnin: Met Forest Manager to review all UKWAS sections. Then on site to see new forest road through Auliston woods, the fenced areas of Sunart SSSI (Druimbhuidhe), previous year's harvesting and restock, Morvern woods SSSI.</t>
  </si>
  <si>
    <t>26/4/22 Carnacailliche (SLIMF): Met Forest Manager (same as Drimnin) to review selected UKWAS sections. Then on site to see active harvesting site; also ASNW / PAWS woodland with scheduled monument.</t>
  </si>
  <si>
    <t>27/4/22 Forrest Estate:  Met Estate Manager, Site Manager and Consultant Forester on site. Reviewed all of UKWAS. Sites visited: cpt 17 Craigmaharb thinning site to meet direct labour harvesting gang; then cpt 33 to see SSSI felling, LTR blocks, restocking (not in SSSI area); then cpt 53 to see LTR Scots pine and restock of Douglas fir; then cpt 44 to see MB in 1.2m shelters made of wool and oil.</t>
  </si>
  <si>
    <t>28/4/22 Barmark Hill (SLIMF):  Met Forest Manager on site to review various UKWAS sections. Site visits to cpts 1-5, all of which had been recently felled and were either restocked in 2020, 2021 or currently being restocked. Interviewed planting contractor. Inspected revised restock layout taking into account watercourses and increased MB component.</t>
  </si>
  <si>
    <t>3/5/22 Sheffield City Council:  Met Forest Manager on site. Reviewed all of UKWAS. Sites visited: Eccleshall Wood to see Urban wood, tree safety, public access management, deadwood, ash dieback, restocking; Rough Standhills to see recent SPHN larch fell on PAWS site, public access, ground preparation; Redmires to see recent fencing and restock near reservoir.</t>
  </si>
  <si>
    <t>10/5/22 Tregothnan Cornwall Estate:  Met Forest Manager on site. Reviewed all of UKWAS. Sites visited: Cove Wood cpt 10 to see oak coppice in ASNW, steep working site, stacking of brash, good attention to water protection, restock with MB in shelters; Barn Close cpt 4 mixed stand felled and restocked with Norway spruce and oak with some MB regeneration; Potters Grove cpt 94-96, to see contractor (not present) thinning of conifers, halo thin of veteran tree, MB thin and ride widening; Chapel Woods cpt 154 to see SSSI ASNW oak coppice with recent permission from NE to fell coups of 0.4ha.</t>
  </si>
  <si>
    <t>12/5/22 Longleat Estate:  Met Forest Manager on site. Reviewed all of UKWAS. Sites visited: Chemical store to check contents and record; Southleigh Wood cpt 111p, to see direct labour team of 2 carrying out maintenance in regenerating conifer stand, recruiting trees, interview for understanding of works, health &amp; safety, working conditions, emergency procedures; Southleigh Woods MB restock areas following larch felling under SPHN, mix of MB in shelters; Lower Wood SSSI to see ride widening, veteran tree management and recruitment.</t>
  </si>
  <si>
    <t>The forest management was evaluated against the FSC Forest Management Standard for  Great Britain (UKWAS v4), available at http://ukwas.org.uk/</t>
  </si>
  <si>
    <t>None</t>
  </si>
  <si>
    <t>1565 consultees were contacted</t>
  </si>
  <si>
    <t>11 responses were received</t>
  </si>
  <si>
    <t>Consultation was carried out ending 14/4/2022</t>
  </si>
  <si>
    <t>0 visits/interviews were held by phone/ in person during audit..</t>
  </si>
  <si>
    <t>Observations were recorded systematically using the SA Cert UKWAS checklist and supplementary checklists where applicable.  The completed checklist is attached as Annex 1. Implementation of the UKWAS/FSC standard is based on conformance with every requirement of the standard.  A summary of results based on the FSC P&amp;C is also given in Annex 1. Only minor non-conformances are considered acceptable in order for a certificate to be issued.  Major non-conformances result in the issue of a pre-condition.  Minor non-conformances result in the issue of a condition or observation.  Pre-conditions, conditions and observations are presented in Section 2 of this report.</t>
  </si>
  <si>
    <t xml:space="preserve">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t>
  </si>
  <si>
    <t>On the basis of the observations recorded on the attached standard and checklist annex 1 and the corrective actions in section 2 of this report, specifically the Pre-conditions, a certificate cannot be issued until these pre-conditions are closed out.</t>
  </si>
  <si>
    <t>ANNEX 1 CHECKLIST for : UK</t>
  </si>
  <si>
    <t>UKWAS v4 2018</t>
  </si>
  <si>
    <t>In UK, the PEFC endorsed national standard UKWAS is used.</t>
  </si>
  <si>
    <t xml:space="preserve">Ukwas v4.0 ref </t>
  </si>
  <si>
    <t>Legal compliance and UKWAS conformance</t>
  </si>
  <si>
    <t>●</t>
  </si>
  <si>
    <t>Management planning</t>
  </si>
  <si>
    <t>Woodland operations</t>
  </si>
  <si>
    <t>Natural, historical and cultural environment</t>
  </si>
  <si>
    <t>People, communities and workers</t>
  </si>
  <si>
    <t>FSC ref</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</si>
  <si>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</si>
  <si>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</si>
  <si>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All sites: No evidence of non-compliance was observed.</t>
  </si>
  <si>
    <t>Y</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</si>
  <si>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</si>
  <si>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t>SLIMF sites (Bawd Moss, Ardura, Carnacailliche, Barmark Hill) (SLM):  Forest managers receive updates on guidelines as members of  Confor, RSFS, ICF and UKFCG. Abundant evidence of guidelines followed.
Acharossan (ACH):  Forest managers receive updates on guidelines as members of  Confor, RSFS, ICF and UKFCG. Abundant evidence of guidelines followed.
Drimnin Estate (DRM):  Receive updates as above, plus mention of online webinars.
Forrest Estate (FOR):  Updates from Confor, RSFS, ICF and UKFCG. 
Sheffield City Council (SCC): As above plus in-house training from central council
Tregothnan Cornwall Estate (TRE):  Updates from Confor, RFS, ICF and UKFCG, Ash Dieback management group for Cornwall
Longleat Estate (LNG):  Updates from ICF, RFS, UKFCG, FISA</t>
  </si>
  <si>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</si>
  <si>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</si>
  <si>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t xml:space="preserve">All sites:  UKFCG Doc 1.1.3 'Legal Ownership' records ownership for all members (samples seen).
ACH:  Acharossan is both a forest property and the collective name for 4 contiguous forest properties (including Camquart, Otter Estate and Ormidale), which have now come under single ownership and management. </t>
  </si>
  <si>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</si>
  <si>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</si>
  <si>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</si>
  <si>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</si>
  <si>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</si>
  <si>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</si>
  <si>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All sites:  UKFCG Doc 1.1.3 'Legal Ownership' records ownership for all members (samples seen).
ACH:  While the Acharossan LTFP has been in renewal, felling has been undertaken under separate licences, one dated 22/4/20 and the other dated 25/3/21. The other 3 parts of this property each have individual felling licences as part of their LTFPs, which are still in date: Camquart 2017-27, Otter 2014-24, Ormidale 2016-26.</t>
  </si>
  <si>
    <t xml:space="preserve">1.1.3 e) </t>
  </si>
  <si>
    <t>1.3.2</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</si>
  <si>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</si>
  <si>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 xml:space="preserve">All sites: There was no indication that the owners or site managers were not compliant with the payment of taxes. </t>
  </si>
  <si>
    <t>1.1.4 a)</t>
  </si>
  <si>
    <t>1.6.1</t>
  </si>
  <si>
    <t>1.1.4 a) Mechanisms shall be employed to identify, prevent and resolve disputes over tenure claims and use rights through appropriate consultation with interested parties. 
Verifiers: 
Use of dispute resolution mechanism.</t>
  </si>
  <si>
    <t>All sites: No such disputes were identified during the audit nor were they reported by the manager or through stakeholder consultation. The Consultation raised several issues regarding access under the Scottish Outdoor Access Code, with stakeholder claims that access was prevented. However, these are all being addressed directly by site managers without recourse to legal mechanisms.</t>
  </si>
  <si>
    <t>1.1.4 b)</t>
  </si>
  <si>
    <t>1.6.2</t>
  </si>
  <si>
    <t>1.1.4 b) Where possible, the owner/manager shall seek to resolve disputes out of court and in a timely manner. 
Verifiers: 
Use of dispute resolution mechanism.</t>
  </si>
  <si>
    <t>All sites: No such legal disputes were identified during the audit</t>
  </si>
  <si>
    <t>1.1.5 a)</t>
  </si>
  <si>
    <t>1.8.1</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</si>
  <si>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</si>
  <si>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All sites: The UKFCG Group Rules Doc 1 state commitment to FSC and PEFC principles (section 2.1a). When applying to join the group, all members sign Doc 02 consent forms confirming compliance with Group Rules. Sample seen for Drimnin Estate dated 2/8/2021.</t>
  </si>
  <si>
    <t>1.1.5 b)</t>
  </si>
  <si>
    <t>1.8.2</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</si>
  <si>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</si>
  <si>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 xml:space="preserve">All sites: The site managers confirmed that declarations would be made available should they be requested. </t>
  </si>
  <si>
    <t>1.1.6 a)</t>
  </si>
  <si>
    <t>1.7.1</t>
  </si>
  <si>
    <t>1.1.6 a) There shall be conformance to guidance on anti-corruption legislation. 
Verifiers: 
• Discussion with the owner/manager
• Written procedures
• Public statement of policy.</t>
  </si>
  <si>
    <t>All sites: No issues were identified in relation to bribery during the audits or through the stakeholder consultation process. 
ACH:  Forest management company has 'Anti-bribery and corruption' statement (copy seen). 
DRM:  Covered in contract documents for harvesting, clause 20 'Anti-bribery and modern slavery'.
FOR:  Part of the due diligence procedures for engaging contractors. The estate is part of a larger parent company which has  'Bribery &amp; Anti-corruption Policy and Programme' (copy seen).
SCC: Forestry staff do anti-corruption training online as part of Sheffield City Council.
TRE:  Forest Manager confirmed understanding and compliance.
LNG:  Forestry is part of larger Longleat Estate and their Employee Handbook covers this in section 9.16.</t>
  </si>
  <si>
    <t>1.1.6 b)</t>
  </si>
  <si>
    <t>1.7.2</t>
  </si>
  <si>
    <t xml:space="preserve">1.1.6 b) Large enterprises shall have and implement a publicly available anti-corruption policy which meets or exceeds the requirements of legislation. 
Verifiers: 
• Discussion with the owner/manager
• Written procedures
• Public statement of policy.
</t>
  </si>
  <si>
    <t>All sites: Less than 250 employees, therefore not qualify as large enterprise</t>
  </si>
  <si>
    <t xml:space="preserve">1.1.7 </t>
  </si>
  <si>
    <t>1.5.1</t>
  </si>
  <si>
    <t>1.1.7 There shall be compliance with legislation relating to the transportation and trade of forest products, including, where relevant, the EU Timber Regulation (EUTR) and phytosanitary requirements.
Verifiers: 
• Relevant procedures and records.</t>
  </si>
  <si>
    <t>All sites: All timber sold is covered by felling licences (see 3.1.2)</t>
  </si>
  <si>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</si>
  <si>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</si>
  <si>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SLM:  Bawd Moss, Carnacailliche and Barmark are all remote sites with no unauthorised uses. Ardura is a community woodland by a main road, but still in a remote rural location with no unauthorised uses.
ACH:  no such uses
DRM:  no such uses
FOR:  no such uses
SCC:  Staff reported fly-tipping, vandalism to a sleeper bridge, motorbikes, quadbikes. They have a partnership with South Yorkshire Police, who have a team to apprehend offenders. Record of a meeting seen dated 10/5/22. Currently at bluebell time there is a campaign (poster seen) to educate the public and encourage them to report unauthorised activities via social media. 
TRE:  no such uses
LNG:  The wider Longleat Estate is a major visitor attraction and there is permanent access to about half of the woods. During covid lockdown visitor numbers grew substantially. There are good relations with local Police Community Support Officers to address mountain bikers (a dedicated site has been opened), wild camping, fly tipping (there is a reporting system). Some parking areas have been closed to deter fly tipping. The estate have their own security team with 2 staff on patrol constantly. Carparks are locked at night. Site visits confirmed that reasonable measures are taken.</t>
  </si>
  <si>
    <t>Genetically modified organisms</t>
  </si>
  <si>
    <t>10.4.1</t>
  </si>
  <si>
    <t xml:space="preserve">1.3.1 Genetically modified organisms (GMOs) shall not be used.
Verifiers: 
• Plant supply records
• Discussion with the owner/manager.
</t>
  </si>
  <si>
    <t>All Sites: No GMOs were used.</t>
  </si>
  <si>
    <t xml:space="preserve">Long term policy and objectives
</t>
  </si>
  <si>
    <t>2.1.1 a)</t>
  </si>
  <si>
    <t>7.1.1</t>
  </si>
  <si>
    <t>2.1.1 a) The owner/manager shall have a long term policy and management objectives which are environmentally sound, socially beneficial and economically viable. 
Verifiers: 
• Discussion with the owner/manager and workers
• Management planning documentation
• Toolbox talks</t>
  </si>
  <si>
    <t>SLM:  Carnacailliche LTPF (ref no. 4889615 dated June 2015) has long term policies and objectives which are compliant.
ACH:  The previous plan for Acharossan ran from 2010 to 2020. The new LTFP was started in 2020 and is now (Apr 2022) about to be approved (draft seen).  Prepared in the Scottish Forestry (SF) template, it's objectives are compliant. The other 3 LTFPs are as follows: Camquhart dated 13/3/2017, Otter 7/8/2014 and Ormidale 29/2/2016. Plans are compliant. In addition to this a 'Summary Long Term Forest Plan for Multi-Sites' has been prepared for all 4 sites, dated March 2019 - March 2024, following UKFCG template. This is titled 'Acharossan - Interim LTFP Summary of forest areas: Acharossan - Otter Estate - Ormidale - Camquhart', hereafter referred to as 'Interim LTFP'.
DRM:  'Drimnin Estate Forest Plan 2015 - 2024' (RDP contract 4386457) has long term policy and objectives in section 2, including biodiversity, heritage, timber production, landscape and water. This plan was amended 9/7/20 with changes to felling phases (correspondence seen).
FOR:  'Forrest Estate Forest Plan 2017-2036' includes long term policy and management objectives which are compliant.
SCC:  The certified forest is covered by the 'Peak Plan' in the rural western areas (477ha) and the 'Urban Plan' in the city to the east (1100ha). There is an additional 38ha of new planting making up the total area. Some of these are termed 'Urban Nature Parks' and aim to reduce grass-mowing whilst promoting wildflowers and native MB. UKFCG identified this discrepancy on an internal audit 21/4/22 and raised a non-compliance with a 12 month deadline. The Peak Plan ran from 2011 to 2021 and is now being superseded by a new 'Peak Design Plan 2022' (awaiting approval, copy seen). The interim time is covered by a Woodland Management Plan and Felling Licence to 27/3/22 (copy seen). The new Peak Plan is in FC format and covers all requirements. The Urban Plan is also in the former FC format and covers all requirements. 
TRE: The original plan covers 2006 - 2026, reviewed in 2014 and again in April 2022. This latest review is to synchronise it with the Countryside Stewardship Agreement. The plan will be formally revised soon, starting in 2024. The plan is in FC template and covers all requirements.
LNG: Management Plan dated 8/11/2018 runs to 2028 and includes long term policy and management objectives which are compliant. This is part of a larger 'Heritage Management Plan Review 2018', covering all aspects of the estate.</t>
  </si>
  <si>
    <t>2.1.1 b)</t>
  </si>
  <si>
    <t>7.1.2</t>
  </si>
  <si>
    <t>2.1.1 b) The policy and objectives, or summaries thereof, shall be proactively communicated to workers consistent with their roles and responsibilities. 
Verifiers: 
• Discussion with the owner/manager and workers
• Management planning documentation
• Toolbox talks</t>
  </si>
  <si>
    <t>SLM:  At Carnacailliche the Forest Manager showed good knowledge of the plan.
ACH: Forest manager showed good knowledge of the old and new plans. 
DRM:  The Forest Manager showed good knowledge of the plan.
FOR:  The Estate Manager, Site Manager and Forestry Consultant showed good knowledge of the plan.
SCC:  The Woodland Officer and Senior Manager for Countryside both showed good knowledge of the plans.
TRE: The Forest Manager instructs direct labour workers regularly in the mornings on site (they were not working on site at the time of audit).
LNG:  The Head Forester, Forestry Supervisor and direct labour all showed good knowledge of policies and objectives.</t>
  </si>
  <si>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</si>
  <si>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</si>
  <si>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t>SLM:  The Carnacailliche plan section C1. considers Constraints &amp; Opportunities, including site impacts, archaeology, landscape, ecology, social impacts.
ACH:  All plans take long-term impacts into account. The 4 LTFPs considers long-term impacts in section A.5 (Acharossan, Camquhart), section 1.5 (Ormidale), and section 4 (Otter).
DRM:  The long-term impacts of the plan are considered in section 3 'Analysis: Opportunities and constraints'.
FOR:  Long term impacts are considered in section B Analysis of Information.
SCC:  The Peak Plan considers these in section 4.2 Information, including biodiversity, historic environment, landscape, people and water. The Urban plan considers these in section 2.4 Significant hazards, constraints &amp; threats.
TRE: The plan considers these impacts in section 2 the features of the forest (2.1), the resource characteristics (2.2), site description (2.3) and significant constraints (2.4). 
LNG:  The plan considers long-term impacts in section 2.1 Vision.</t>
  </si>
  <si>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</si>
  <si>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</si>
  <si>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t>SLM:  At Carnacailliche there is strong commitment to economic viability. A.5 Management Objectives include 'To obtain a sustained return from timber harvesting operations'.
ACH:  There is a strong commitment to economic viability in all 4 LTFPs.
DRM:  There is a strong commitment to economic viability, based largely on sustainable sales of timber.
FOR:  Section A.5 Management Objectives includes 'creating a sustainable, balanced and dynamic forest ecosystem capable of supporting sustained timber yields to maximise the financial return from the growing crops'.
SCC:  The Peak woods are commercial (67% conifer) and yield an income from timber sales. SCC also fund the forestry work.
TRE:  Objective 7 is 'To maximise revenue from the woodland area' and there was abundant evidence of economic viability during audit.
LNG:  Objective 7 is 'To manage a sustainable economic resource that returns a profit to the estate and produces high quality hardwood and softwood timber.'</t>
  </si>
  <si>
    <t>2.1.3 b)</t>
  </si>
  <si>
    <t>5.5.2</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</si>
  <si>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</si>
  <si>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SLM:  At Carnacailliche economic viability is mostly through timber sales, with some grant income.
ACH:  Economic viability is ensured primarily through timber sales, with additional income as grants for plan preparation and some stalking fees.
DRM:  Mostly timber sales with some income from Forestry Grant Scheme.
FOR:  Mostly timber sales, plus restructuring grants. Also income from hydro power and deer stalking.
SCC:  The Peak woods are commercial (67% conifer) and yield an income from timber sales. FC grants have supported plan preparation. There is also core funding from SCC to support the significant amenity value of the woods. The Eccleshall Woodland Discovery Centre also derives income from tenant at their year, craft courses, venue hire.
TRE:  Mostly timber sales with some income from Forestry Grant Scheme.
LNG:  Mostly timber sales with some income from Forestry Grant Scheme.</t>
  </si>
  <si>
    <t xml:space="preserve">Documentation
</t>
  </si>
  <si>
    <t>2.2.1 a)</t>
  </si>
  <si>
    <t>7.1.3.1</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</si>
  <si>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</si>
  <si>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t>SLM:  At Carnacailliche the plan covers all areas and is compliant. The plan runs from 2015 and Map 9 Felling Phases shows 4 phases each of 5 years running till 2034.
ACH:  Plans are in place or in preparation for all 4 parts of the property, with long-term policies, kept for 10 years. Since the SF management plan template omits provision for monitoring, this is recorded in a separate document in the new plan (copies seen).
DRM:  The plan has long term policy and objectives in section 2, including biodiversity, heritage, timber production, landscape and water.
FOR:  'Forrest Estate Forest Plan 2017-2036' includes long term policy and management objectives which are compliant.
SCC:  Both Peak and Urban plans run for 10 years and are retained.
TRE:  The plan runs from 2006 to 2026
LNG: The plan runs from 2018 to 2028</t>
  </si>
  <si>
    <t>2.2.1 b)</t>
  </si>
  <si>
    <t>5.1.1</t>
  </si>
  <si>
    <t xml:space="preserve">2.2.1  b) Assessment of relevant components of the woodland resource, including potential products and services which are consistent with the management objectives. 
Verifiers: 
• Management planning documentation 
• Appropriate maps and records.
</t>
  </si>
  <si>
    <t>SLM:  At Carnacailliche the plan assesses (section A) soils, topography, access, conservation, landscape, archaeology.
ACH:  All plans assess potential products, primarily timber. Eg Otter Estate plan section 4.3 contains outline 20-year felling and restructuring plan.
DRM:  The plan assesses all relevant components in section 2.2, including landform, geology, climate, tree species, wind, yield class, biodiversity, water, recreation, heritage.
FOR:  Components are assessed in section A.6 General Site Description, including topography, geology, climate, hydrology, wind, access, biodiversity, and a description of the woodlands.
SCC:  The Peak plan does this in section 4.1 Site Description. The Urban plan does this in section 2.3 Site Description.
TRE: The plan considers these components in section 2 the features of the forest (2.1), the resource characteristics (2.2), site description (2.3) and significant constraints (2.4). 
LNG:  The plan assesses these components in section 4.1 Description and 4.2 Information.</t>
  </si>
  <si>
    <t xml:space="preserve">2.2.1  c) </t>
  </si>
  <si>
    <t>6.1.1</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</si>
  <si>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</si>
  <si>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 xml:space="preserve">SLM:  At Carnacailliche the plan assesses environmental values in section A.2.6., noting ancient woodland, PAWS, and the Morvern Woods SAC.
ACH:  Environmental values are assessed, eg Ormidale plan section 3.4 lists ecological constraints and opportunities. Acharossan has strips of ASNW in deep gorges which are being left undisturbed.
DRM:  Environmental values are assessed, especially biodiversity and water. A new Woodland Management Plan for the SAC areas is in preparation (2021-2030) and currently in consultation with Scottish Forestry and NatureScot. The intention is to improve fencing to control grazing and enrichment plant native broadleaves.
FOR:  Environmental values are assessed in section A.6.9 Biodiversity.
SCC:  For the Peak plan environmental values are covered in section 4.2 Information, including SSSI, SAC, SPA, and local nature sites, and section 4.3 Habitat Types, including ASNW and PAWS. The Urban plan describes this in section 2.1 Areas and Features, and is further described in section 3.3 Strategy, Theme 3 Biodiversity.
TRE: Environmental values are assessed in section 2.1 Areas and features, including designated areas, rare species, habitats, water.
LNG:  Environmental values are assessed in section 4.2 Information, including biodiversity, landscape, water, and in section 4.3 Habitat Types.
</t>
  </si>
  <si>
    <t>2.2.1  d)</t>
  </si>
  <si>
    <t>7.2.1.4</t>
  </si>
  <si>
    <t>2.2.1  d) Identification of special characteristics and sensitivities of the woodland and appropriate treatments. 
Verifiers: 
• Management planning documentation 
• Appropriate maps and records.</t>
  </si>
  <si>
    <t>SLM:  At Carnacailliche special characteristics are noted and treatments are proposed in section D.
ACH:  Special characteristics are identified, eg Camquhart plan section C.1 has constraints and opportunities tables for site factors, archaeology and cultural features, ecology, community. Acharossan plan has identified ASNW, water courses, scheduled monuments and rights of way.
DRM:  The plan identifies special characteristics, including SSSI, SAC, ASNW, PAWS and proposes management in section 6.
FOR:  Environmental values are assessed in section A.6.9 Biodiversity, including Merrick Kells SSSI and SAC. The plan describes the SSSI thus: 'Noted for being one of the most extensive areas of unplanted upland in Galloway and includes a wide range of plant communities from acid grassland through bog and heathland to the moss and sedge-dominated vegetation of the summits.' A small part of this SSSI is in the certified forest area (cpt 33) and was covered in SS. This was felled in 2019 and not restocked, in accordance with a letter from Scottish Natural Heritage and map titled 'Appropriate Assessment for Forrest Estate', dated 12/2/2010.
SCC:  The Peak plan identifies these in section 4.2 Information and 4.3 Habitat Types. The Urban plan identifies these in section 2.1 Areas and Features, and they are further described in section 3.3 Strategy, Theme 3 Biodiversity.
TRE: Environmental values are assessed in section 2.1 Areas and features, including designated areas, rare species, habitats, water. Treatments are proposed in section 4 Management Prescriptions.
LNG:  Special characteristics are identified in section 4.2, including SSSI, schedule 1 birds, veteran trees, and in section 4.3, including ASNW, PAWS.</t>
  </si>
  <si>
    <t>2.2.1  e)</t>
  </si>
  <si>
    <t>7.2.1.5</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</si>
  <si>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</si>
  <si>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SLM:  At Carnacailliche the plan proposes in section A.5 Management Objectives 'to protect and enhance identified sites of ecological importance such as the Morvern Woods SAC.'
ACH:  Ormidale plan contains in section 3.4 provisions to enhance Semi-Natural woodland through restoration, fencing, supplementary planting. In cpt 33 SS had been removed from a PAWS wood, leaving mature oak behind (site seen).
DRM:  The plan identifies the Sunart SAC/SSSI, the Drimnin to Killundine Woodland SSSI and the Morvern Woodland SAC, part of which lie within the certified woodlands. Proposals for management are set out in section 8, including grazing management, rhododendron control, increasing extent,  seeking advice, monitoring. Section 2 'Design Objectives' also states intent to 'secure the future of the ancient woodland sites' by 'removal of conifers'.
FOR:  Except for the SSSI noted in 2.2.1d, there are no SSSI woods, ASNW, PAWS. Veteran trees will be managed to protect and retain (section  C.2.10).
SCC:  Both plans contain strong commitment to maintain and enhance such areas: the Peak plan in section 6 Strategy and the Urban plan in 3.3 Strategy, Theme 3 Biodiversity.
TRE:  Shown in section 4.6. including measures for designated areas, biodiversity, ASNW and PAWS.
LNG:  Shown in section 6 Management Strategy 'To manage the woodlands to maintain the high levels of biodiversity and wildlife habitat.'</t>
  </si>
  <si>
    <t>2.2.1  f)</t>
  </si>
  <si>
    <t>7.2.1.6</t>
  </si>
  <si>
    <t>2.2.1  f) Identification of community and social needs and sensitivities. 
Verifiers: 
• Management planning documentation 
• Appropriate maps and records.</t>
  </si>
  <si>
    <t>SLM:  At Carnacailliche the plan considers social issues, in particular landscape character (A.2.9) and Viewpoints (A.2.10), since the woods are highly visible from the Sound of Mull. Stakeholder engagement is also reported in A.4.
ACH:  The new Acharossan plan aims to  maintain good community relations (objective 3), notes concerns about timber haulage (objective 11) and aims to protect the public access during harvesting works (section C.2.9). Acharossan plan has identified public right of way.
DRM:  The plan considers recreation, heritage and visual quality in section 2.6, noting that there is limited public pressure due to the remote location. The estate will meet its access obligations.
FOR:  Section C.2.9 states 'Forrest Estate is very popular with walkers seeking access the Rhinns of Kells. The high point is Corserine, a Corbett and an extensive viewpoint. Visitors access the route from the car park at Forrest Lodge which the estate provided along with picnic benches and information boards for visitors.'
SCC:  As council projects, both plans exist to serve community and social needs. The Peak plan covers this in section 4.1 and the Urban plan in 3.3 Strategy, Themes 1 People and 2 Community Involvement.
TRE: Forest Manager does occasional local parish walk, explaining what they are doing with felling and restocking. 'Over a dozen people' attend. Emails seen from April 2019 organising Parish Walk. When the plan was reviewed, the estate checked for negative impacts. eg Unity Wood oak coppicing. Exchange of emails seen with local council confirming their support.
LNG:  There is continuous communication with local communities and councils. eg briefing dated 11/5/22 to estate manager for parish council meeting.</t>
  </si>
  <si>
    <t xml:space="preserve">2.2.1  g) </t>
  </si>
  <si>
    <t>7.1.3.2 (objectives) and 7.3.1 (targets)</t>
  </si>
  <si>
    <t>2.2.1  g) Prioritised objectives, with verifiable targets to measure progress. 
Verifiers: 
• Management planning documentation 
• Appropriate maps and records.</t>
  </si>
  <si>
    <t>SLM:  At Carnacailliche the plan lists objectives in A.5, including timber, restructuring, certification, landscape enhancement, conservation and public access. Monitoring is in a separate document dated Aug 2021 which covers all of these objectives.
ACH:  The new Acharossan plan contains objectives in A.5, with 'indicators of objective being met'.
DRM:  The plan states objectives in section 3 and sets out in a separate Monitoring Plan (dated Aug 2021) how progress will be measured.
FOR:  Objectives are stated in section A.5 with the adjacent column showing targets.
SCC:  Peak plan section 2 Vision and Objectives covers this. Urban plan section 3.2 Management Objectives covers this.
TRE:  Objectives of management are shown in section 3.2. and monitoring is shown in the Monitoring Plan Summary (Oct 2014).
LNG:  Management Objectives are shown in 2.2 and monitoring is shown in section 8.</t>
  </si>
  <si>
    <t>2.2.1  h)</t>
  </si>
  <si>
    <t>7.2.1.8</t>
  </si>
  <si>
    <t>2.2.1  h) Rationale for management prescriptions
Verifiers: 
• Management planning documentation 
• Appropriate maps and records.</t>
  </si>
  <si>
    <t xml:space="preserve">SLM:  At Carnacailliche the plan assesses features of the site (section A), considers constraints and opportunities and the design concept (section C), then sets out the management proposals (section D).
ACH:  The new Acharossan plan has management proposals in section C, with rationale for silviculture, restocking, protection, biodiversity, tree health.
DRM:  The overall design is set out in section 5, focussed on long term sustainable timber production, increasing tree species diversity, protecting riparian zones, diversifying forest structure, managing native woods for conservation. Management proposals are set out in section 6.
FOR:  Rationale is provided in section B Analysis of Information and B.1 Constraints &amp; Opportunities.
SCC:  Peak plan section 2 Vision and Objectives covers this. Urban plan section 3.2 Management Objectives covers this.
TRE:  Management prescriptions follow from consideration of the features, which provides the rationale.
LNG:  Rationale is set out in 2.1 Vision.
</t>
  </si>
  <si>
    <t>2.2.1  i)</t>
  </si>
  <si>
    <t>7.2.1.9</t>
  </si>
  <si>
    <t>2.2.1  i) Outline planned felling and regeneration over the next 20 years. 
Verifiers: 
• Management planning documentation 
• Appropriate maps and records.</t>
  </si>
  <si>
    <t>SLM:  At Carnacailliche the plan shows the 4 felling phases in section D.2 in a Felling Table.
ACH:  The new Acharaossan plan has 20 years felling over 5 phases, detailed in Table 3 and shown on map 5. The Camquhart plan runs to 2027, Ormidale to 2026 and Otter to 2024. All have 20 year felling in outline.
DRM:  Plans seen for 10 and 20 year outline felling proposals.
FOR:  Table 3 shows 4 phases of felling, each for 5 years. Map 6 shows Restructured Species at Year 20.
SCC:  Peak Plan section 7.2 shows outline felling for 20 years. The Urban plan shows works over 20 years in section 7.1.
TRE:  The outline work programmes were updated at the April 2022 review, so the long-term plan runs 2027-2042. 20 year outline seen.
LNG:  Outline felling and restock over 20 years is shown in the spreadsheet 'Longleat CptMPFor20YrPl 2012'.</t>
  </si>
  <si>
    <t>2.2.1  j)</t>
  </si>
  <si>
    <t>7.2.1.10</t>
  </si>
  <si>
    <t>2.2.1  j) Where applicable annual allowable harvest of non-timber woodland products (NTWPs). 
Verifiers: 
• Management planning documentation 
• Appropriate maps and records.</t>
  </si>
  <si>
    <t>SLM:  At Barmark the only NTWP is venison, which is a result of deer control operations.
ACH:  Only NTWP is venison, which is a result of deer control operations.
DRM:  Only NTWP is venison, which is a result of deer control operations.
FOR:  Only NTWP is venison, which is a result of deer control operations.
SCC:  No NTWP. Deer are not a problem, there is no widespread mushroom picking and only occasional wild garlic picking.
TRE:  Only NTWP is venison, which is a result of deer control operations.
LNG:  Only NTWP is venison, which is a result of deer control operations.</t>
  </si>
  <si>
    <t xml:space="preserve">2.2.1  k) </t>
  </si>
  <si>
    <t>7.2.1.11</t>
  </si>
  <si>
    <t>2.2.1  k) Rationale for the operational techniques to be used. 
Verifiers: 
• Management planning documentation 
• Appropriate maps and records.</t>
  </si>
  <si>
    <t>SLM:  At Carnacailliche the plan provides rationale for the clearfell operations in section D.2.1, ensuring an economically viable package of timber, a scale of working in keeping with the landscape and a system suited to high wind hazard.
ACH:  The new Acharossan plan has rationale for operations in section C.
DRM:  The plan describes this in section 6 Management Proposals, where it discussed the silvicultural system of clearfell, stand structure, cultivation before restocking and crop protection.
FOR:  Section B.1 identifies Crop Stability as a constraint for trees on wetter soils and felling as an opportunity. The plan shows how phased felling will restructure the forest.
SCC:  The Peak woods are worked along commercial lines with normal harvesting practice. The Urban woods are managed along amenity lines, though there is some overlap.
TRE:  Operational techniques are detailed in section 4 Management Prescriptions / Operations, including harvesting and establishment.
LNG:  Shown in 2.1 Vision, especially the use of CCF systems.</t>
  </si>
  <si>
    <t>2.2.1  l)</t>
  </si>
  <si>
    <t>7.2.1.12</t>
  </si>
  <si>
    <t>2.2.1  l) Plans for implementation, first five years in detail.  
Verifiers: 
• Management planning documentation 
• Appropriate maps and records.</t>
  </si>
  <si>
    <t>SLM:  At Barmark details of the first 5 years are given in the LTFP section D.2.1 Felling and on map 4 Harvesting. This has been recently amended to change restocking to better suit the ground conditions (copy of amendment seen).
ACH:  Acharossan - all phases of the plan are shown, with felling (map 5) and restocking and roading (map 6)
DRM:  Table 6 Felling Programme shows phase 1 &amp; 2, years 1-5 and 6-10 respectively. Map 8 shows locations.
FOR:  The first 10 years of felling and restocking is shown in Table 5.
SCC:  The old Peak plan showed 5 years in detail, and the new Peak plan will show that when approved (copy seen).  The Urban plan shows works over 5 years in section 7.2.
TRE:  The outline work programmes were updated at the April 2022 review, so the short-term plan runs 2022-2026.
LNG:  'Longleat Estate Plan of Operations 40413' shows first 5 years in detail.</t>
  </si>
  <si>
    <t xml:space="preserve">2.2.1  m) </t>
  </si>
  <si>
    <t>7.2.1.13</t>
  </si>
  <si>
    <t>2.2.1  m) Appropriate maps.  
Verifiers: 
• Management planning documentation 
• Appropriate maps and records.</t>
  </si>
  <si>
    <t>SLM:  At Barmark the original maps and amended maps are compliant.
ACH:  All 4 parts of the property have good digital maps of age, species, felling and restocking, constraints.
DRM:  The plan includes appropriate maps, including plan amendment maps.
FOR:  The plan includes appropriate maps.
SCC:  The Peak plan has maps for thinning and felling (samples seen). Sample maps for the Urban plan seen on site.
TRE:  The plan has appropriate maps
LNG:  The plan  has appropriate maps</t>
  </si>
  <si>
    <t>2.2.1  n)</t>
  </si>
  <si>
    <t>7.2.1.14</t>
  </si>
  <si>
    <t>2.2.1  n) Plans to monitor at least those elements identified under section 2.15.1 against the objectives. 
Verifiers: 
• Management planning documentation 
• Appropriate maps and records.</t>
  </si>
  <si>
    <t>SLM:  At Carnacailliche the Monitoring Plan covers all elements.
ACH:  Acharossan Monitoring plan dated 4/4/19 seen, including all relevant elements
DRM:  The plan sets out in a separate Monitoring Plan (dated Aug 2021) how progress will be measured.
FOR:  Monitoring is recorded in Appendix 2 of LTFP.
SCC:  The Peak plan shows this in section 8 Monitoring. The Urban plan shows this in section 6 Monitoring plan summary.
TRE:  Monitoring is shown in the Monitoring Plan Summary (Oct 2014).
LNG:  Monitoring is shown in section 8.</t>
  </si>
  <si>
    <t>2.2.2</t>
  </si>
  <si>
    <t>7.5.1</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</si>
  <si>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</si>
  <si>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t>SLM:  At Carnacailliche the Forest Manager confirmed plans or summaries would be available on request.
ACH:  Forest Manager confirmed plans or summaries would be available on request.
DRM:  Forest Manager confirmed plans or summaries would be available on request.
FOR:  Estate Manager stated that the LTFP has undergone public consultation
SCC:  Managers confirmed plans or summaries would be available on request. Managers recently responded to an Environmental Information Request regarding harvesting figures. Email seen dated 27/5/21.
TRE:  Forest Manager confirmed plans or summaries would be available on request.
LNG:   Head Forester confirmed plans or summaries would be available on request.</t>
  </si>
  <si>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</si>
  <si>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</si>
  <si>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t>SLM:  At Carnacailliche the plan started in 2015 and will be reviewed at least every 10 years.
ACH:  Acharossan plan review started in year 10 of previous plan, but has taken 2 years to be (nearly) approved.
DRM:  The plan started in 2015 and has been amended (for felling phases) in 2020. 
FOR:  The plan started in 2017 and will be reviewed at least every 10 years.
SCC: The old Peak plan ran 2011 to 2021 and is now being revised. The Urban plan still has 2 years to run, but will be revised at least every 10 years. The Council's overarching 'Tree &amp; Woodland Strategy' 2018-33 is also under review.
TRE: The original plan covers 2006 - 2026, reviewed in 2014 and again in April 2022. This latest review is to synchronise it with the Countryside Stewardship Agreement. The plan will be formally revised in 2026.
LNG: The previous plan dated 2010 is reviewed in plan section 3. The current plan runs 2018 to 2028 and will then be reviewed.</t>
  </si>
  <si>
    <t>Consultation and co-operation</t>
  </si>
  <si>
    <t>2.3.1 a)</t>
  </si>
  <si>
    <t>4.1.1</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</si>
  <si>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</si>
  <si>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SLM:  At Ardura the initial Scoping Report is dated 13/4/18 with an updated report in April 2020. As a project led by the Mull &amp; Iona Community Trust, public engagement is a high priority and major objective.
ACH:  The original Acharossan site (1023ha) was enlarged in spring 2019 with the addition of the adjacent Camquhart, Otter and Ormidale forests (under the same ownership) to make a composite forest of 2821ha. Because of the significant enlargement of scope UKFCG undertook a new Stakeholder Consultation (email seen dated 28/2/19 with 30 day period).
DRM:  The 2015 plan underwent public consultation. The new plan for the SAC woods is currently in consultation with SF and NatureScot.
FOR:  The 2017 plan underwent public consultation. Stakeholder Engagement is shown in section A.4, covering archaeology, water, the SSSI, timber haulage, red squirrels, public access.
SCC:  Both plans underwent public consultation. The new Peak plan shows in section 7 Stakeholder Engagement who has been contacted.
TRE:  The original 2006 plan underwent the normal statutory public consultation. The April 2022 review did not include public consultation, but the plan will start a formal revision process in 2024, which will include public consultation.
LNG:  Stakeholder Engagement is detailed in section 7, including NE, HE, deer stalker, gamekeeper and water bailiff. There is continuous communication with local communities and councils. eg briefing dated 11/5/22 to estate manager for parish council meeting.</t>
  </si>
  <si>
    <t>2.3.1 b)</t>
  </si>
  <si>
    <t>4.1.2</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</si>
  <si>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</si>
  <si>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 xml:space="preserve">SLM:  At Ardura the LTFP went through statutory consultation with SF.
ACH:  The new Acharossan plan has been fully consulted and a scoping report seen (in SF template). 
DRM:  The 2015 plan underwent public consultation. The new plan for the SAC woods is currently in consultation with SF and NatureScot.
FOR:  The 2017 plan underwent public consultation. 
SCC:  Both plans underwent public consultation. The new Peak plan shows in section 7 Stakeholder Engagement who has been contacted.
TRE:  The original 2006 plan underwent the normal statutory public consultation. The April 2022 review did not include public consultation, but the plan will start a formal revision process in 2024, which will include public consultation.
LNG:  The 2018 plan underwent public consultation. </t>
  </si>
  <si>
    <t>2.3.1 c)</t>
  </si>
  <si>
    <t>7.6.1 (general engagement in planning and monitoring processes) and 9.4.2 (HCV monitoring)]</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</si>
  <si>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</si>
  <si>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SLM:  At Ardura the initial Scoping Report is dated 13/4/18 with an updated report in April 2020. As a project led by the Mull &amp; Iona Community Trust, public engagement is a high priority and major objective.
ACH:  The new Acharossan plan has been fully consulted and a scoping report seen (in SF template). 
DRM:   The 2015 plan underwent public consultation. The new plan for the SAC woods is currently in consultation with SF and NatureScot.
FOR:  The 2017 plan underwent public consultation. Stakeholder Engagement is shown in section A.4, covering archaeology, water, the SSSI, timber haulage, red squirrels, public access.
SCC:  Both plans underwent public consultation. The new Peak plan shows in section 7 Stakeholder Engagement who has been contacted, including the Peak District National Park Authority, FC, Woodland Trust, Moors Partnership.
TRE:  The original 2006 plan underwent the normal statutory public consultation. The April 2022 review did not include public consultation, but the plan will start a formal revision process in 2024, which will include public consultation. Natural England were contacted about works in oak coppice SSSI and they authorised works in a Supplementary Notice of Operations (letter dated 12/1/22).
LNG:  Stakeholder Engagement is detailed in section 7, including NE, HE, deer stalker, gamekeeper and water bailiff. There is continuous communication with local communities and councils. eg briefing dated 11/5/22 to estate manager for parish council meeting.</t>
  </si>
  <si>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</si>
  <si>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</si>
  <si>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 xml:space="preserve">SLM:  At Ardura the initial Scoping Report is dated 13/4/18, when a stakeholder event was held in a community hall with a visit to the site later.
ACH:  The new Acharossan plan has been fully consulted and a scoping report seen (in SF template). 
DRM:   The 2015 plan underwent public consultation. The new plan for the SAC woods is currently in consultation with SF and NatureScot.
FOR:  The 2017 plan underwent public consultation. 
SCC:  Both plans underwent public consultation. The new Peak plan shows in section 7 Stakeholder Engagement who has been contacted.
TRE:  The original 2006 plan underwent the normal statutory public consultation. The April 2022 review did not include public consultation, but the plan will start a formal revision process in 2024, which will include public consultation. 
LNG:  The 2018 plan underwent public consultation. </t>
  </si>
  <si>
    <t>2.3.1 e)</t>
  </si>
  <si>
    <t>4.5.1</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</si>
  <si>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</si>
  <si>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SLM:  At Barmark, Appendix 2 Scoping Report (2015) lists the key issues raised (section 3) and how they will be addressed (section 4).
ACH:  the new Acharossan plan has been fully consulted and a scoping report seen (in SF template). Issues are identified (including protected species, water, fisheries, peatland) and each is assessed for impact and actions to be taken. SEPA responded to the consultation with a lengthy comment listing many issues. the forest managers have responded to all these comments (correspondence seen) and await approval from SF. Forest managers incorporated SEPA's comments by clarifying their mounding techniques for planting ground preparation and by identifying previously unknown private water sources.
DRM:  No issues raised.
FOR:  The Estate Manager said the LTFP was put out to consultation but there was little interest. Any issues raised are addressed in section B.1 Constraints &amp; Opportunities.
SCC:  Both plans underwent public consultation. The new Peak plan shows in section 7 Stakeholder Engagement who has been contacted. SCC's responses and actions are also listed. Minutes of meeting with Moors Partnership seen (dated 13/4/22), including walkers, cyclists, wildlife and the Access Forum.
TRE: Forest Manager does occasional local parish walk, explaining what they are doing with felling and restocking. 'Over a dozen people' attend. Emails seen from April 2019 organising Parish Walk. When the plan was reviewed, the estate checked for negative impacts. eg Unity Wood oak coppicing. Exchange of emails seen with local council confirming their support. Natural England were contacted about works in oak coppice SSSI and they authorised works in a Supplementary Notice of Operations (letter dated 12/1/22).
LNG:  NE provided consent with Supplementary Notice of Operations dated 17/9/18 for works in SSSI</t>
  </si>
  <si>
    <t>2.3.1 f)</t>
  </si>
  <si>
    <t>4.1.3</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</si>
  <si>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</si>
  <si>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SLM:  At Barmark public consultation followed the statutory procedures. 
ACH:  The original Acharossan site (1023ha) was enlarged in spring 2019 with the addition of the adjacent Camquhart, Otter and Ormidale forests (under the same ownership) to make a composite forest of 2821ha. Because of the significant enlargement of scope UKFCG undertook a new Stakeholder Consultation (email seen dated 28/2/19 with 30 day period).
DRM:  Public consultation followed the statutory procedures.
FOR:   Public consultation followed the statutory procedures.
SCC:  Public consultation followed the statutory procedures.
TRE:  Public consultation followed the statutory procedures.
LNG:  Public consultation followed the statutory procedures.</t>
  </si>
  <si>
    <t>2.3.2 a)</t>
  </si>
  <si>
    <t>6.8.3</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</si>
  <si>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</si>
  <si>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t>SLM:  Carnacailliche is adjacent to Drimnin and under the same management, so these issues are constantly under review. There are few other woodland neighbours. Adjacency is shown in Map 11.
ACH:  Few woodland neighbours to these woods. Kilfinan community Woodland is to the south, and contact has been made, but no issues.
DRM:  Drimnin is adjacent to Carnacailliche and under the same management, so these issues are constantly under review. There are few other woodland neighbours.
FOR:  The estate woodlands are surrounded by moorland on 3 sides, with some commercial forestry to the north across a river valley. There is little risk of such compromise.
SCC:  They have worked with Yorkshire Water Authority as a major landowner, including at Redmires where there was a SPHN for larch. 
TRE: No significant woodland neighbours
LNG:  No adjacency issues.</t>
  </si>
  <si>
    <t>2.3.2 b)</t>
  </si>
  <si>
    <t>10.3.4</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</si>
  <si>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</si>
  <si>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SLM:  At Ardura Invasive species are described in section A.6.10. Rhododendron is identified and will be monitored. Removal will be by volunteer groups. There are no relevant neighbours with whom to cooperate.   At Carnacailliche the designated areas are shown on Map 2. Designations, including SSSI, SAC, ASNW.  There is collaboration with neighbours for the designated woods at Killundine SSSI/SAC, with the intention of installing a deer fence. Email 9/5/22 states: 'Once we have all owners on board we will probably engage the ecologist to take the application forward on behalf of all parties.'
ACH:  there are small clumps of rhododendron present (some seen on site), but it does not appear to be spreading as an invasive, so it is monitored but not removed at present.
DRM:  Rhododendron is identified in the plan section 6.8.1 'Invasive species'. Sunart SAC is in unfavourable condition because of rhododendron, but this is mostly in an area under different ownership. Rhodo in Drimnin's ownership is targeted for control.
FOR:  Rhododendron is present in clumps but not invasive. Grey squirrels are controlled in collaboration with neighbours using live traps and supported by grants. Recent monitoring shows fewer grey squirrels (copy seen).
SCC:  Japanese Knotweed has been treated (injection with glyphosate) under a 3-year contract with a local social enterprise.
TRE:  Laurel is present on the estate and it is removed by grubbing out and cutting. Squirrels are controlled by trapping. Other woodland neighbours do not control laurel or grey squirrels.
LNG:  Rhododendron, laurel, Japanese knotweed and Himalayan balsam are all present on the estate and subject to control. There are also wild boar and beavers. The estate are members of the southwest squirrel initiative. The Head Forester demonstrated awareness of the issues and cooperation with neighbours where possible.</t>
  </si>
  <si>
    <t>2.3.2 c)</t>
  </si>
  <si>
    <t>6.6.6</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</si>
  <si>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</si>
  <si>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SLM:  At Carnacailliche, both the Sunart and Morvern SSSIs have multiple owners and there is cooperation on conservation, for example on deer and access.  There is collaboration with neighbours for the designated woods at Killundine SSSI/SAC, with the intention of installing a deer fence. Email 9/5/22 states: 'Once we have all owners on board we will probably engage the ecologist to take the application forward on behalf of all parties.'
ACH:  Few woodland neighbours to these woods. Kilfinan community Woodland is to the south, and contact has been made, but no issues.
DRM:  Both the Sunart and Morvern SSSIs have multiple owners and there is cooperation on conservation, for example on deer and access.
FOR:  Grey squirrels are controlled in collaboration with neighbours using live traps and supported by grants. Recent monitoring shows fewer grey squirrels (copy seen).
SCC:  There is cooperation with other land managers, eg Minutes of meeting with Moors Partnership seen (dated 13/4/22), including walkers, cyclists, wildlife and the Access Forum.
TRE:  The estate attend meetings of the Cornwall AONB, but there are no specific landscape projects in the area.
LNG:  There have been talks with Cranborne AONB about PAWS restoration.</t>
  </si>
  <si>
    <t>Productive potential of the WMU</t>
  </si>
  <si>
    <t>2.4.1</t>
  </si>
  <si>
    <t>5.2.1</t>
  </si>
  <si>
    <t>2.4.1 The owner/manager shall plan and implement measures to maintain and/or enhance long-term soil and hydrological functions.
Verifiers: 
• Management planning documentation
• Field observation.</t>
  </si>
  <si>
    <t>SLM:  Ardura has areas of peat with a range of depths, as shown on their 'South Section Peat Survey' map dated 18/2/21. The map shows point samples for a range of depths and these are combined to map shallow peat areas for restocking and deep peat (over 45cm) areas for peatland restoration.
ACH:  For the new Acharossan plan, there has been discussion with SEPA during the consultation about water courses, pollution and forest operations, so this has received considerable attention. There is a policy to consider not restocking peat soils where yield class is below 8, though no such areas have yet been identified.
DRM:  The plan considers soil in section 2.2.2, aiming to leave deep peat unplanted as open ground and seeking in section 6.5 to reinstate compacted soils and improve nutrient and moisture regimes when restocking.
FOR:  LTFP constraints &amp; opportunities section B.1 identifies deep blanket peats and prescribes open ground. Also watercourses with a prescription for LTR.
SCC:  Harvesting operations have made good use of brashmats (seen on site). There is no deep peat. Brash is windrowed along the contour to slow runoff. Leaky dams are planned for the Limb Valley woods.
TRE:  Work on steep slopes by water is undertaken by hand, with material winched up to the top, avoiding disturbance of soils and pollution of watercourses.
LNG:  Plan section 6 Management Strategy aims 'To protect soil structures' by timing of operations and following UKFS guidance.</t>
  </si>
  <si>
    <t>2.4.2 a)</t>
  </si>
  <si>
    <t>5.2.2</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</si>
  <si>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</si>
  <si>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t xml:space="preserve">SLM:  At Barmark the LTFP describes in section D the felling proposals spread over 3 phases of 5 years each and how this will restructure the forest. Plan approved by SF.
ACH:  All plans contain yield class ratings against compartment information, and harvesting yields are tallied, ensuring that production levels are sustainable.
DRM:  The plan considers the restructuring of the forest to ensure sustainable long term timber production. Plans have been approved by Scottish Forestry.
FOR:  The plan considers the restructuring of the forest to ensure sustainable long term timber production. Plans have been approved by Scottish Forestry.
SCC:  Work has been mostly according to plan approved by FC. They had fallen behind, but are now back on track. SCC engage an outside consultant (purchase order seen dated 20/4/22) to measure stands for sale.
TRE:  Felling plans have been approved by FC and appear to be sustainable.
LNG:  Felling plans have been approved by FC and appear to be sustainable.
</t>
  </si>
  <si>
    <t>2.4.2 b)</t>
  </si>
  <si>
    <t>5.2.3</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</si>
  <si>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</si>
  <si>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 xml:space="preserve">All sites: No such selective harvesting
</t>
  </si>
  <si>
    <t>2.4.3</t>
  </si>
  <si>
    <t>5.2.4</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</si>
  <si>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</si>
  <si>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t xml:space="preserve">SLM:  All sites - Only venison as a by-product of deer control
ACH:  Only venison as a by-product of deer control
DRM:   Only venison as a by-product of deer control
FOR:  Only venison as a by-product of deer control
SCC: No NTWP harvested.
TRE:  Only venison as a by-product of deer control
LNG:  Only venison as a by-product of deer control
</t>
  </si>
  <si>
    <t>2.4.4</t>
  </si>
  <si>
    <t>1.5.2</t>
  </si>
  <si>
    <t xml:space="preserve">2.4.4 Priority species shall not be harvested or controlled without the consent of the relevant statutory nature conservation and countryside agency.
Verifiers: 
• Discussion with the owner/manager
• Monitoring records
• Species inventories.
</t>
  </si>
  <si>
    <t xml:space="preserve">All sites - No harvesting of priority species.
</t>
  </si>
  <si>
    <t>Assessment of environmental impacts</t>
  </si>
  <si>
    <t>2.5.1 a)</t>
  </si>
  <si>
    <t>6.2.1</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</si>
  <si>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</si>
  <si>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t xml:space="preserve">SLM:  The Ardura plan assesses environmental values in section A.6.9 Biodiversity, noting ancient woodland / PAWS and an adjacent SSSI area.
ACH:  The new Acharossan plan considers impacts on biodiversity in section C.2.11, including golden eagle, red-throated diver and black grouse. 
DRM:  The plan considers biodiversity under section 2 Design Objectives, noting ancient woods, riparian habitats, species and structural diversity. Also discussed in section 3 Analysis: Opportunities and Constraints.
FOR:  Section C.2.1 Felling states: 'Environmental issues will be given full consideration when planning harvesting
operations.' 
SCC:  For the Peak plan environmental values are covered in section 4.2 Information, including SSSI, SAC, SPA, and local nature sites, and section 4.3 Habitat Types, including ASNW and PAWS. The Urban plan describes this in section 2.1 Areas and Features, and is further described in section 3.3 Strategy, Theme 3 Biodiversity.
TRE:  Impacts are assessed in the plan. Example of appropriate implementation is stopping works in poor weather to avoid soil disturbance.
LNG:  Impacts are assessed in 6. Management Strategy, eg 'Sensitivity of species/habitat will be considered prior to
and during forestry operations.'
</t>
  </si>
  <si>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</si>
  <si>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</si>
  <si>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SLM:  At Ardura this assessment is discussed in section B.1 Constraints &amp; Opportunities and incorporated into management proposals in section C.2.11 Biodiversity.
ACH:  The new Acharossan plan considers impacts on biodiversity in section C.2.11, including golden eagle, red-throated diver and black grouse. Enquiries were made with the Argyll Raptor Group, NatureScot and RSPB. Only ARG responded. The conclusion is to provide open space near lochs for divers, survey where needed before works, use buffer zones, retain open ground and broadleaves for eagles, continue rotational felling for early stage successional growth for grouse.
DRM:  The plan incorporates findings in section 6 Management Proposals and also in section 8 Statutory Sites and Management Proposals, where the intention is 'To enhance biodiversity and encourage tree regeneration in native woodlands or on Plantations on Ancient Woodland Sites (PAWS) which are actively being restored to native woodland through controlled livestock grazing.'
FOR:  At Merrick Kells SSSI, the SS clearfell had an 'extraction plan' as part of the constraints map, showing how to remove the timber with the least risk to environmental values, especially water (copy seen).
SCC:  Both plans incorporate environmental assessments into planning. 
TRE:  Impacts are assessed in the plan. Example of appropriate implementation is stopping works in poor weather to avoid soil disturbance.
LNG:  Impacts are assessed in 6. Management Strategy, eg 'Sensitivity of species/habitat will be considered prior to
and during forestry operations.'</t>
  </si>
  <si>
    <t>2.5.2</t>
  </si>
  <si>
    <t>6.7.2</t>
  </si>
  <si>
    <t xml:space="preserve">2.5.2 The impacts of woodland plans shall be considered at a landscape level, taking due account of the interaction with adjoining land and other nearby habitats.
Verifiers: 
• Management planning documentation
• Maps
• Discussion with the owner/manager.
</t>
  </si>
  <si>
    <t xml:space="preserve">SLM:  At Ardura the LTFP notes the adjacent SSSI with the River Lussa and native oak woodland. This is treated as an opportunity in section C.2.11: 'The restock design intends to expand this by establishing an upland oak wood through the majority of the forest.'
ACH:  Plans consider landscape scale. Acharossan plan has landscape as part of its vision in section A.5.
DRM:  Drimnin is adjacent to Carnacailliche and under the same management, so these issues are constantly under review. There are few other woodland neighbours.
FOR:  Merrick Kells SSSI covers a small part of the certified forest and most of it is on adjacent land. The SS clearfell had an 'extraction plan' as part of the constraints map, showing how to remove the timber with the least risk to environmental values, especially water (copy seen).
SCC:  The Peak plan considers the wider landscape, especially the Peak District National Park, with whom they consult. The Urban plan considers the wider urban landscape as part of SCC's wider remit.
TRE:  Impacts are considered in the plan. Example is the oak coppice coups in Cove Wood cpt 10, where 3 coups have been cut as wedge shapes to minimise visual impact on the estuary below and land opposite.
LNG:  Impacts are assessed in 6. Management Strategy, eg 'Landscape character will be protected through consultation where appropriate.'
</t>
  </si>
  <si>
    <t>2.5.3 a)</t>
  </si>
  <si>
    <t>10.9.1</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</si>
  <si>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</si>
  <si>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SLM:  The Barmark plan identifies (section C.1.1) wind, pests &amp; disease, drought, flood, fire and invasive plants as site constraints. The design process takes account of these factors and proposes mitigations.
ACH:  UKFCG subscribe to 'Wildfire Danger Assessment' by Scottish Wildfire Forum, which is an early warning notification. This info is disseminated to clients. During the audit there was a high alert for parts of Scotland and indeed there was a wild fire not far from Acharossan. Wind risk is high and a no-thin policy is in place. Even-aged stands are restructured to produce a forest profile more resilient to wind damage. Larch has not succumbed to phytophthora yet, but manager is vigilant.
DRM:  The Lodgepole pine is suffering from Dothistroma Needle Blight and is being harvested for biomass. The larch is subject to SPHN for Phytophthora ramorum. Unlike the east of the country, the west was not badly hit by storm Arwen and other winter storms.
FOR:  The Estate Manager was aware of natural hazards, especially wind, as there had been several storms over the winter resulting in some damage to woods. Disease is also present on larch and has been subject to SPHN.
SCC:  Recent storms have led to minor damage, eg in buffer area to Rough Standhills clearfell (seen on site). SCC work with the Moors Partnership on preventing fires by using public notices. Fire plan seen. Ash dieback is costing a considerable amount to address and extra funds have been made available from central funding. Tree Risk Assessments seen with hazard ratings and notes.
TRE:  The storms of last winter were more damaging to individual trees on the estate, not to the  certified woodlands. Regular thinning has helped with stand stability. Drought has not been bad recently.  Impacts are assessed in plan section 2.4 Significant hazards, including laurel, deer, squirrels, wind.
LNG:  Plan section 5. Woodland Protection assesses impacts of disease, deer, squirrels, livestock, wind, fire, flood, climate change. Email to Forest Research seen dated 7/12/21 re beetle activity in spruce.</t>
  </si>
  <si>
    <t>2.5.3 b)</t>
  </si>
  <si>
    <t>10.9.2</t>
  </si>
  <si>
    <t>2.5.3 b) Planting and restructuring plans shall be designed to mitigate the risk of damage from natural hazards. 
Verifiers: 
• Management planning documentation
• Discussion with the owner/manager.</t>
  </si>
  <si>
    <t>SLM:  The Barmark plan is designed to address these hazards and the Site Constraints table shows opportunities.
ACH:   Wind risk is high and a no-thin policy is in place. Even-aged stands are restructured to produce a forest profile more resilient to wind damage. 
DRM:  The plan addresses risks from disease by targeting Lodgepole pine and larch for removal. Restructuring also addresses wind risk. 
FOR:  Restructuring plans aim for smaller blocks with greater age diversity to mitigate risk of wind damage. Larch and ash cannot be replanted because of disease susceptibility.
SCC: The Peak plan aims to restructure the conifer monocultures they inherited, mitigating risks from natural hazards.
TRE:  Stands are being thinned to improve stability and resilience to fungal diseases. Restocking uses a range of species selected for resilience and productivity.
LNG:  Diversifying structure and species by CCF is a key strategy for addressing risk.</t>
  </si>
  <si>
    <t>Woodland creation</t>
  </si>
  <si>
    <t>2.6.1</t>
  </si>
  <si>
    <t xml:space="preserve">
6.8.1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</si>
  <si>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</si>
  <si>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t xml:space="preserve">SLM, ACH, DRM, FOR, TRE, LNG: No new woodlands
SCC:  As noted in 2.1.1a, there are some new woods not covered by the Peak plan or the Urban plan. Some of these are termed 'Urban Nature Parks' and aim to reduce grass-mowing whilst promoting wildflowers and native MB. UKFCG identified this on an internal audit 21/4/22 and raised a non-compliance with a 12 month deadline. 
</t>
  </si>
  <si>
    <t>Woodland restructuring</t>
  </si>
  <si>
    <t>2.7.1</t>
  </si>
  <si>
    <t>6.8.2</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</si>
  <si>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</si>
  <si>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t>Obs 2022.02</t>
  </si>
  <si>
    <t>Tree species selection</t>
  </si>
  <si>
    <t>2.8.1 a)</t>
  </si>
  <si>
    <t>10.2.1</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</si>
  <si>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</si>
  <si>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t>SLM:  At Barmark the restocking was amended to account for ground conditions and deer damage. The original plan was to restock with Scots pine, Norway spruce and SS, but the pine would have been heavily browsed, so native MB were substituted, protected in tree shelters. Amendments mapped and copies seen. On site the MB have been carefully laid out with open ground along water courses.
ACH:  SS is favoured for its productivity and resilience in productive stands. In native woodland areas, birch and willow are favoured.
DRM:   Species changes are set out in Table 5 and shown in section 5.3.  SS is favoured for its productivity and resilience in productive stands, Lodgepole pine and larch area is decreased because of disease, MB area is increased for biodiversity.
FOR:  Restocking species are described in section C.2.5 and set out in Table 5 for each compartment. Also shown at years 10 and 20 on maps. Resilience is improved by avoiding pine and larch because of disease, including some Douglas fir and Norway spruce, and increasing MB as part of restructuring.
SCC:  The Peak woods are being restocked with diverse commercial species, taking care to avoid those prone to disease (Lodgepole and Corsican pine, larch), plus a proportion of native MB. The Urban plan section 4.1.3 describes restocking, mostly with locally native trees.
TRE:  Restocking in MB SSSIs is mostly oak and birch, with natural regeneration of wild cherry and MB also accepted. The non-SSSI conifer areas are restocked with Douglas fir, Sitka and Norway spruces. 
LNG:  Plan 2.1 Vision states 'Natural-regeneration is seen as the principle restocking tool across the estate although enhancement planting will be considered where appropriate.' On site, enrichment planting was seen using a variety of species, both MB and conifer, suited to conditions.</t>
  </si>
  <si>
    <t>2.8.1 b)</t>
  </si>
  <si>
    <t>10.1.1</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</si>
  <si>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</si>
  <si>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t>SLM:  At Barmark the restocking followed closely on the felling, within a year.
ACH:  Restocking felled stands usually happens within 1-2 years, as stated in new Acharossan plan section C.2.5. 
DRM:  Restocking is described in section 6.4, including mounding, draining, planting density. 'Timing of restocking will be at least 18 to 36 months after felling, leaving sufficient time for pine weevil populations to die back.' There is a commitment to restock within 5 years of clearfell.
FOR:  Restocking follows on quickly after felling (seen on site).
SCC:  Restocking follows on quickly after felling (seen on site).
TRE:  Restocking follows on quickly after felling (seen on site).
LNG:  Restocking follows on quickly after felling (seen on site).</t>
  </si>
  <si>
    <t>2.8.1 c)</t>
  </si>
  <si>
    <t>10.2.2</t>
  </si>
  <si>
    <t xml:space="preserve">2.8.1 c) Native species shall be preferred to non-native. If non-native species are used it shall be shown that they will clearly outperform native species in meeting the owner’s objectives or in achieving long-term forest resilience. </t>
  </si>
  <si>
    <t>SLM:  At Ardura the restocking is with native MB, as described in section C.2.5. Aiming for a variety of native woodland types.
ACH:  SS clearly out-performs native species in achieving the owner's objectives.
DRM:  SS and mixed conifers clearly out-perform native species in achieving the owner's objectives in productive stands. Native species are used in the SSSI and SAC areas.
FOR:  SS clearly out-performs native species in achieving the owner's objectives. Other conifers improve diversity and MB improve biodiversity.
SCC:  In the commercial Peak plan, SS is the main choice as it out-performs native species. In the Urban plan native MB are used.
TRE: In SSSI woodlands, native species are used. In the commercial conifer stands, non-native species clearly outperform native species.
LNG:  Longleat use a very wide variety of species, many non-native, but these clearly outperform natives in meeting objectives.</t>
  </si>
  <si>
    <t>Non-native species</t>
  </si>
  <si>
    <t>2.9.1 a)</t>
  </si>
  <si>
    <t>10.3.1</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</si>
  <si>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</si>
  <si>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t>2.9.1 b)</t>
  </si>
  <si>
    <t>10.3.2</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</si>
  <si>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</si>
  <si>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t>2.9.1 c)</t>
  </si>
  <si>
    <t>10.3.3</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</si>
  <si>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</si>
  <si>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t>Silvicultural systems</t>
  </si>
  <si>
    <t>2.10.1 a)</t>
  </si>
  <si>
    <t>10.5.1</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</si>
  <si>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</si>
  <si>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t>SLM:  At Barmark the restructuring of the even-aged crop is spread across 3 phases of clearfell of 5 year each, since the site is considered unsuitable for thinning (section D2).
ACH:  At Acharossan there is provision for thinning in the LTFP, shown on Map 7. However, because of the wind hazard, there has been no thinning and there is unlikely to be any. The thinning provisions were recorded in case the opportunity arose and to avoid further licence applications. Clearfell is the system normally used, with operations spread over 5 phases, with clearance not exceeding 25% of the total area in any 5 year period (Table 3).
DRM:  The plan describes this in section 6 Management Proposals, where it discusses the silvicultural system of clearfell, stand structure, cultivation before restocking and crop protection. Wind hazard precludes thinning in most places and disease limits species choice.
FOR:  The silvicultural system is mostly thinning followed by clearfell and replant. Table 4 shows 250ha due for thinning in the first 10 years of the plan. LISS is being explored with specialist advice on soils and crop stability. Strip shelterwood and small felling coups are favoured. LISS is supported by the owner and managers have attended study tours and seminars.
SCC: The Peak woods are mostly worked by thinning followed by clearfell and replant. The Urban woods employ CCF with small felling coups, no clearfell.
TRE: The plan describes silvicultural systems in 4.1, including thinning, clearfelling and coup size. Coppicing of oak is described in 4.6.3 Special measures for ASNW. Examples of all these systems seen on site.
LNG:  Longleat is famous for its CCF forestry and has decades of experience. CCF is prescribed for all stands and some are run this way whilst others are in conversion. Site visits confirmed appropriate systems.</t>
  </si>
  <si>
    <t>2.10.1 b)</t>
  </si>
  <si>
    <t>10.5.2</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</si>
  <si>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</si>
  <si>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SLM:  At Barmark the site is considered unsuitable for thinning (section D.2.2)
ACH:  Wind hazard precludes use of LISS
DRM:  Thinning is considered in section 6.3 Felling. Wind hazard precludes thinning in most places, but some circumstances may allow.
FOR:  LISS is being explored with specialist advice on soils and crop stability. Strip shelterwood and small felling coups are favoured. LISS is supported by the owner and managers have attended study tours and seminars.
SCC:  In the Peak woods, some LISS is used where possible, adjacent to water or edges. The Urban woods are all LISS.
TRE: Plan section 4.1.1 states: 'In sensitive areas, lower impact systems will be undertaken in small coupe felling.' Examples seen in SSSI woods.
LNG:  Longleat is famous for its CCF forestry and has decades of experience. Site visits confirmed appropriate systems.</t>
  </si>
  <si>
    <t>2.10.2 a)</t>
  </si>
  <si>
    <t>10.5.3</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</si>
  <si>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</si>
  <si>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t>SLM:  At Ardura the remnant native woodland along the south edge will be left as low-intervention. 
ACH:  Native woodland areas are left as non-intervention.
DRM:  Native woodland areas are left as non-intervention.
FOR:  No such woodland
SCC:  The new Peak plan states (section 3 Plan Review): 'Areas of dominant, mature broadleaves identified and managed as CCF'. The Urban woods are 89% MB and LISS is used here. 
TRE: Plan section 4.1.1 states: 'In sensitive areas, lower impact systems will be undertaken in small coupe felling.' Examples seen in SSSI woods.
LNG:  Longleat is famous for its CCF forestry and has decades of experience. Site visits confirmed appropriate systems.</t>
  </si>
  <si>
    <t>2.10.2 b)</t>
  </si>
  <si>
    <t>10.5.4</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</si>
  <si>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</si>
  <si>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t>SLM:  At Ardura the native woodland covers over 11ha and there are no plans for felling any.
ACH:  n/a
DRM:  Native woodland areas are left as non-intervention.
FOR:  No such woodland
SCC: No such plans.
TRE:  Felling areas were strictly limited by NE in the SSSI oak coppice. Out of 80ha of oak coppice, only 8 coups of 0.4ha were allowed in the first 5-year period.
LNG:  No such plans</t>
  </si>
  <si>
    <t>Conservation</t>
  </si>
  <si>
    <t>2.11.1 a)</t>
  </si>
  <si>
    <t>6.5.1</t>
  </si>
  <si>
    <t>2.11.1 a) Management planning shall identify a minimum of 15% of the WMU where management for conservation and enhancement of biodiversity is the primary objective. 
Verifiers: 
• Management planning documentation including maps
• Field observation.</t>
  </si>
  <si>
    <t>SLM:  At Barmark the restructuring will produce open ground over 10% of the forest (6% at the start of the plan) and MB over 5% (0% at the start). These OG and MB areas are already in place in the early restock areas in phase 1.
ACH:  The Interim LTFP identifies (Table 2 -  Biodiversity Management) 908ha of ASNW, PAWS, Open Ground and Water bodies, making 32% of the combined area.
DRM:  Section 2.2.4 shows Species and Area Analysis. Native broadleaf is 23.3% and Open Ground is 8.4%. All this is managed for biodiversity.
FOR:  Areas stated as being managed for biodiversity are 499.66 ha conifer, 65.08 ha Broadleaves, 581.16 ha open ground. and 78.07 ha of water features, totalling over 38%.
SCC:  The Peak plan states (section 3 Plan Review): 'A minimum of 15% has been managed with biodiversity as a major objective, mostly through conifer reduction to NBLs and open ground.'  The Urban plan states: 3.3 Strategy, Theme 3: 'A minimum of 15% of the estate will be managed with biodiversity as a major
objective.'
TRE:  SSSI woodland occupies 174ha out of 596ha (29%). Conservation is the main objective here.
LNG:  Plan section 2.2 Management Objectives includes no. 2 'To manage the woodlands to maintain the high levels of biodiversity and wildlife habitat.' Bidcombe Wood (in Brimsdown SSSI) is 50ha of non-intervention woodland, and Longleat SSSI is 222ha for biodiversity (=17%). Also, the estate is implementing 16km of grant-funded ride improvements for biodiversity.</t>
  </si>
  <si>
    <t>2.11.1 b)</t>
  </si>
  <si>
    <t>6.5.2</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</si>
  <si>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</si>
  <si>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t xml:space="preserve">SLM:  At Barmark there are no such areas, but the new open ground and MB areas are focussed on watercourses and edges for maximum benefit. Plan section D.2.3.2 states: 'Replanting designs will link native broadleaf planting to these retained broadleaves to gradually build up a series of new “Long Term Retentions” of native broadleaves that will comprise at least 1% of the gross area.'
ACH:  The Interim LTFP identifies (Table 2 -  Biodiversity Management) 908ha of ASNW, PAWS, Open Ground and Water bodies, making 32% of the combined area.
DRM:  The Native Broadleaf areas include the SSSI and SAC areas.
FOR:  Included in the area are SSSI peatlands, other open ground and water features. Mapped areas of Natural Reserve amount to 86.09 ha (3% of forest total area). Long Term Retentions amounting to 150.57 ha (5% of total area) are located mainly along stream valleys. Shown on Map 7.
SCC: In both plans this includes SSSI, SAC, ASNW and PAWS areas.
TRE:  SSSI woodland occupies 174ha out of 596ha (29%). Conservation is the main objective here.
LNG:  Includes SSSI of 223ha, ASNW of 925ha, PAWS of 175ha.
</t>
  </si>
  <si>
    <t>2.11.2 a)</t>
  </si>
  <si>
    <t>9.2.1</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</si>
  <si>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</si>
  <si>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t>SLM:  Carnacailliche plan identifies SSSI Atlantic Oak Woodland, ancient woodland and PAWS in section A.2.6 and they are shown on maps 2 and 8. Section C.1.4 identifies opportunities in PAWS to create linkages with adjacent NBL areas, and for the SSSI woods to expand. D.2.8 proposes LISS/PAWS restoration.
ACH:  In Otter LTFP section 3.2 there is provision to maintain and enhance Ancient Woodland, with details in section 6.2.1. PAWS are covered in 6.2.2.  The Ormidale plan contains in section 3.4 provisions to enhance Semi-Natural woodland through restoration, fencing, supplementary planting. In cpt 33 SS had been removed from a PAWS wood, leaving mature oak behind (site seen).
DRM:  Woodlands in the SSSI and SAC areas are all to be maintained and enhanced, as described in section 8 Statutory Sites and Management Proposals. This entails managing grazing regimes, control of rhododendron and encouraging gradual spread through planting and natural regeneration.
FOR:  Environmental values are assessed in section A.6.9 Biodiversity, including Merrick Kells SSSI and SAC. The plan describes the SSSI thus: 'Noted for being one of the most extensive areas of unplanted upland in Galloway and includes a wide range of plant communities from acid grassland through bog and heathland to the moss and sedge-dominated vegetation of the summits.' A small part of this SSSI is in the certified forest area (cpt 33) and was covered in SS. This was felled in 2019 and not restocked, in accordance with a letter from Scottish Natural Heritage and map titled 'Appropriate Assessment for Forrest Estate', dated 12/2/2010.
SCC:  The Peak plan states (section 6 Management Strategy): 'Biodiversity - To conserve and enhance the value of the estate for nature conservation, in accordance with the UK and local Biodiversity Action Plans'.  The Urban plan states: 3.3 Strategy, Theme 3: 'Objective – To conserve and encourage the semi-natural characteristics of the varied habitats found across the estate and its associated wildlife in accordance with the UK and Sheffield Biodiversity Action Plans'.
TRE:  The conservation value is maintained and enhanced by coppicing in the oak and by minimal intervention in other stands.
LNG: Plan section 6. Management Strategy includes 'To manage the woodlands to maintain the high levels of biodiversity and wildlife habitat.'  This was evident on site visits. In particular, the estate is implementing 16km of grant-funded ride improvements for biodiversity.</t>
  </si>
  <si>
    <t>2.11.2 b)</t>
  </si>
  <si>
    <t>9.2.2</t>
  </si>
  <si>
    <t>2.11.2 b) Management strategies and actions shall be developed in consultation with statutory bodies, interested parties and experts. 
Verifiers: 
• Management planning documentation
• Discussion with the owner/manager
• Specialist surveys.</t>
  </si>
  <si>
    <t>SLM:  The Carnacailliche LTFP went through Consultation with statutory bodies. The description of the Morvern Woods SAC includes the original JNCC citation (section A.2.6.1). The plan states in section A.4 Stakeholder Engagement that 'The scoping exercise pooled neighbouring land owners and the principal consultees including Forestry Commission Scotland, Highland Council, RSPB, SNH, SEPA, WOSAS, Historic Scotland, Scottish Wildlife Trust, neighbours and the local Community Council.'
ACH:  No statutory sites. LTFP has been through Consultation with statutory bodies.
DRM:  The Sunart SSSI woodlands are currently having a new plan prepared by an ecologist, which is under consultation by SF and NatureScot.
FOR:  A small part of the Merrick Kells SSSI is in the certified forest area (cpt 33) and was covered in SS. This was felled in 2019 and not restocked, in accordance with a letter from Scottish Natural Heritage and map titled 'Appropriate Assessment for Forrest Estate', dated 12/2/2010.
SCC: Abundant evidence seen of SCC working with statutory bodies and others.
TRE:  Natural England were contacted about works in oak coppice SSSI and they authorised works in a Supplementary Notice of Operations (letter dated 12/1/22).
LNG:  NE provided consent with Supplementary Notice of Operations dated 17/9/18 for works in SSSI</t>
  </si>
  <si>
    <t>Protection</t>
  </si>
  <si>
    <t>2.12.1</t>
  </si>
  <si>
    <t>10.9.4</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</si>
  <si>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</si>
  <si>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t>SLM:  Barmark plan Appendix 4 Deer Management Plan includes objectives and aims for robust deer management to achieve a sustainable commercial forest enterprise. Fencing is not practical over such a large site, so culling will be undertaken.
ACH:  All 4 forests have their own Deer Management strategies and agreements (copies seen).
DRM:  Appendix 12 of the plan is the Deer Management Plan, revised 2015 (copy seen), and there are numerous references to deer in the plan as well, eg at 6.8.5 Herbivores. 
FOR:  Detailed in LTFP section C.2.6 Protection. Methods include fencing, tubing and culling. There was a local deer management group, but it stopped under covid restrictions and has not restarted.
SCC:  Deer are not considered a problem and there is no hunting on any SCC land, so no deer strategy.
TRE:  Deer control is still based on the Deer Management Plan of 2014, but the culling is now undertaken by the Forest Manager, who has raised the cull level.
LNG:  Deer Management Plan seen (dated Apr 2018), including data on culling.</t>
  </si>
  <si>
    <t>2.12.2</t>
  </si>
  <si>
    <t>10.9.3</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</si>
  <si>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</si>
  <si>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t>SLM:  Barmark has an Emergency Response Plan with relevant information. Special note is made of protected birds, red squirrels, badgers and bats. The plan includes a map with relevant features.
ACH:  Camquhart has a contractor's risk assessment for harvesting operations (dated 22/3/22) showing Emergency Procedures on page 4, also Lone Working practice with calls to nominated person twice-daily.
DRM:  The estate has its own generic Emergency Plan. There is also an Emergency Plan in the contractor's pack, including site safety rules (copy seen).
FOR:  The estate employs consultants to manage Health &amp; Safety, signed agreement seen dated 21/10/21. Includes emergency response plan. The estate also has an Extreme Weather Procedure policy covering fire, storm, snow and heat, for which employees have signed to acknowledge receipt.
SCC:  Contract documents show emergency response plan (sample seen). Rangers carry spill kits and respond to emergencies of all kinds. SCC operate a 'Confirm' system for reporting incidents. There is also a public direct telephone line for the Parks and Countryside Team. 
TRE:  Plans seen in operational risk assessments for various works. Also seen in harvesting contract documents.
LNG:  Longleat have a series of Standard Operating Procedures, including lone working. Employees undergo an induction to 'Longleat Values', including Health &amp; Safety. The staff handbook also covers emergency response.</t>
  </si>
  <si>
    <t>Conversion</t>
  </si>
  <si>
    <t>2.13.1 a)</t>
  </si>
  <si>
    <t>6.9.1</t>
  </si>
  <si>
    <t xml:space="preserve">2.13.1 a) Woodland identified in sections 4.1-4.3 shall not be converted to plantation or non-forested land. 
Verifiers: 
• No evidence of conversion
• Field observation
• Discussion with the owner/manager
• Management planning documentation.
</t>
  </si>
  <si>
    <t>All sites: no such conversion</t>
  </si>
  <si>
    <t>2.13.1 b)</t>
  </si>
  <si>
    <t>6.10.1</t>
  </si>
  <si>
    <t xml:space="preserve">2.13.1 b) Areas converted from ancient and other semi-natural woodlands after 1994 shall not normally qualify for certification. </t>
  </si>
  <si>
    <t>2.13.2 a)</t>
  </si>
  <si>
    <t xml:space="preserve"> 6.9.2</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</si>
  <si>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</si>
  <si>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2.13.2 b)</t>
  </si>
  <si>
    <t xml:space="preserve"> 6.9.3</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</si>
  <si>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</si>
  <si>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2.13.3 a)</t>
  </si>
  <si>
    <t>6.9.4</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</si>
  <si>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</si>
  <si>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All sites: no xmas trees</t>
  </si>
  <si>
    <t>2.13.3 b)</t>
  </si>
  <si>
    <t>10.5.5</t>
  </si>
  <si>
    <t xml:space="preserve">2.13.3 b) Christmas trees shall be grown using traditional, non-intensive techniques. </t>
  </si>
  <si>
    <t>Implementation, amendment and revision of the plan</t>
  </si>
  <si>
    <t>2.14.1</t>
  </si>
  <si>
    <t>7.2.2</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</si>
  <si>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</si>
  <si>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t>SLM:  Bawd Moss submitted an amendment to the LTFP in June 2021, bringing forward the felling of Phase 3, due to wind damage from Phase 1 felling, underestimate of yield class and wind hazard. The long term objectives remain unchanged.
ACH:  Work programme in close agreement with the plan.
DRM:  A plan amendment was agreed 9/7/20 to adjust the felling phases in the aftermath of storms. This was a matter of timing only and the overall objectives are unchanged.
FOR:  Work programme in close agreement with the plan.
SCC:  Work programme in close agreement with the plan.
TRE:  Work programme in close agreement with the plan.
LNG:  The 2018 plan was produced in tandem with the larch felling under SPHNs, so it has not been disrupted. Overall objectives have been maintained.</t>
  </si>
  <si>
    <t>Monitoring</t>
  </si>
  <si>
    <t>2.15.1 a)</t>
  </si>
  <si>
    <t>8.1.1</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</si>
  <si>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</si>
  <si>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t xml:space="preserve">SLM:  Carnacailliche Monitoring Plan (Aug 21) includes items, methods, responsibilities and how the information will be used.
ACH:  Acharossan monitoring plan 2.15.1a is separate from the LTFP (as there is no provision in the SF template). The plan covers monitoring of all relevant elements, including objectives, training, yield, woodland structure, designated areas, deadwood, tree health, deer, pesticide use.
DRM:  Drimnin monitoring plan 2.15.1a is separate from the LTFP (as there is no provision in the SF template). The plan covers monitoring of all relevant elements, including objectives, training, yield, woodland structure, designated areas, deadwood, tree health, deer, pesticide use.
FOR:  Shown in Appendix 2 Monitoring Section of the LTFP. Timber, restructuring and pesticide use are specifically mentioned. The Estate Manager and staff are on site continuously and monitor other management objectives, including biodiversity, deer, amenity, employment and water. Monitoring form seen for grey squirrels.
SCC:  The Peak plan section 8 Monitoring shows appropriate provision. The Urban plan section 6 Monitoring plan summary shows appropriate provision.
TRE:  The Monitoring Plan Summary details methods, periods, responsibility and how information will be used.
LNG: Plan section 8. Monitoring covers silviculture, biodiversity, public access, harvesting, plant health, deer, veteran trees, landscape.
</t>
  </si>
  <si>
    <t>2.15.1 b)</t>
  </si>
  <si>
    <t>8.1.2</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</si>
  <si>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</si>
  <si>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SLM:  At Carnacailliche the plan states monitoring period, responsibility and how information will be used. It is consistent and replicable. 
ACH:  The plan states monitoring period, responsibility and how information will be used. It is consistent and replicable. 
DRM:  The plan states monitoring period, responsibility and how information will be used. It is consistent and replicable. 
FOR:  The Monitoring Section is consistent, replicable and kept in suitable form.
SCC:  The Monitoring Section is consistent, replicable and kept in suitable form.
TRE:  The Monitoring Section is consistent, replicable and kept in suitable form.
LNG:  The Monitoring Section is consistent, replicable and kept in suitable form.</t>
  </si>
  <si>
    <t>2.15.1 c)</t>
  </si>
  <si>
    <t xml:space="preserve"> 8.1.3 (implementation of policies and objectives and achievement of verifiable targets, and implementation of woodland operations) and  8.2.1 (social impacts, environmental impacts, and changes in environmental condition)</t>
  </si>
  <si>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</si>
  <si>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t xml:space="preserve">SLM:  At Carnacailliche sample monitoring was seen of Dangerous Tree Survey (February 2022), with description and recommendations for action. Evidence also seen of monitoring for harvesting yields and deer cull.
ACH:  Records seen for site supervision, tally of harvested timber, deer cull
DRM:  Evidence seen of harvesting yields tallied, deer cull figures, browse damage inspection, tree health. Monitoring of designated sites is the responsibility of statutory authorities.
FOR:  The progress of the plan is closely monitored, including timber harvesting and yield (samples seen).
SCC: Recent harvesting operations by contractor were monitored by the contractor. 'Site Monitoring Diary - Harvesting' seen dated 2/12/21 for Rough Standhills, including photographs.
TRE:  The Forest Manager monitors progress of the plan, harvesting yields (by stacks and by sales), social impacts (he lives on site), environmental impacts (eg ash dieback, oak coppice health).
LNG:  Evidence seen of monitoring, including mensuration and harvesting yields, deer control, squirrels, ride management, chemical use.
</t>
  </si>
  <si>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</si>
  <si>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</si>
  <si>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t>SLM:  The Carnacailliche Monitoring Plan considers UK BAP species and PAWS restoration.
ACH:  Acharossan Monitoring Plan Summary 4/4/2019 details objectives and considers designated areas and species.
DRM:  Monitoring of special features is described in the Monitoring plan.
FOR:  The only special feature is the small area of SSSI where SS was felled with no restock. This is regularly monitored.
SCC:  Special features are noted in the monitoring plan. 
TRE: Designated areas, ASNW and PAWS are all detailed in the monitoring targets.
LNG:  Monitoring includes 'To steer the management of designations (SSSI, AWS, SAMs, RPG, conservation areas &amp; AONB) by consultation with the appropriate statutory bodies.'</t>
  </si>
  <si>
    <t xml:space="preserve">2.15.2 </t>
  </si>
  <si>
    <t>8.3.1 (general monitoring) and 9.4.3 (HCV monitoring)</t>
  </si>
  <si>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</si>
  <si>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SLM:  At Barmark the plan was revised in light of monitoring deer pressure and ground conditions post-harvest. A plan amendment was agreed to replace Scots pine restocking with native MB in shelters and for these to be restocked with open ground along the newly-revealed water courses.
ACH:  Otter 5 Year Plan Review (17/4/19) shows assessment of Key Applications and ensuing actions. Most items continue unchanged, but there is a note to carry forward unharvested areas from one felling phase to the next, as permitted; also to update operational schedules and maps.
DRM:  For example, deer browse damage is monitored and findings taken into account for cull levels and fencing options.
FOR:  For example, deer browse damage is monitored and findings taken into account for cull levels and fencing options, as described in section C.2.6 of the plan.
SCC:  The new Peak plan section 3 Plan Review does exactly this, measuring achievements against original objectives.
TRE:  The recent plan review has taken monitoring into account, eg by deciding that non-chemical weed control is not effective and planning for limited use of herbicides; by noticing poor oak coppice health and planning a regeneration strategy; by observing ash dieback and taking action to address.
LNG:  Plan section 3. Plan Review takes finding from the 2010 plan into account, especially the impact of disease on larch.</t>
  </si>
  <si>
    <t>2.15.3</t>
  </si>
  <si>
    <t xml:space="preserve">
8.4.1</t>
  </si>
  <si>
    <t>2.15.3 Monitoring findings, or summaries thereof, shall be made publicly available upon request.
Verfiers: 
• Written or verbal evidence of responses to requests.</t>
  </si>
  <si>
    <t>All sites: Forest managers confirmed that summaries would be made available on request</t>
  </si>
  <si>
    <t>General</t>
  </si>
  <si>
    <t>3.1.1</t>
  </si>
  <si>
    <t>10.10.1</t>
  </si>
  <si>
    <t>3.1.1 Woodland operations shall conform to forestry best practice guidance. 
Verifiers: 
• Field observation
• Discussion with the owner/manager and workers
• Monitoring and internal audit records.</t>
  </si>
  <si>
    <t>N</t>
  </si>
  <si>
    <t>Minor CAR 2022.01</t>
  </si>
  <si>
    <t>3.1.2</t>
  </si>
  <si>
    <t>6.7.1 (protect water courses, water bodies and riparian zones) and 10.10.2 (manage infrastructural development, transport activities and silviculture so that water resources and soils are protected)</t>
  </si>
  <si>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</si>
  <si>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t xml:space="preserve">SLM:  At Bawd Moss works are covered by LTFP 4713383 with Felling Licence dated 1/9/21.  The current harvesting works are covered by a contract with the buyer, who acts as Forestry Works Manager, dated 22/11/21. This contract includes conditions of contract and Work Site Risk Assessment. A Pre-Commencement Meeting record was signed dated 9/11/21. Contract documents include an Emergency Information Sheet dated 8/11/21 for both the harvesting and the roading contractors. 
ACH:  Acharossan LTFP is in production; Camquhart is 16FGS06255 2017-27; Ormidale is 5027703 2016-26; Otter is 4351722 2014-24.   While the Acharossan LTFP has been in renewal, felling has been undertaken under separate licences, one dated 22/4/20 and the other dated 25/3/21.
DRM:  One major recent operation was the construction of a new road to the north end of the peninsular for removal of timber. This is to avoid timber lorries travelling along the public road, which is a 'consultation route' (meaning haulage operations must consult the local council beforehand and they might impose restrictions). The planning procedure for this commissioned 'An Archaeological Survey for the Drimnin Forest Link Road' November 2019. This report detailed many archaeological sites, some in the certified Auliston woods, which required special treatment during construction. Site inspected and works found to be well done.
FOR:  LTFP 16FGS10694 2017 to 2036 has Felling Licence dated 26/6/17. Operators had relevant paperwork, including competency certificates, risk assessments, maps and insurance.
SCC:  The new Peak plan is awaiting approval and new Felling Licence. The interim time since the old plan lapsed is covered by a Woodland Management Plan and Felling Licence to 27/3/22 (copy seen). The felling licence for the Urban Plan was seen, valid to 22/8/22.
TRE:   The Felling Licence Record lists all licenses with approval and expiry dates since 2014. A new Felling Licence 18/3057/2021 (dated 21/1/22) has been obtained for the oak coppice, which has been specially negotiated with NE.  Natural England were contacted about works in oak coppice SSSI and they authorised works in a Supplementary Notice of Operations (letter dated 12/1/22).
LNG:  Felling Licence 018/17792/2018 for Plan ref 40413 approved 8/11/18 by FC.  NE provided consent with Supplementary Notice of Operations dated 17/9/18 for works in SSSI.
</t>
  </si>
  <si>
    <t>3.1.3</t>
  </si>
  <si>
    <t>10.10.3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</si>
  <si>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</si>
  <si>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t>SLM:  At Bawd Moss the current harvesting works are covered by a contract with the buyer, who acts as Forestry Works Manager, dated 22/11/21. This contract includes conditions of contract and Work Site Risk Assessment. No workers were on site at time of visit. However, there is evidence that review of timber stack heights (see Minor CAR 3.1.1) was communicated to workers.
ACH:  Acharossan harvest spring 2021 covered by Harvesting Pre-commencement Meeting Record dated 12/4/21, showing operations, personnel &amp; competence, plant &amp; machinery, specific hazards &amp; constraints, and other site arrangements; also Map check and document check; site briefing, site features (with photos) and a photo of signatures to the meeting.
DRM:  No live works at time of audit, but archaeological survey (see 3.1.2) appeared to have been heeded during operations. Groundwork contractor's documents (dated 2/3/22) included environmental risk assessment and pre-commencement meeting.
FOR:  Direct Labour gang interviewed at Craigmaharb thinning operation understood works, safety precautions and relevant procedures. As these works were adjacent to a shared timber extraction route, there were 2 banksmen, one each end, to alert any timber lorries to the danger. 
SCC:  No live works, but plans were clearly communicated in contract documents for recent harvesting operations. Forest managers had a good understanding of plans and requirements.
TRE:  Contract documents for harvesting in Mellingoose (dated 20/9/21) include safety precautions, environmental protection plans, biosecurity plans, emergency procedures, contact details, site risk assessment and map.
LNG:  Forestry staff and direct labour showed good understanding of plans, checked on site, including safety, environmental protection, emergency.</t>
  </si>
  <si>
    <t>3.1.4</t>
  </si>
  <si>
    <t>9.3.10</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</si>
  <si>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</si>
  <si>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t xml:space="preserve">SLM:  At Bawd Moss, no such damage or features were observed. 
ACH:  The Forest manager stated that works near the water course were avoided during wet weather, and that no birds nests had been found.
DRM: No such damage or features were observed.  
FOR:  No such damage or features were observed. 
SCC:  No such damage or features were observed. 
TRE:  The Forest Manager stated that works are stopped in such conditions and no damage was observed on site.
LNG:  The direct labour team can be re-assigned then conditions require. The regular contractors can likewise cease operations if necessary. Head Forester showed good control of operations. No harvesting operations in sensitive areas March - August to avoid nesting birds. A local bird expert advises. 
</t>
  </si>
  <si>
    <t>Harvest operations</t>
  </si>
  <si>
    <t>3.2.1 a)</t>
  </si>
  <si>
    <t>10.11.1</t>
  </si>
  <si>
    <t>3.2.1 a) Timber and non-timber woodland products (NTWPs) shall be harvested efficiently and with minimum loss or damage to environmental values. 
Verifiers: • Field observation
• Discussion with the owner/manager.</t>
  </si>
  <si>
    <t xml:space="preserve">All sites:  timber had been harvested efficiently.
</t>
  </si>
  <si>
    <t>3.2.1 b)</t>
  </si>
  <si>
    <t>10.11.2</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</si>
  <si>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</si>
  <si>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t>SLM:  At Ardura great care had been taken to protect soil and watercourses. A log bridge was inspected on the main extraction route and found to be compliant.
ACH:  On recent harvesting sites, no such damage seen.
DRM:  On recent harvesting sites, no such damage seen.
FOR:   On recent harvesting sites, no such damage seen.
SCC:  On recent harvesting sites, no such damage seen.
TRE:  The oak coppice runs right down to the estuary, so to avoid damage to water, a wide buffer zone was left unharvested and all arisings were winched up the slope to the top. 
LNG:  On recent harvesting sites, no such damage seen.</t>
  </si>
  <si>
    <t>3.2.2</t>
  </si>
  <si>
    <t>8.5.1; see also 
8.5.2 and 
8.5.3</t>
  </si>
  <si>
    <t>3.2.2 Harvesting and sales documentation shall enable all timber and non-timber woodland products (NTWPs) that are to be supplied as certified to be traced back to the woodland of origin.
Verifiers: 
• Harvesting output records
• Contract documents
• Sales documentation.</t>
  </si>
  <si>
    <t>SLM:  Bawd Moss timber sold via self-billing invoice dated 11/12/21 cited the correct certification number and identified the site by name. Delivery advice notes and weighbridge tickets also showed correct claims and site reference.
ACH:  Otter harvesting self-billing invoice from mill (31/3/22) shows forest name, FSC 100% claim and correct certificate number.
DRM:  Invoice dated 23/11/21 shows timber contract number, product type, quantity, correct FSC 100% claim and correct certificate and group number, tracing load back to woodland of origin.
FOR:  Timber invoice dated 31/3/22 had correct FSC 100% claim and identified cpt 35 at the estate with the contract number. Weighbridge tickets tallied with invoice.
SCC:  Recent timber harvesting records show contractor delivery note citing contract number and correct FSC 100% claim, matched by a SCC invoice and a contractor self-billing invoice, dated 3/4/22, naming Rough Standhills as the site, with correct certificate number and FSC claim.
TRE:  Sales document was seen with delivery date, cpt number, and invoice date, with correct FSC claim and certificate number, enabling timber to be traced.
LNG:  Timber is harvested by paid contractors, then sold roadside, with each stack having its own code number. Documentation seen, including delivery note with FSC claim and correct certificate number, stack location and cpt number. Buyer's self-billing invoice 9/4/22 showed Forestry England's certification number instead of Longleat's, but the estate invoice showed the correct claim and certification number for the UKFCG Group and allowed tracing of products back to woodland of origin. Longleat also have a Standard Operating Procedure for office staff dated 26/3/20 titled 'Completing Timber Haulage Paperwork'.</t>
  </si>
  <si>
    <t>3.2.3</t>
  </si>
  <si>
    <t>10.11.3</t>
  </si>
  <si>
    <t xml:space="preserve">3.2.3 Whole tree harvesting or stump removal shall be practised only where there is demonstrable management benefit, and where a full consideration of impacts shows that there are not likely to be any significant negative effects.
Verfiers: 
• Discussion with the owner/manager demonstrates awareness that impacts have been considered
• Documented appraisal.
</t>
  </si>
  <si>
    <t>All sites: No use of whole tree harvesting nor routine stump removal. Where sites had suffered windblow damage and rootplates were up-ended, stumps and rootplates were occasionally windrowed to prepare the site for restocking.</t>
  </si>
  <si>
    <t>3.2.4</t>
  </si>
  <si>
    <t>10.11.4</t>
  </si>
  <si>
    <t xml:space="preserve">3.2.4 Lop and top shall be burnt only where there is demonstrable management benefit, and where a full consideration of impacts shows that there are not likely to be any significant negative effects.
Verfiers:
• Discussion with the owner/manager demonstrates awareness that impacts have been considered
• Evidence of registration of exempt activity
• Documented appraisal.
</t>
  </si>
  <si>
    <t>TRE:  The management plan makes provision for burning in 4.1.1, to minimise hazards for future works, reduce the very strong bramble growth and allow better conditions for ground flora. However, on the steep oak coppice sites, the brash was windrowed or stacked.
Other sites: No burning of lop and top</t>
  </si>
  <si>
    <t>Forest roads and associated infrastructure</t>
  </si>
  <si>
    <t>3.3.1</t>
  </si>
  <si>
    <t>10.10.4</t>
  </si>
  <si>
    <t xml:space="preserve">3.3.1 All necessary consents shall be obtained for construction, extension and upgrades of:
• Forest roads
• Mineral extraction sites
• Other infrastructure.
Verifiers: 
• Records of consents
• Environmental assessment where required.
</t>
  </si>
  <si>
    <t>SLM:  At Ardura the new roads received consent from Argyll &amp; Bute Council on 10/7/20 (letter seen). Bawd Moss had some road upgrades involving resurfacing, which do not require permission. No new roads. 
ACH:  Camquhart obtained 'Prior Notification Decision Notice' from Argyll &amp; Bute Council dated 23/3/22 for 'Formation of forest track', saying that 'prior approval is not required'. Acharossan obtained a letter from the same council (18/2/21) stating that their track proposal 'can be treated as permitted development'.
DRM:  One major recent operation was the construction of a new road to the north end of the peninsular for removal of timber. This is to avoid timber lorries travelling along the public road, which is a 'consultation route' (meaning haulage operations must consult the local council beforehand and they might impose restrictions). The planning procedure for this commissioned 'An Archaeological Survey for the Drimnin Forest Link Road' November 2019. This report detailed many archaeological sites, some in the certified Auliston woods, which required special treatment during construction. Site inspected and works found to be well done.  Consent from The Highland Council seen, dated 7/7/20.
FOR:  No new roads, only upgrades for existing road surfaces.
SCC:   No new roads, only upgrades for existing road surfaces.
TRE:  No new roads.
LNG:  No new roads.</t>
  </si>
  <si>
    <t>3.3.2</t>
  </si>
  <si>
    <t>10.10.5</t>
  </si>
  <si>
    <t xml:space="preserve">3.3.2 Roads and timber extraction tracks, visitor access infrastructure and associated drainage shall be designed, created, used and maintained in a manner that minimises their environmental impact.
Verfiers: 
• Documented plans for the design and creation of permanent roads and tracks
• Control systems for the creation and use of temporary tracks and extraction routes
• Field observation
• Documented maintenance plans.
</t>
  </si>
  <si>
    <t xml:space="preserve">All sites:  Roads were in good condition and minimised impact.
</t>
  </si>
  <si>
    <t>Pesticides, biological control agents and fertilisers</t>
  </si>
  <si>
    <t>3.4.1 a)</t>
  </si>
  <si>
    <t>10.6.1 (fertilisers) and 
10.7.1 (pesticides)</t>
  </si>
  <si>
    <t xml:space="preserve">3.4.1 a) The use of pesticides and fertilisers shall be avoided where practicable. 
Verifiers: 
• Discussion with the owner/manager
• Pesticide policy or position statement.
</t>
  </si>
  <si>
    <t>SLM: Barmark Hill used Acetamiprid for control of weevil and fertiliser for crop establishment.
FOR: Only use of glyphosate was on carpark weeds.
SCC:  Only glyphosate used for weed control.
LNG:  Only glyphosate used for weed control.
Other sites: No use of chemicals or fertiliser</t>
  </si>
  <si>
    <t>3.4.1 b)</t>
  </si>
  <si>
    <t>10.6.2 (fertilisers), 
10.7.2 (pesticides) and 
10.8.1 (biological control agents)]</t>
  </si>
  <si>
    <t>3.4.1 b) The use of pesticides, biological control agents and fertilisers shall be minimised. 
Verifiers: 
• Discussion with the owner/manager
• Pesticide policy or position statement.</t>
  </si>
  <si>
    <t>SLM: Barmark Hill followed Forestry Research guidance by planting larger trees (40/60 or bigger), and pre-treating trees. But they suffered up to 30% loss from weevil in the first growing season. They assessed weevil damage to crops and decided to add a top-up spray to the planted SS. The forest manager also assessed site fertility and tree growth at establishment and decided to apply fertiliser. This should also help trees grow bigger and more resistant to weevil.
FOR: Only use of glyphosate was on carpark weeds.
SCC: Only glyphosate used for weed control.
LNG:  Only glyphosate used for weed control.
Other sites: No use of chemicals or fertiliser</t>
  </si>
  <si>
    <t>3.4.1 c)</t>
  </si>
  <si>
    <t>10.7.3 (pesticides) and 
10.8.2 (biological control agents)</t>
  </si>
  <si>
    <t>3.4.1 c) Damage to environmental values from pesticide and biological control agent use shall be avoided, mitigated and/or repaired, and steps shall be taken to avoid recurrence. 
Verifiers: 
• Discussion with the owner/manager
• Pesticide policy or position statement.</t>
  </si>
  <si>
    <t>SLM: At Barmark Hill such damage has been avoided.
FOR: Only use of glyphosate was on carpark weeds.
SCC: Only glyphosate used for weed control.
LNG:  Only glyphosate used for weed control.
Other sites: No use of chemicals or fertiliser</t>
  </si>
  <si>
    <t>3.4.2 a)</t>
  </si>
  <si>
    <t>10.7.4 (pesticides) and 
10.8.3 (biological control agents)</t>
  </si>
  <si>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</si>
  <si>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t>Minor CAR 2022.04</t>
  </si>
  <si>
    <t>3.4.2 b)</t>
  </si>
  <si>
    <t>10.7.5</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</si>
  <si>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</si>
  <si>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t>SLM:  The Barmark strategy aims to minimise or eliminate use.
ACH:  IPMS dated 4/4/19 covers all relevant items, including prevention of use, reduction of use, buffer zones, controlled use, record keeping and review.
DRM:  IPMS in UKFCG format. Seeks to prevent pesticide use, reduce where necessary, protect sensitive features, control use, keep records.
FOR:    The IPMS is in UKFCG format and complies with requirements.
SCC:  No IPMS was available to view. Minor CAR under 3.4.2.
TRE:  No IPMS needed at present.
LNG:  IPMS in UKFCG format. Seeks to prevent pesticide use, reduce where necessary, protect sensitive features, control use, keep records. Covered in section 3. Reduction.</t>
  </si>
  <si>
    <t>3.4.2 c)</t>
  </si>
  <si>
    <t xml:space="preserve">10.7.6 (pesticides) and 
10.8.4 (biological control agents)] </t>
  </si>
  <si>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</si>
  <si>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t>SLM:  The Barmark strategy seeks alternative methods and justifies use.
ACH:  IPMS Appendix 1 shows 'Decision recording sheet' from Forestry Commission, including justification of use.
DRM:  Section 4.1 requires a Pesticide Decision Record to be completed to justify use.
FOR:    The IPMS seeks alternative methods and justifies use.
SCC:  No IPMS was available to view. Minor CAR under 3.4.2.
TRE:  no use
LNG:  IPMS justifies use by way of Pesticide Decision Record (section 4.1). In 2020/21 there was an increase in use to 100 litres of glyphosate, and the Head Forester justified this for control of a large area of rhododendron control following mulching of a larch clearfell under SPHN.</t>
  </si>
  <si>
    <t>3.4.2 d)</t>
  </si>
  <si>
    <t>10.7.7 (pesticides) and 
10.8.5 (biological control agents)</t>
  </si>
  <si>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</si>
  <si>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t>SLM:  Barmark records for the last 5 years seen. Only Acetamiprid used.
FOR:  Records for the last 5 years seen. Glyphosate and Acetamiprid used.
SCC: Records for the last 5 years seen. Only glyphosate used.
LNG: Records for the last 5 years seen. Only glyphosate used.
Other sites: No use in last 5 years.</t>
  </si>
  <si>
    <t>3.4.3</t>
  </si>
  <si>
    <t>10.7.8 (pesticides) and 
10.8.6 (biological control agents)</t>
  </si>
  <si>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</si>
  <si>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t>SLM: At Barmark Hill the forest manager completed an Environmental &amp; Social Risk Assessment (ESRA) as part of the IPMS, recording reasons for use, risk assessment, reference to FEPA records, personal protective equipment. Dated 31/3/21.
FOR: ESRA completed for glyphosate use, showing awareness of law and guidance, dated 15/7/20.
SCC:  Pesticides emergency plan flow chart seen for spot weeding at Redmires, with map.
LNG:  Awareness shown by Standard Operating Procedure 'Application of Pesticides' and FISA guide 202, signed by staff. Pesticide application records also seen for laurel treatment.
Other sites: No use of chemicals or fertiliser</t>
  </si>
  <si>
    <t>3.4.4 a)</t>
  </si>
  <si>
    <t>10.7.9 (pesticides) and 
10.8.7 (biological control agents)</t>
  </si>
  <si>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</si>
  <si>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t>SLM: Barmark Hill used Acetamiprid for weevil control.
FOR: Glyphosate used for weed control.
SCC: Glyphosate used for weed control.
LNG: Glyphosate used for weed control.
Other sites: No use of chemicals or fertiliser</t>
  </si>
  <si>
    <t>3.4.4 b)</t>
  </si>
  <si>
    <t>10.7.10</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</si>
  <si>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</si>
  <si>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All sites: no such use</t>
  </si>
  <si>
    <t>3.4.5 a)</t>
  </si>
  <si>
    <t>10.6.3</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</si>
  <si>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</si>
  <si>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t>SLM: At Barmark Hill the forest manager assessed site fertility and tree growth at establishment and decided to apply fertiliser (Treeboost). This should also help trees grow bigger and more resistant to weevil and reduce the use of pesticides.
Other sites: No use of fertiliser</t>
  </si>
  <si>
    <t>3.4.5 b)</t>
  </si>
  <si>
    <t>10.6.4</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</si>
  <si>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</si>
  <si>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SLM: At Barmark Hill the manager and workers showed awareness of best practice for use, for example with use of protective gloves during application.
Other sites: No use of fertiliser</t>
  </si>
  <si>
    <t>3.4.5 c)</t>
  </si>
  <si>
    <t>10.6.5</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</si>
  <si>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</si>
  <si>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All sites: no such application</t>
  </si>
  <si>
    <t>3.4.5 d)</t>
  </si>
  <si>
    <t>10.6.6</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</si>
  <si>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</si>
  <si>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3.4.5 e)</t>
  </si>
  <si>
    <t>10.6.7</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</si>
  <si>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</si>
  <si>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t>SLM: Barmark Hill have recorded application area, trees, rate and year applied, also mapped.
Other sites: No use of fertiliser</t>
  </si>
  <si>
    <t>Fencing</t>
  </si>
  <si>
    <t xml:space="preserve">3.5.1 </t>
  </si>
  <si>
    <t>10.9.5</t>
  </si>
  <si>
    <t xml:space="preserve">3.5.1 Where appropriate, wildlife management and control shall be used in preference to fencing.
Verifiers: 
• Discussion with the owner/manager. 
</t>
  </si>
  <si>
    <t>SLM:  At Bawd Moss there are no fences but there was a deer stalking syndicate; it was terminated in 2021. They do not consider there to be a need for deer control on site. Restocking appeared to be succeeding.
ACH:  No deer fences in current use, only an historic fence round a eucalyptus trial area. Deer control undertaken.
DRM:  There are historic fences round the Sunart SSSI woods, but these have long been breached and there are deer inside (they may have swam in across the loch).  New fences are planned on smaller scale which are easier to maintain (new plan in consultation). Deer are managed, as detailed in Deer Management Plan appendix 12 of plan.
FOR:  There is only minor use of fencing, in particular on the boundary to the Merrick Kells SSSI 'to mitigate against the potential migration of deer from Forrest Estate into the Merrick Kells SSSI / SAC following harvesting operations.' Apart from this, management is preferred.
SCC: Deer are not considered a problem and there is no deer fencing and no shooting on SCC land. Rabbits and hares are a problem and new fencing was seen at Redmires to protect restocked areas where control is impractical.
TRE:  Deer control is preferred to fencing for conifers, evidence seen on site, but MB are still established in shelters. 
LNG:  Fences are only used for monitoring natural regeneration in MB restock areas. Conifers are not fenced and MB have shelters.</t>
  </si>
  <si>
    <t>3.5.2</t>
  </si>
  <si>
    <t>10.9.6</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</si>
  <si>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</si>
  <si>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t>SLM: Ardura fences surrounded almost the whole site, with a public road through the middle with cattle grids. Public access points were available.
ACH: No deer fences in current use, only an historic fence round a eucalyptus trial area.
DRM: Fences did not impact on access and all access points were open to the public.
FOR: Fences do not have significant impacts.
SCC:  Fences do not have significant impacts.
TRE:   Fences do not have significant impacts.
LNG:  Few fences with no impact on access.</t>
  </si>
  <si>
    <t>Waste</t>
  </si>
  <si>
    <t>3.6.1</t>
  </si>
  <si>
    <t>10.12.1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</si>
  <si>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</si>
  <si>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t>SLM:  At Bawd Moss the forest management company has a Waste Policy (copy seen) for removal of tree shelters.
ACH:  Contractors are required to remove their waste. The forest manager has a 'Waste Management Policy' (copy seen) detailing reduction, re-use, recycling and risk minimisation. 
DRM:  Contractors are required to remove their own waste (planting bags, oil containers). No use of tree shelters.
FOR:  Waste disposal ticket from authorised contractor seen dated 28/3/22.
SCC:  Contractors are responsible for removal of their own waste. Direct labour go through a central SCC licenced carrier.
TRE: The forestry department produces little waste, with no chemical use and planting bags recycled as log bags.
LNG:  The forestry department produces little waste, and this is bagged up in the forestry yard (evidence seen) awaiting removal. Materials collected and bagged for removal include tree shelters, chemical bottles (rinsed). Removal receipt seen dated 13/4/22.</t>
  </si>
  <si>
    <t>3.6.2</t>
  </si>
  <si>
    <t>10.12.2</t>
  </si>
  <si>
    <t xml:space="preserve">3.6.2 The owner/manager shall prepare and implement a prioritised plan to manage and progressively remove redundant materials.
Verfiers: 
• Field observation
• Removal plan
• Budget.
</t>
  </si>
  <si>
    <t>SLM:  At Bawd Moss the forest management company has a Redundant Materials Policy (copy seen) for removal of asbestos (from historic grouse butts), to be undertaken by specialist contractors. The forest management company are also registered carriers of controlled waste (document seen dated 27/12/21 to 2024).
ACH:   The forest manager has a 'Waste Management Policy' (copy seen) detailing reduction, re-use, recycling and risk minimisation. This also covers redundant materials.
DRM:  Existing deer fences may be restored and used again, so they are not strictly redundant yet.
FOR:  No such plan because no redundant materials present. Tree shelters still providing protection. Other waste disposed of by authorised handler (see 3.6.1.)
SCC:  No redundant materials were noted during the audit, as they were all still performing a protective function. SCC explained during the site visits their approach to the collection and removal of redundant materials when they arise.  
TRE:  No redundant materials - tree shelters still providing shelter, no redundant fencing.
LNG:  The forestry department produces little waste, and this is bagged up in the forestry yard (evidence seen) awaiting removal. Materials collected and bagged for removal include tree shelters, chemical bottles (rinsed). Removal receipt seen dated 13/4/22.</t>
  </si>
  <si>
    <t>Pollution</t>
  </si>
  <si>
    <t>6.3.2</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</si>
  <si>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</si>
  <si>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t>SLM:  At Carnacailliche the harvesting contractors, both harvester and forwarder, had copies of risk assessments, a health &amp; safety file, spill kits, fire extinguishers.
ACH:  The harvesting contract for Acharossan 2021 states in Schedule 4 that 'The Purchaser is responsible for prevention of diffuse pollution', and goes on to provide details, such as silt traps. There is also a diffuse pollution incident response protocol.
DRM:  Water courses appeared to have been protected during recent harvesting operations, with no signs of siltation.
FOR:  Risk assessments (dated 27 and 31/1/22) for recent felling included prevention of diffuse pollution. Direct labour forwarder observed on site had spill kit and fire extinguisher.
SCC:  Bio-lubricants are specified for contractors and direct labour.
TRE:  Fuel points are located away from watercourses. Spill kits are carried by operators.
LNG:  Bio-oil is specified for direct labour and contractor's saws (but not hydraulics). 'Aspen' is used for chainsaw fuel. Spill kits are carried by the work team.</t>
  </si>
  <si>
    <t>6.3.3</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</si>
  <si>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</si>
  <si>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SLM:  At Carnacailliche the harvesting contractors, both harvester and forwarder, had copies of risk assessments, a health &amp; safety file, spill kits, fire extinguishers.
ACH:  The harvesting contract for Acharossan 2021 states in Schedule 4 that 'The Purchaser is responsible for prevention of diffuse pollution', and goes on to provide details, such as silt traps. There is also a diffuse pollution incident response protocol.
DRM:  The estate employs consultants to manage Health &amp; Safety, signed agreement seen dated 21/10/21. Includes emergency response plan.
FOR:   Risk assessments (dated 27 and 31/1/22) for recent felling included prevention of diffuse pollution. Direct labour forwarder observed on site had spill kit and fire extinguisher.
SCC:  Contract documents contain plans for such spillages.
TRE:  Fuel points are located away from watercourses. Spill kits are carried by operators.
LNG:  Spill kits are carried by work team (seen on site). Contractors have emergency information covering spillage.</t>
  </si>
  <si>
    <t>Statutory designated sites and protected species</t>
  </si>
  <si>
    <t>4.1.1 a)</t>
  </si>
  <si>
    <t>9.1.1</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</si>
  <si>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</si>
  <si>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SLM:  At Carnacailliche the plan assesses environmental values in section A.26., noting ancient woodland, PAWS, and the Morvern Woods SAC.
ACH:  No such areas or features
DRM:   The plan identifies the Sunart SAC/SSSI, the Drimnin to Killundine Woodland SSSI and the Morvern Woodland SAC, part of which lie within the certified woodlands. 
FOR:   Environmental values are assessed in section A.6.9 Biodiversity, including Merrick Kells SSSI and SAC. The plan describes the SSSI thus: 'Noted for being one of the most extensive areas of unplanted upland in Galloway and includes a wide range of plant communities from acid grassland through bog and heathland to the moss and sedge-dominated vegetation of the summits.' A small part of this SSSI is in the certified forest area (cpt 33) and was covered in SS. This was felled in 2019 and not restocked, in accordance with a letter from Scottish Natural Heritage and map titled 'Appropriate Assessment for Forrest Estate', dated 12/2/2010.
SCC:  SSSI, SAC and SPA woods are identified in the Peak plan in section 4.2 Information. In the Urban plan they are identified in section 2.1 Areas and features.
TRE:  The plan identifies SSSI woodland in section 2.1 Areas and features.
LNG:  The plan identifies SSSI woodland in section 4.1 Description, with 222ha total.</t>
  </si>
  <si>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</si>
  <si>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</si>
  <si>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SLM: At Carnacailliche the plan aims to maintain and enhance these areas, as detailed in section A.2.6, with section A.5 Management Objective 6 stating intent 'To protect and enhance identified sites of ecological importance such as the Morvern Woods SAC.'
ACH:  No such areas or features
DRM:   The plan identifies the Sunart SAC/SSSI, the Drimnin to Killundine Woodland SSSI and the Morvern Woodland SAC, part of which lie within the certified woodlands. Proposals for management are set out in section 8, including grazing management, rhododendron control, increasing extent,  seeking advice, monitoring. Section 2 'Design Objectives' also states intent to 'secure the future of the ancient woodland sites' by 'removal of conifers'.
FOR:   The SS on the SSSI was felled in 2019 and not restocked, in accordance with a letter from Scottish Natural Heritage and map titled 'Appropriate Assessment for Forrest Estate', dated 12/2/2010.
SCC:  The Peak plan states in section 6 Management Strategy: 'Biodiversity - To conserve and enhance the value of the estate for nature conservation, in accordance with the UK and local Biodiversity Action Plans'. The Urban plan states in 3.3 Strategy section 3 Biodiversity: 'Where ever possible to maintain and protect all sites with formal designations such as Local Nature Reserves, SSSI and Local Nature Sites in favourable condition'.
TRE:  The plan states in section 3.3 that 'Operations within SSSI’s and ASNW will continue to be undertaken alongside consultation with Natural England through the SNO process in liaison with the local area officer.' Natural England were contacted about works in oak coppice SSSI and they authorised works in a Supplementary Notice of Operations (letter dated 12/1/22).
LNG:  Plan section 6. Management Strategy includes 'To steer the management of designations (SSSI, AWS, SAMs, RPG,  conservation areas &amp; AONB) by consultation with the appropriate statutory bodies.'</t>
  </si>
  <si>
    <t>4.1.1 c)</t>
  </si>
  <si>
    <t>9.1.2</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</si>
  <si>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</si>
  <si>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SLM:  Carnacailliche LTFP went through statutory consultation. 
ACH:  No such areas or features
DRM:  A new Woodland Management Plan is in preparation for the Sunart and Morvern woods and SF and NatureScot are consultees.
FOR:  The SS on the SSSI was felled in 2019 and not restocked, in accordance with a letter from Scottish Natural Heritage and map titled 'Appropriate Assessment for Forrest Estate', dated 12/2/2010.
SCC:  Both plans have gone through statutory consultation.
TRE:  The plan states in section 3.3 that 'Operations within SSSI’s and ASNW will continue to be undertaken alongside consultation with Natural England through the SNO process in liaison with the local area officer.'  Natural England were contacted about works in oak coppice SSSI and they authorised works in a Supplementary Notice of Operations (letter dated 12/1/22).
LNG:  NE provided consent with Supplementary Notice of Operations dated 17/9/18 for works in SSSI.</t>
  </si>
  <si>
    <t>4.1.1 d)</t>
  </si>
  <si>
    <t>9.3.2</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</si>
  <si>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</si>
  <si>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SLM:  At Carnacailliche the designated areas are shown on Map 2. Designations, including SSSI, SAC, ASNW.  There is collaboration with neighbours for the designated woods at Killundine SSSI/SAC, with the intention of installing a deer fence. Email 9/5/22 states: 'Once we have all owners on board we will probably engage the ecologist to take the application forward on behalf of all parties.'
ACH:  No such areas or features
DRM:  A new Woodland Management Plan is in preparation for the Sunart and Morvern woods and SF and NatureScot are consultees. Monitoring is done by NatureScot.
FOR:  The SS on the SSSI was felled in 2019 and not restocked, in accordance with a letter from Scottish Natural Heritage and map titled 'Appropriate Assessment for Forrest Estate', dated 12/2/2010. Marked on 'Merrick Kells SSSI' map (copy seen).
SCC:  Both plans are approved (or about to be approved) by the FC. Managers demonstrated safeguarding plans. Maps seen.
TRE:  The plan states in section 3.3 that 'Operations within SSSI’s and ASNW will continue to be undertaken alongside consultation with Natural England through the SNO process in liaison with the local area officer.'  Natural England were contacted about works in oak coppice SSSI and they authorised works in a Supplementary Notice of Operations (letter dated 12/1/22).
LNG:  NE provided consent with Supplementary Notice of Operations dated 17/9/18 for works in SSSI. SSSIs are shown on maps, marked yellow on 'Whole Estate' map.</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</si>
  <si>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</si>
  <si>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t>SLM:   Ardura has no black grouse, red squirrels or badgers, but raptors are common in the area and forest managers have a close relationship with the RSPB on Mull. Harvesting has been running slightly over time and into nesting season, so managers consulted with RSPB about extending the felling period and this was approved (email exchange seen).       Carnacailliche
ACH:  At Acharossan, black grouse, raptors and other BAP species are identified in LTFP section B.1.  The Argyll Raptor Group advised the forest manager about an osprey's nest in cpt 33, so harvesting was moved to the winter, out of nesting season.
DRM:  Forest manager had good knowledge of priority species, especially raptors, and it appeared that none were present in the certified forest where works were undertaken. The SSSI/SAC woods were left undisturbed. The plan states 'European Protected Species and their resting &amp; breeding sites will be protected at all times. Surveys for EPS and other protected species will be carried out over any felling sites prior to operations commencing.'
FOR:  Both red and grey squirrels are present in the area and the estate are involved in a project to promote reds and control greys. Copy seen of SF Forestry Grant Scheme Monitoring Form for grey squirrels.
SCC:  At Redmires a Schedule 1 bird was identified in a nearby stand and fencing was extended to discourage public access (seen on site).
TRE:  'Rare and important species' are recorded in 2.1.2, including vascular plants and many lichens present in the SSSI woods. SSSI woods are managed by agreement with NE. Natural England were contacted about works in oak coppice SSSI and they authorised works in a Supplementary Notice of Operations (letter dated 12/1/22).
LNG:  Identified in plan section 4.2 Information, including Schedule 1 birds, lichens. Section 6 Management Strategy includes intention 'NE consultation has highlighted ride-side trees as particularly suitable for selection as future veterans capable of supporting lichen communities.'</t>
  </si>
  <si>
    <t>Conservation of ancient semi-natural woodlands (ASNW)</t>
  </si>
  <si>
    <t>4.2.1 a)</t>
  </si>
  <si>
    <t>9.1.3</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</si>
  <si>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</si>
  <si>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t>SLM:   At Ardura there is 5.1ha of ASNW along the southern edge adjacent to the River Lussa. This is all designated as Natural Reserve. Shown on Concept Map 3.
ACH:  Acharossan ASNW and PAWS are identified in the LTFP section B.1 Constraints &amp; Opportunities. Also shown on Map 2. They are found mostly in steep gullies, seen on site. Black grouse, raptors and other BAP species are also identified in B.1.
DRM:  ASNW are identified in the SSSI/SAC areas and mapped.
FOR:  No such woods
SCC:  The Peak plan identifies ASNW in section 4.3 Habitat Types, recording 9.9ha. The Urban plan identifies ASNW in section 2.1.3 Habitats, recording 387ha.
TRE:  ASNW is identified in plan section 2.1.3 and much of this is SSSI also.
LNG: ASNW is identified in section 4.3 Habitat Types and mapped.</t>
  </si>
  <si>
    <t>4.2.1 b)</t>
  </si>
  <si>
    <t>9.3.3</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</si>
  <si>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</si>
  <si>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t>SLM:   At Ardura there is 5.1ha of ASNW along the southern edge adjacent to the River Lussa. This is all designated as Natural Reserve. 
ACH:  At Acharossan the 'Pre-Harvesting PAWS Assessment Template' dated 9/4/19 details treatment of ASNW and PAWS areas. Objective is to 'maintain fragmented native areas in situ' by means of non-intervention and protection from adjacent harvesting operations.
DRM:  The plan describes in section 8 Statutory sites and Management Proposals how the ASNW will be maintained and enhanced, by regulating grazing, control of rhododendron and removal of conifers.
FOR:  No such woods
SCC:  The Peak plan states in section 6 Management Strategy: 'Biodiversity - Woodland containing ASNW, SNW and PAWS areas will be managed according to UKWAS requirements and FC Guidelines'. The Urban plan states in 3.3 Strategy section 3 Biodiversity: 'To protect, restore and enhance surviving ancient semi-natural woodlands within the estate. Sites containing Ancient Semi Natural Woodland (ASNW) and Plantations on Ancient Woodland Site (PASW) areas will be managed according to UKWAS guidance and requirements'.
TRE:  The plan states in section 3.3 that 'Operations within SSSI’s and ASNW will continue to be undertaken alongside consultation with Natural England through the SNO process in liaison with the local area officer.' 
LNG: Plan strategy includes 'To steer the management of designations (SSSI, AWS, SAMs, RPG, conservation areas &amp; AONB) by consultation with the appropriate statutory bodies'.</t>
  </si>
  <si>
    <t>4.2.1 c)</t>
  </si>
  <si>
    <t>9.3.4</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</si>
  <si>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</si>
  <si>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SLM:   At Ardura the ASNW is not significantly threatened by adverse impacts. There are no grey squirrels on Mull and only occasional clumps of rhododendron.
ACH:  No particular impacts identified. 
DRM:  Invasive rhododendron is identified as an adverse impact and plans have been made to control it. Also over-grazing by deer is identified and will be addressed by a number of new fenced enclosures (plans in preparation).
FOR:  No such woods
SCC:  Managers are aware of ash dieback and steps are taken to remove diseased trees. 
TRE:  The plan states in section 3.3 that 'Operations within SSSI’s and ASNW will continue to be undertaken alongside consultation with Natural England through the SNO process in liaison with the local area officer.' 
LNG:  These adverse impacts are addressed across the estate, including ASNW areas.</t>
  </si>
  <si>
    <t>Management of plantations on ancient woodland sites (PAWS)</t>
  </si>
  <si>
    <t>4.3.1 a)</t>
  </si>
  <si>
    <t>9.1.4 (assess and record presence and status of HCVs) and 
9.3.5 (implement strategies and actions)</t>
  </si>
  <si>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</si>
  <si>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t xml:space="preserve">SLM:  Ardura had a PAWS survey report in 2017 (funded by Woodland Trust) (copy seen), identifying extent, features and management prescriptions. The LTFP states (section A.6.9): "A substantial part of the forest (approx. 58 Ha) is registered as Ancient Woodland of semi natural origin with the majority dating from the Ordnance Survey 1st Edition maps of 1860. Almost the entirety of this area has been planted with commercial conifers making them Plantation on Ancient Woodland Site (PAWS)". The owners (Mull &amp; Iona Community Trust) intend (plan section A.5) to restructure the existing conifer forest into ecologically diverse native broadleaf woodland.
ACH:  Acharossan ASNW and PAWS are identified in the LTFP section B.1 Constraints &amp; Opportunities. Also shown on Map 2. They are found mostly in steep gullies, seen on site. Black grouse, raptors and other BAP species are also identified in B.1. Ormidale also has a PAWS Schedule and Assessment detailing condition and threats. Cpt 33 had recently had SS removed leaving mature oak standing in a restoration operation (site seen).
DRM:  The Design Objectives include 'Secure the future of the ancient woodland sites' by 'removal of conifers'.
FOR:  No such woods
SCC:  The Peak plan identifies PAWS in section 4.3 Habitat Types, recording 7.9ha. The Urban plan identifies PAWS in section 2.1.3 Habitats, recording 93ha.
TRE:  PAWS is identified in plan section 2.1.3 and covers some 20ha, according to the Compartment Schedule. Section 4.1.1 states 'Non natives will be preferred for harvesting and gradually removed from SSSI ASNW and PAWS over time.' The Forest Manager confirmed their intent to maintain and enhance remnant features.
LNG: Plan strategy includes 'To steer the management of designations (SSSI, AWS [including PAWS], SAMs, RPG, conservation areas &amp; AONB) by consultation with the appropriate statutory bodies'.
</t>
  </si>
  <si>
    <t>4.3.1 b)</t>
  </si>
  <si>
    <t>9.1.5 (identify and evaluate remnant features/threats and prioritise actions) and 
9.3.6 (implement actions)</t>
  </si>
  <si>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</si>
  <si>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t>SLM:  At Ardura the PAWS areas are described in the 2017 report and shown on the Constraints map and described in the plan sections A.5 and A.6.9. There is some remnant edge flora and occasional veteran trees. 
ACH:  At Acharossan and Ormidale the 'Pre-Harvesting PAWS Assessment Template' dated 9/4/19 details treatment of ASNW and PAWS areas. Objective is to 'maintain fragmented native areas in situ' by means of non-intervention and protection from adjacent harvesting operations. Ormidale Cpt 33 had recently had SS removed leaving mature oak standing in a restoration operation (site seen).
DRM:   The Design Objectives include 'Secure the future of the ancient woodland sites' by 'removal of conifers'. PAWS areas are identified and mapped in Aunts Wood and Policy Woods.
FOR:  No such woods
SCC:  The Peak plan states in section 6 Management Strategy: 'Woodland containing ASNW, SNW and PAWS areas will be managed according to UKWAS requirements and FC Guidelines'. The Urban plan states in 4.6.4 the special measures to be taken in PAWS, with the intention of restoring to semi-natural woodland.
TRE: The Forest Manager confirmed their intent to maintain and enhance remnant features. eg by thinning Norway spruce and larch and favouring MB.
LNG:  The plan intends to remove conifers from PAWS sites, and much has been done through larch SPHNs. Restocking has had biodiversity as an objective. Sites seen.</t>
  </si>
  <si>
    <t>Protection of conservation values in other woodlands and semi-natural habitats</t>
  </si>
  <si>
    <t>4.4.1 a)</t>
  </si>
  <si>
    <t>6.5.3</t>
  </si>
  <si>
    <t xml:space="preserve">4.4.1 a) Areas, species and features of conservation value in other woodlands shall be identified. 
Verifiers: 
• Field observation
• Discussion with the owner/manager
• Management planning documentation
• Historical maps
• Monitoring records.
</t>
  </si>
  <si>
    <t>SLM:  None of the sample SLIMF sites have such areas (they are either designated, ASNW or PAWS).
ACH:  At Acharossan veteran trees are considered in the LTFP section C.2.15, stating that the site does not have veteran trees of noteworthy cultural significance. The plan includes the hope that some trees will grow to senescence and develop veteran traits.
DRM:  No such areas
FOR:  No such areas
SCC:  The Peak plan states in section 6 Management Strategy: 'Woodland containing ASNW, SNW and PAWS areas will be managed according to UKWAS requirements and FC Guidelines.' The Urban plan states in 4.6.3 the measures taken in semi-natural woods: 'All ASNW and SNW areas will be managed in accordance with the UKWAS, the UK Forestry Standard and the relevant FC Practice Guides for semi-natural woods.'
TRE: No such areas
LNG: The Head Forester identified some sites which looked like ASNW or PAWS but were not on the current Ancient Woodland Inventory. These areas he treated as areas of conservation value.</t>
  </si>
  <si>
    <t>4.4.1 b)</t>
  </si>
  <si>
    <t>6.5.4</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</si>
  <si>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</si>
  <si>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SLM:  None of the sample SLIMF sites have such areas (they are either designated, ASNW or PAWS).
ACH:  no such features
DRM:  no such areas
FOR:  No such areas
SCC:  Both plans include measures to maintain and enhance these features.
TRE: No such areas
LNG:  These areas were treated as ASNW or PAWS.</t>
  </si>
  <si>
    <t>4.4.1 c)</t>
  </si>
  <si>
    <t>6.5.5</t>
  </si>
  <si>
    <t xml:space="preserve">4.4.1 c) Adverse ecological impacts shall be identified and inform management.
Verifiers: 
• Field observation
• Discussion with the owner/manager
• Management planning documentation
• Historical maps
• Monitoring records.
</t>
  </si>
  <si>
    <t>SLM:  None of the sample SLIMF sites have such areas (they are either designated, ASNW or PAWS).
ACH:  no such features
DRM:  no such areas
FOR:  No such areas
SCC:  Managers are aware of ash dieback and steps are taken to remove diseased trees. 
TRE: No such areas
LNG:  These adverse impacts are addressed across the estate, including these areas.</t>
  </si>
  <si>
    <t>4.4.2 a)</t>
  </si>
  <si>
    <t>6.5.6</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</si>
  <si>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</si>
  <si>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SLM:  Ardura has areas of peat with a range of depths, as shown on their 'South Section Peat Survey' map dated 18/2/21. The map shows point samples for a range of depths and these are combined to map shallow peat areas for restocking and deep peat (over 45cm) areas for peatland restoration.
ACH:  At Acharossan Open Ground is identified and mapped. The LTFP states (section B.1) that Open Ground is to be retained, especially for black grouse and golden eagle.
DRM:  no such areas
FOR:  No such areas
SCC: The Peak plan states in 6 Management Strategy: 'To gradually improve the network of opens ground and unwooded semi-natural habitats, streams, and broad-leaved woodland within the estate.' The Urban plan section 4.6.2 states: '7.9% of the estate is classed as open space, woody shrubs or scrub and these areas will be maintained as such.'
TRE: No such areas
LNG: No such areas identified, but the CCF approach allows for variation in stand treatment should such areas be found.</t>
  </si>
  <si>
    <t>4.4.2 b)</t>
  </si>
  <si>
    <t>6.5.7</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</si>
  <si>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</si>
  <si>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SLM:  Ardura peatland areas will be left unstocked. The Ardura LTFP UKWAS Appendix section 3.1 describes the restoration methodology.
ACH:  Naturally regenerating SS is identified (section C.2.6) as a threat to Open Ground and will be controlled as necessary.
DRM:  no such areas
FOR:  No such areas
SCC:  Managers are aware of ash dieback and steps are taken to remove diseased trees. 
TRE: No such areas
LNG:  These adverse impacts are addressed across the estate, including these areas.</t>
  </si>
  <si>
    <t>4.4.3</t>
  </si>
  <si>
    <t>6.5.8</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</si>
  <si>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</si>
  <si>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t xml:space="preserve">SLM:   The Ardura LTFP UKWAS Appendix shows conservation areas in section 6. ASNW and PAWS areas make up about 30%  of the forest area. 
ACH:  The 4 combined forests include 21% of 'Semi-natural habitat (Open Ground)', reported in the Summary Long Term Forest Plan for Multi-Sites.
DRM:   Section 2.2.4 shows Species and Area Analysis. Native broadleaf is 23.3% and Open Ground is 8.4%. All this is managed for biodiversity.
FOR:  LTFP Table 1 shows Open Ground at 17% and MB in various forms at about 4.2%. All this would count as semi-natural habitat.
SCC:  The Peak plan area contains about 10% native MB. The Urban plan area contains 89% MB.
TRE: SSSI woods cover some 173ha or 29% of the total woodland.
LNG:  Bidcombe Wood (in Brimsdown SSSI) is 50ha of non-intervention woodland, and Longleat SSSI is 222ha for biodiversity (=17%).
</t>
  </si>
  <si>
    <t>Watershed management and erosion control</t>
  </si>
  <si>
    <t>4.5.1 a)</t>
  </si>
  <si>
    <t>9.1.6</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</si>
  <si>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</si>
  <si>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t>SLM:   No such areas identified by SEPA during consultation
ACH:  No such areas identified by SEPA during consultation
DRM:  No such areas identified by SEPA during consultation
FOR:  No such areas identified by SEPA during consultation
SCC:  No such areas identified by Environment Agency during consultation.
TRE:  No such areas identified by Environment Agency during consultation.
LNG:  No such areas identified by Environment Agency during consultation.</t>
  </si>
  <si>
    <t>4.5.1 b)</t>
  </si>
  <si>
    <t>9.3.7</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</si>
  <si>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</si>
  <si>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Maintenance of biodiversity and ecological functions</t>
  </si>
  <si>
    <t>4.6.1</t>
  </si>
  <si>
    <t>6.6.1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</si>
  <si>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</si>
  <si>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t>SLM:  At Ardura the NR is the ASNW along the southern edge, shown on Map 3 and in the table in section 6 of the UKWAS Appendix. There are 11.67ha comprising 5.8% of the forest. It is adjacent to the River Lussa and across the other side of the river is a woodland SSSI.
ACH:  Achrossan LTFP identifies LTR &amp; NR in Table 1 and they constitute nearly 6% of the forest (1% as SS and the rest as native MB). The plan also describes Long Term Retentions and Natural Reserves in section C.2.4.
DRM:  Section 2.2.4 shows Species and Area Analysis. Native broadleaf is 23.3% and Open Ground is 8.4%. All this is managed for biodiversity. These areas are effectively Natural Reserves.
FOR:  Mapped areas of Natural Reserve amount to 86.09 ha (3% of forest total area). Shown on Map 7.
SCC:  The Peak plan states in 6 Management Strategy: 'A minimum of 15% of the estate will be managed with biodiversity as a major objective' and this more than covers the requirement of Natural Reserves. The Urban plan identifies (in 2.1 Areas and features) large areas of Local Wildlife Sites and Local Nature Reserves, which comply with the requirement.
TRE: The SSSI woods are Natural Reserves and cover 29% of the woodland. Map 2 also shows NR areas.
Bidcombe Wood (in Brimsdown SSSI) is 50ha of non-intervention woodland, and Longleat SSSI is 222ha for biodiversity (=17%).</t>
  </si>
  <si>
    <t>4.6.2</t>
  </si>
  <si>
    <t>6.6.2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</si>
  <si>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</si>
  <si>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t>SLM:  At Ardura the LTR is shown on Map 3 and in the table in section 6 of the UKWAS Appendix. There are 5.97ha comprising 2.9% of the forest. Some large SS will be thinned and retained for landscape (LISS).
ACH:  Achrossan LTFP identifies LTR &amp; NR in Table 1 and they constitute nearly 6% of the forest (1% as SS and the rest as native MB). The plan also describes Long Term Retentions and Natural Reserves in section C.2.4.
DRM:  Section 2.2.4 shows Species and Area Analysis. Native broadleaf is 23.3% and Open Ground is 8.4%. All this is managed for biodiversity. These areas are effectively Long Term Retentions.
FOR:  Long Term Retentions amounting to 150.57 ha (5% of total area) are located mainly along stream valleys. Shown on Map 7.
SCC:  All the areas noted above under 4.6.1 are effectively also Long-term Retention. The Urban plan states (4.1 Silvicultural Systems): 'Non-intervention will be appropriate for areas being managed as natural reserves, refuges within larger woods, or remote or inaccessible locations, or around veteran trees.'
TRE:  The inaccessible parts of the SSSI woods are the LTR. Map 2 also shows LTR areas.
LNG:  Bidcombe Wood (in Brimsdown SSSI) is 50ha of non-intervention woodland, and effectively all LTR (3%). CCF management also allows for trees greatly exceeding their economic rotation, and many were seen on site.</t>
  </si>
  <si>
    <t>4.6.3</t>
  </si>
  <si>
    <t>6.6.3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</si>
  <si>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</si>
  <si>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t>SLM:  Ardura had a PAWS survey report in 2017 which also identified veteran trees and offered management prescriptions. Most veteran trees are oak in the NR near the river.
ACH:  At Acharossan veteran trees are considered in the LTFP section C.2.15, stating that the site does not have veteran trees of noteworthy cultural significance. The plan includes the hope that some trees will grow to senescence and develop veteran traits, including deadwood.
DRM:  The SSSI/SAC areas include trees left to grow old and accrue great biological interest. As 'Atlantic oakwoods', the bark is noticeably clad with lichens, for example.
FOR:  Some veteran trees exist in LTR areas. Plan section C.2.10 states: 'Veteran trees throughout the Estate will also be managed to protect and retain them for as long as possible'.
SCC:  The Urban plan states (4.1 Silvicultural Systems): 'Non-intervention will be appropriate for areas being managed as natural reserves, refuges within larger woods, or remote or inaccessible locations, or around veteran trees.' Veteran tree management observed on site.
TRE:  Veteran trees are noted in plan section 2.1.3 and many were noted in the woods. The Forest Manager confirmed intentions to maintain and continue veteran trees.
LNG:  Veteran Tree Survey 2013 seen, undertaken by estate's Arboricultural Supervisor. Plan section 2.1 Vision states 'Currently veteran trees are retained indefinitely unless safety issues dictate otherwise.
Potential veteran trees are identified within the forest with the long term aim of achieving 1 veteran tree per 2-3 hectares. Areas surrounding veteran trees will be managed appropriately to ensure adequate light exposure and freedom from competition.'</t>
  </si>
  <si>
    <t>4.6.4 a)</t>
  </si>
  <si>
    <t>6.6.4</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</si>
  <si>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</si>
  <si>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t>SLM:   At Ardura there was little standing deadwood left from the SS clearfell, but some in the remaining SS stands and lots in the NR along the southern edge. There was lots of fallen deadwood from the harvesting.
ACH:  Some efforts have been made to retain standing deadwood during harvesting operations, and there is a considerable amount of fallen deadwood post-harvest. Standing crops are accumulating standing deadwood as they mature.
DRM:  The SSSI/SAC areas include trees left to grow old and accrue both standing and fallen deadwood.
FOR:  Plan section C.2.1 states 'Standing and fallen deadwood shall be retained where safe and appropriate to do so'. Abundant fallen deadwood was seen, some intended for LTR but blown down. Also standing deadwood left after harvesting.
SCC:  The Peak plan aims (6 Management Strategy) 'To retain standing and fallen deadwood where possible (target is 20 cubic metres per hectare split as evenly as possible between standing and fallen timber) and develop areas of over-mature forest, promoting and encouraging associated fungi, invertebrates, hole-nesting birds, and bats.' The Urban woods have abundant deadwood, both standing and fallen (seen on site).
TRE:  Abundant standing and fallen deadwood was observed on site.
LNG:  Plan section 6 states 'Standing and fallen deadwood will be kept as part of the woodland structure and added to in areas lacking a deadwood component.' Abundant evidence of deadwood was seen on site.</t>
  </si>
  <si>
    <t>4.6.4 b)</t>
  </si>
  <si>
    <t>6.6.5</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</si>
  <si>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</si>
  <si>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 xml:space="preserve">SLM:  At Ardura there was little standing deadwood left from the SS clearfell, but some in the remaining SS stands and lots in the NR along the southern edge. There was lots of fallen deadwood from the harvesting.
ACH:  At Acharossan veteran trees are considered in the LTFP section C.2.15, stating that the site does not have veteran trees of noteworthy cultural significance. The plan includes the hope that some trees will grow to senescence and develop veteran traits, including deadwood.
DRM:   The SSSI/SAC areas include trees left to grow old and accrue both standing and fallen deadwood.
FOR:  Plans were made to leave LTR of Lodgepole pine by the SSSI clearfell in cpt 33, but this blew down in a storm, leaving abundant deadwood near the SSSI.
SCC:  The Peak plan aims (6 Management Strategy) 'To retain standing and fallen deadwood where possible (target is 20 cubic metres per hectare split as evenly as possible between standing and fallen timber) and develop areas of over-mature forest, promoting and encouraging associated fungi, invertebrates, hole-nesting birds, and bats.' The Urban woods have abundant deadwood, both standing and fallen (seen on site).
TRE:  Deadwood was observed in SSSI woodland areas.
LNG:  Plan section 6 states 'Standing and fallen deadwood will be kept as part of the woodland structure and added to in areas lacking a deadwood component.' Abundant evidence of deadwood was seen on site.
</t>
  </si>
  <si>
    <t>Maintenance of local native seed sources</t>
  </si>
  <si>
    <t>4.7.1 a)</t>
  </si>
  <si>
    <t>10.2.3</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</si>
  <si>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</si>
  <si>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t>Minor CAR 2022.03</t>
  </si>
  <si>
    <t>4.7.1 b)</t>
  </si>
  <si>
    <t>10.2.4</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</si>
  <si>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</si>
  <si>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SLM:  At Ardura the restocking will be to W17 (oak, birch, willow, aspen) and local seed is a requirement of the SF grant aid. Seed zone 104 or adjacent will be used, with some stock coming from a nursery on Mull.
ACH:  Although there are some such areas identified, there are no plans to plant in them.
DRM:  The plans for the SSSI/SAC areas are in consultation, but will include use of local seed if planting is to be undertaken.
FOR:  No planting in such areas.
SCC:  see 4.7.1 above
TRE:  In the non-SSSI ASNW, restocking has been done by planting oak sourced from Gloucester for timber quality (certificate seen).
LGN:  Documentation from nursery seen dated 30/11/21 for restocking in ASNW. Oak from France for timber quality and climate resilience.</t>
  </si>
  <si>
    <t>Cultural and historical features/sites</t>
  </si>
  <si>
    <t>4.8.1</t>
  </si>
  <si>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</si>
  <si>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t>SLM:  At Ardura the old road through the forest is now used as a public footpath. As a community project, there is good engagement with the local community, regular work parties, open days, volunteer groups. The Scoping Report 2020 is a glossy brochure with photos laying out the vision for the site and recording responses. At the far southeast corner there is an old settlement which is surrounded by open ground.
ACH:  No such features identified
DRM:  Section 2.6.2 Heritage notes 3 scheduled monuments, which will be protected. Section 5 Design states 'Cultural heritage values will be protected by compliances with the UK Forestry Standards “Forest Archaeology” Guidelines through the creation of buffer zones around any existing features such as stells and old stone and turf dykes.' The current plan was fully consulted on by statutory bodies.
FOR:  No scheduled monuments identified during scoping. Areas of archaeological interest identified and summarised in appendix 1.
SCC:  The Peak plan records (3 Plan Review - Achievements): 'All know archaeological features have been identified as part of the pre-harvesting assessment and managed.' Section 4.2 Information gives details of features. The Urban plan states (3.3 Strategy): 'Archaeological and Historical Interest: Objective – To protect and conserve significant features of archaeological
and historical interest within the woodland estate, and provide appropriate interpretation for the public.'
TRE: There are no historic features in the certified woodland.
LNG:  Longleat Estate 'Heritage Management Plan Review 2018', covers all aspects of the estate. The 2018 plan underwent statutory consultation.</t>
  </si>
  <si>
    <t>Game and fisheries management</t>
  </si>
  <si>
    <t>4.9.1</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</si>
  <si>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</si>
  <si>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t>SLM:  No game or sporting
ACH:  Acharossan Deer control agreement seen (dated 29/4/21), including requirement for deer stalking and 1st aid certificates.
DRM:  Deer Management Plan seen
FOR:  The estate has a code of practice and is a member of the National Gamekeepers Association (membership dated 29/10/21). Firearms certificate for named individual seen (dated 12/4/21).
SCC:  No hunting or sporting on SCC land.
TRE:  There is a small shoot for the owner with no let days. The gamekeeper is a member of The National Gamekeepers' Organisation, membership card seen expires 31/1/23.
LNG:  There was a pheasant shoot, but it is not running this year (confirmed by Estate Manager).</t>
  </si>
  <si>
    <t>Woodland access and recreation including traditional and permissive use rights</t>
  </si>
  <si>
    <t>5.1.1 a)</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</si>
  <si>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</si>
  <si>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t>SLM:  Ardura is a community project and public use of the site is a key objective. 
ACH:  Scottish open access policy followed, no core paths on site.
DRM:  Public water source in Mungosdail. Contractor was informed and buffer strip set out. Scottish Water were on site during works.
FOR:  There is considerable public access associated with the Rhinns of Kell mountain walk. The estate have made provision for public access, including signage and parking. Dumfries &amp; Galloway Council have carried out a risk assessment on the property (copy seen). 
SCC:  Public use of SCC woods is a primary objective and abundant evidence was seen on site to support this.
TRE:  Existing uses are sustained.
LNG:  The wider Longleat Estate is a major visitor attraction and there is permanent access to about half of the woods. During covid lockdown visitor numbers grew substantially. Existing uses are sustained.</t>
  </si>
  <si>
    <t>5.1.1 b)</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</si>
  <si>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</si>
  <si>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t>SLM:  At Ardura care has been taken with brashmats and routing or extraction racks to protect watercourses. A log bridge was in good condition. Several watercourses leaving the site were inspected and all found to be running clear with no evidence of siltation. There have been complaints to MICT from a neighbour living just downstream of the site (on the river Lussa), saying that water quality has been compromised by harvesting operations. However, there has been no formal complaint to SEPA or Argyll &amp; Bute Council, who are responsible for domestic water supplies. MICT have taken the complaints seriously and taken their own samples and evidence, and reject the complaints. In the absence of a formal complaint to the statutory authorities, it appears MICT are responding appropriately.
ACH:  SEPA responded to the LTFP consultation with a lengthy comment listing many issues. Forest managers incorporated SEPA's comments by identifying previously unknown private water sources. At Ormidale during PAWS restoration works in cpt 33, private water sources were realigned by agreement with owners.
DRM:   Public water source in Mungosdail. Contractor was informed and buffer strip set out. Scottish Water were on site during works.
FOR:  Great care was taken during harvesting works in cpt 33 where SS was cleared from a SSSI adjacent to a water body (risk assessments seen).
SCC:  The Peak plan considers water in section 4.2 Information. Felling works at Redmires were approved by Yorkshire Water as they were close to a reservoir (site seen). The Urban plan states (3.3 Strategy): 'To work with local and national partners to understand how the woodland estate helps to manage water within the city’s catchment area and to promote its development to help with flood alleviation measures where appropriate.'
TRE:  No such supplies.
LNG:  No such supplies.</t>
  </si>
  <si>
    <t>5.1.2 a)</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</si>
  <si>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</si>
  <si>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SLM:  Ardura is a community project and public use of the site is a key objective. The carpark was closed during fencing operations to accommodate kit and vehicle movements.
ACH:  Scottish open access policy followed, no core paths on site.
DRM:  Scottish open access policy followed. Gates were accessible.
FOR:  Scottish open access policy followed. Gates were accessible. A carpark has been made available. There is ample signage informing the public of access rights and responsibilities.
SCC:  Public use of SCC woods is a primary objective and abundant evidence was seen on site to support this.
TRE:  Plan section 4.7.2 states 'Public access is prohibited around Tregothnan Estate woodlands, apart from on public rights of way, a satellite woodland Unity Woods has a high flow of public access on both public footpaths and bridlepaths and is part of the Mineral Tramway.'
LNG:  The wider Longleat Estate is a major visitor attraction and there is permanent access to about half of the woods. During covid lockdown visitor numbers grew substantially. Existing uses are sustained.</t>
  </si>
  <si>
    <t>5.1.2 b)</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</si>
  <si>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</si>
  <si>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SLM:  At Bawd Moss, an endurance horse-riding event passes through the forest, with permission, every year. At Ardura there is extensive public access and education, including school visits. There is also a Ranger funded by the Forestry Commission and others.
ACH:  No such demand.
DRM:  No such demand.
FOR:  No such demand.
SCC:  Public use of SCC woods is a primary objective and abundant evidence was seen on site to support this. The Eccleshall Woodland Discovery Centre provides many educational activities.
TRE: Forest Manager does occasional local parish walk, explaining what they are doing with felling and restocking. 'Over a dozen people' attend. Emails seen from April 2019 organising Parish Walk. When the plan was reviewed, the estate checked for negative impacts. eg Unity Wood oak coppicing. Exchange of emails seen with local council confirming their support.
LNG:  The wider Longleat Estate is a major visitor attraction and there is permanent access to about half of the woods. During covid lockdown visitor numbers grew substantially. The estate has a dedicated Education Officer for schools and two Forest School projects on site.</t>
  </si>
  <si>
    <t>Minimising adverse impacts</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</si>
  <si>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</si>
  <si>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t>SLM:  At Ardura, during roadside tree felling, traffic management was used for public safety. The live harvesting site was well signed.
ACH:  Harvesting signage was seen on site. At Ormidale during PAWS restoration works in cpt 33, private water sources were realigned by agreement with owners.
DRM:  One major recent operation was the construction of a new road to the north end of the peninsular for removal of timber. This is to avoid timber lorries travelling along the public road, which is a 'consultation route' (meaning haulage operations must consult the local council beforehand and they might impose restrictions).
FOR:  Scottish open access policy followed. Gates were accessible. A carpark has been made available. There is ample signage informing the public of access rights and responsibilities. 
SCC:  Contract documents include risk assessments, pre-commencement meeting record, emergency response card. Eccleshall Wood had a Site Risk Assessment Form completed 14/1/22 (copy seen) mitigating risks to public health and safety.
TRE:  Many visitors come to the wider Tregothnan Estate and tree safety is of primary importance. The estate has a Health &amp; Safety Policy (copy seen dated 1/4/22). Also a Policy for Tree Risk Management (copy seen last reviewed March 2022). The latest Record of Tree Safety Inspection Form was seen, dated September 2021, then again on 21/2/22 after Storm Eunice.
LNG:  Arboricultural Supervisor has Level4 Diploma in Arboriculture and Professional Tree Inspector qualifications and undertakes Tree Safety Surveys. Evidence seen.</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</si>
  <si>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</si>
  <si>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t>SLM:  At Ardura there have been complaints to MICT from a neighbour living just downstream of the site (on the river Lussa), saying that water quality has been compromised by harvesting operations. However, there has been no formal complaint to SEPA or Argyll &amp; Bute Council, who are responsible for domestic water supplies. MICT have taken the complaints seriously and taken their own samples and evidence, and reject the complaints. In the absence of a formal complaint to the statutory authorities, it appears MICT are responding appropriately.
ACH:  The new Acharossan plan has been fully consulted and a scoping report seen (in SF template). SEPA responded to the consultation with a lengthy comment listing many issues. The forest managers have responded to all these comments (correspondence seen) and await approval from SF. Forest managers incorporated SEPA's comments by clarifying their mounding techniques for planting ground preparation and by identifying previously unknown private water sources.
DRM:  No such complaints.
FOR:  No such complaints.
SCC: There is a Ranger Team covering certified woods and other SCC properties who respond to public queries and complaints. The Urban plan states (3.3 Strategy): 'To respond positively and quickly to public complaints and enquiries, and ensure that the City Council’s public complaints and feedback procedure is adhered to as appropriate.'
TRE: No such complaints
LNG:  There is continuous communication with local communities and councils. eg briefing dated 11/5/22 to estate manager for parish council meeting.</t>
  </si>
  <si>
    <t>Rural economy</t>
  </si>
  <si>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</si>
  <si>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t xml:space="preserve">SLM:  At Ardura trees for restocking will be sourced from a nursery in the north of Mull. Firewood is sold locally on the island. As a community project, local benefits are a consideration when tendering contracts.
ACH:  Local planting and harvesting contractors have been used.
DRM:  Forestry works are tendered so local contractors can apply. Chipwood is used for biomass at the estate's distillery (which employs 12 people).
FOR:  Timber has been sold to local sawmills, including Lockerbie. Full time staff are employed on site.
SCC:  The Eccleshall Woodland Discovery Centre encourages local enterprise such as crafts and education. SCC also employs a local social enterprise to undertake maintenance works.
TRE:  All timber sales are within Cornwall; chipwood goes to feed the estate biomass boilers; there are 3 direct labour forestry workers; a local contractor was doing the harvesting.
LNG:  Forestry Department has 11 workers, including retail and administration. One local contractor is used regularly for harvesting works. </t>
  </si>
  <si>
    <t>Health and safety</t>
  </si>
  <si>
    <t>5.4.1 a)</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</si>
  <si>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</si>
  <si>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SLM:  At Bawd Moss the forest management company updated their Health &amp; Safety Policy in 2019 (copy seen). But see Minor CAR 3.1.1 re timber stack height. At Ardura the harvesting operation is well managed with appropriate documentation (but see Minor CAR 3.1.1). Harvesting contractor had hazard map, emergency response card, risk assessment, fire extinguisher, spill kits. Site managers had records of site visits and checklists.
ACH:  Otter harvesting documentation includes buyer's Site Specific Risk Assessment (dated 7/9/21), Pre-commencement &amp; Environmental impact Risk Assessment (dated 6/9/21), and Agreement of Sale including section 7 Health &amp; Safety (dated 3/9/21).
DRM:  The groundworks contractor for the new forest road through Auliston wood had signed contract (dated 2/3/22) which included Environmental risk assessment and pre-commencement meeting record. The estate has its own generic Emergency Plan. There is also an Emergency Plan in the contractor's pack, including site safety rules.
FOR:  The estate office had an accident book (2 minor injuries since Sept 21) and accidents are also reported monthly to the management team by the Estate Manager. Contractors' documentation included risk assessments and emergency plans.  The estate employs consultants to manage Health &amp; Safety, signed agreement seen dated 21.10/21. Includes emergency response plan. The estate also has an Extreme Weather Procedure policy covering fire, storm, snow and heat, for which employees have signed to acknowledge receipt.
SCC:  Sample certificates were seen for Direct Labour and contractors, including 1st aid and FMO.
TRE:  The estate has a Health &amp; Safety Policy (copy seen dated 1/4/22). Contract documents show due regard to health and safety requirements. 
LNG:  The estate has an excellent suite of Standard Operating Procedures covering forestry works and Health &amp; Safety, plus FISA guides. Staff on site were also well trained in Health &amp; Safety.</t>
  </si>
  <si>
    <t>5.4.1 b)</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</si>
  <si>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</si>
  <si>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SLM:  At Ardura the harvesting operation is well managed with appropriate documentation. Harvesting contractor had hazard map, emergency response card, risk assessment, fire extinguisher, spill kits. Site managers had records of site visits and checklists.
ACH:  The Otter Site Specific Risk Assessment includes Emergency Contact Numbers and Information.
DRM:  The estate has its own generic Emergency Plan. There is also an Emergency Plan in the contractor's pack, including site safety rules.
FOR:  Contractors' documentation included risk assessments and emergency plans.  The estate employs consultants to manage Health &amp; Safety, signed agreement seen dated 21.10/21. Includes emergency response plan. The estate also has an Extreme Weather Procedure policy covering fire, storm, snow and heat, for which employees have signed to acknowledge receipt.
SCC:  Contract documents included emergency response cards.
TRE:  Contract documents for harvesting in Mellingoose (dated 20/9/21) include safety precautions, environmental protection plans, biosecurity plans, emergency procedures, contact details, site risk assessment and map.
LNG:  Direct Labour team documents include emergency information and Health &amp; Safety requirements.</t>
  </si>
  <si>
    <t>5.4.1 c)</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</si>
  <si>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</si>
  <si>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SLM:  At Bawd Moss the roading contractor had certificates for Forestry 1st Aid + and Emergency 1st Aid (both 21/6/21), flail mulcher (11/3/20), tracked base 7/6/2019), LOLER (29/1/22).
ACH:  The Otter Harvesting file includes certificates of competence for 1st aid, Forest Machine Operator (forwarder, harvester and grapple felling)
DRM:  The groundworks contractor had an Environmental Risk Assessment as part of the contract and a Pre-Commencement Record (both dated 2/3/22).
FOR:  Contractors' documentation included risk assessments and emergency plans. Harvesting contractor had competencies on file, including FMO and 1st aid.  For deer control, a firearms certificate for named individual was seen (dated 12/4/21).
SCC:  Sample certificates were seen for Direct Labour and contractors, including 1st aid and FMO.
TRE:  Forest Manager has DSC1 certificate for deer control, dated 1/12/19. Harvesting Contractor does not have FMO Certificate, but does have Lantra HO00193793 for Forestry Tractor with attachments, Tractor on Slopes, and Tractor Winching.
LNG:  The estate runs a comprehensive Forestry Training Matrix spreadsheet with all employees' qualifications recorded, including expiry dates. Evidence seen.</t>
  </si>
  <si>
    <t>Training and continuing development</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</si>
  <si>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</si>
  <si>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 xml:space="preserve">SLM:  At Bawd Moss the roading contractor had certificates for Forestry 1st Aid + and Emergency 1st Aid (both 21/6/21), flail mulcher (11/3/20), tracked base 7/6/2019), LOLER (29/1/22).
ACH:  The Otter Harvesting file includes certificates of competence for 1st aid, Forest Machine Operator (forwarder, harvester and grapple felling)
DRM:  Contractor undertaking groundworks on new road have appropriate competencies, including Geotechnical Knowledge for Quarrying Supervision, excavator / crusher, Emergency First Aid at Work for Forestry, Safe Contractor, ISO 9001:2015 International Quality Management Standard.
FOR:  Harvesting contractor had competencies on file, including FMO and 1st aid.  For deer control, a firearms certificate for named individual was seen (dated 12/4/21). The new Site Manager had Health &amp; Safety training on joining (confirmed in person).
SCC:  Sample certificates were seen for Direct Labour and contractors, including 1st aid and FMO.  Staff confirmed that they underwent training as part of SCC employment.
TRE:  Forest Manager has DSC1 certificate for deer control, dated 1/12/19. Harvesting Contractor does not have FMO Certificate, but does have Lantra HO00193793 for Forestry Tractor with attachments, Tractor on Slopes, and Tractor Winching.
LNG:  The estate runs a comprehensive Forestry Training Matrix spreadsheet with all employees' qualifications recorded, including expiry dates. Evidence seen.
</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</si>
  <si>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</si>
  <si>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Workers’ rights</t>
  </si>
  <si>
    <t>5.6.1 a)</t>
  </si>
  <si>
    <t>5.6.1 a) There shall be compliance with workers’ rights legislation, including equality legislation. 
Verifiers: 
• Discussion with workers
• Documented policies.</t>
  </si>
  <si>
    <t>SLM:  At Ardura forest managers and contractors confirmed compliance.
ACH:  Forest manager confirmed that there was compliance by his employer.
DRM:  Only the forestry consultant was met, no workers.  There are no employees.
FOR:  The estate is part of a larger parent company with HR department. All rights compliant.
SCC:  Managers confirmed that there was compliance by their employer.
TRE:  The Forest Manager confirmed compliance.
LNG: Both office and field staff confirmed compliance.</t>
  </si>
  <si>
    <t>5.6.1 b)</t>
  </si>
  <si>
    <t>5.6.1 b) Workers shall not be deterred from joining a trade union or employee association.
Verifiers: 
• Discussion with workers
• Documented policies.</t>
  </si>
  <si>
    <t>SLM:  At Ardura forest managers and contractors confirmed compliance.
ACH:  Forest manager confirmed that there was no deterrence by his employer.
DRM:   Only the forestry consultant was met, no workers.  There are no employees.
FOR:  Workers are not deterred.
SCC:  Workers are not deterred.
TRE:  Workers are not deterred.
LNG:  Workers are not deterred, confirmed by office and field staff.</t>
  </si>
  <si>
    <t>5.6.1 c)</t>
  </si>
  <si>
    <t>5.6.1 c) Direct employees shall be permitted to negotiate terms and conditions, including grievance procedures, collectively should they so wish. 
Verifiers: 
• Discussion with workers
• Documented policies.</t>
  </si>
  <si>
    <t>SLM:  At Ardura forest managers and contractors confirmed compliance.
ACH:  Forest manager confirmed that there was no deterrence by his employer.
DRM:   Only the forestry consultant was met, no workers.  There are no employees.
FOR:  Workers may negotiate.
SCC:  Workers may negotiate.
TRE:  Workers may negotiate
LNG:  Workers may negotiate, confirmed by office staff and field staff.</t>
  </si>
  <si>
    <t>5.6.1 d)</t>
  </si>
  <si>
    <t>5.6.1 d) Workers shall have recourse to mechanisms for resolving grievances which meet the requirements of statutory codes of practice. 
Verifiers: 
• Discussion with workers
• Documented policies.</t>
  </si>
  <si>
    <t>SLM:  At Ardura, the Forest Managers engage external HR services, who handle grievance mechanisms. No grievances to report.
ACH:  Forest manager confirmed that there was recourse.
DRM:   Only the forestry consultant was met, no workers.  There are no employees.
FOR:  The estate is part of a larger parent company with HR department, including grievance procedures.
SCC:  The forestry managers are part of the larger SCC, which has its own HR department and grievance procedures.
TRE:  The estate has recently set up a HR department, where grievances can be resolved.
LNG:  The wider Longleat Estate has a HR department, where grievances can be resolved.</t>
  </si>
  <si>
    <t>5.6.1 e)</t>
  </si>
  <si>
    <t>5.6.1 e) Wages paid to workers shall meet or exceed the statutory national living wage. 
Verifiers: 
• Discussion with workers
• Documented policies.</t>
  </si>
  <si>
    <t>All sites: Forest managers confirmed that wages met or exceeded</t>
  </si>
  <si>
    <t>Insurance</t>
  </si>
  <si>
    <t>5.7.1</t>
  </si>
  <si>
    <t>5.7.1 The owner/manager and workers shall be covered by adequate public liability and employer’s liability insurance.
Verifiers: 
• Insurance documents
• Self-insurance with a policy statement.</t>
  </si>
  <si>
    <t>SLM:  Bawd Moss roadworks contractor had Employers' Liability and Public Liability insurance dated 31/3/21 for works in December 2021. The forest management company also had Employers' and Public Liability insurance dated 19/3/22.
ACH:  Ormidale harvesting contractor has Employer's and Public Liability dated 10/9/21.
DRM:  The estate has Public and Fire Liability insurance dated 28/6/21. There are no employees.
FOR:  The estate has Employer's Liability insurance dated 1/3/22 and Public Liability dated 30/5/21.
SCC:  The council has Employers and Public Liability insurance dated 31/3/22, copies seen.
TRE:  Estate's Employers and Public Liability insurance seen dated 1/4/22.
LNG:  Estate's Employers and Public Liability insurance seen dated 25/3/22.</t>
  </si>
  <si>
    <t>Gov</t>
  </si>
  <si>
    <t>N/A - No comments</t>
  </si>
  <si>
    <t>Perth &amp; Kinross Council: no comment</t>
  </si>
  <si>
    <t>Volunteer</t>
  </si>
  <si>
    <t>Cirencester</t>
  </si>
  <si>
    <t>Positive</t>
  </si>
  <si>
    <t>Local ecologist: "Hugely impressed by Bathurst Estate's forestry thinking and practice, which is well thought out, well balanced and highly sensitive to ecological and conservation issues in woods", especially pearl-bordered fritillary and purple emperor.</t>
  </si>
  <si>
    <t>Forwarded to member</t>
  </si>
  <si>
    <t>Utility</t>
  </si>
  <si>
    <t>Petroineos Manufacturing: "Communication with estate management is excellent. We are frequently contacted prior to any work commencing that may impact on the safe operation of our pipelines."</t>
  </si>
  <si>
    <t>Tregothnan Estate</t>
  </si>
  <si>
    <t>Negative</t>
  </si>
  <si>
    <t>Natural England: Tregothnan Cornwall Estate - No management plan for SSSI woodlands.</t>
  </si>
  <si>
    <t>The Tregothnan Woodland Management Plan has been reviewed April 2022 and is compliant.</t>
  </si>
  <si>
    <t>Swilebog forest</t>
  </si>
  <si>
    <t>Mixed</t>
  </si>
  <si>
    <t>Resident: Swilebog - Shared private road used by timber lorries has not been repaired properly.</t>
  </si>
  <si>
    <t>Site manager responded that the road was repaired after harvesting in 2019 and recent damage was caused by others. They are willing, however, to share maintenance costs. Comments forwarded to stakeholder.</t>
  </si>
  <si>
    <t>Eling Estate</t>
  </si>
  <si>
    <t>Hermitage Parish Council: Eling Estate - "Well managed. HPC is not aware of any problems."</t>
  </si>
  <si>
    <t>Mireland, Wick, Highland</t>
  </si>
  <si>
    <t>The Highland Council: Mireland -  "Gates to this forest are locked with no public access provision as expected as a duty under the Land Reform (Scotland) Act 2003. There is a stile which is not suitable for providing such provision."</t>
  </si>
  <si>
    <t>Site manager responded with other access points to the site and offer to discuss with stakeholder.</t>
  </si>
  <si>
    <t>Tomdoun
Glenmoriston
Achlain Estate</t>
  </si>
  <si>
    <t>Mostly negative</t>
  </si>
  <si>
    <t>The Highland Council: Tomdoun - "Estate is displaying signs contrary to the Land Reform (Scotland) Act 2003 deterring people from exercising their access rights responsibly. This is contrary to a national law and to the spirit of the Scottish Outdoor Access Code."
Glenmoriston - "Fails to respect national laws, no compliance with acccess legislation, outstanding substantial claims of non-compliance related to woodland management, no compliance with spirit of Scottish Outdoor Access Code.  Locking gates, erecting signs, approaching public to deter and discourage them from exercising their access rights under the Land Reform (Scotland) Act 2003, unilateral diversion and limiting of public access to core paths and wider paths network historically used by the community, refusal to accept that public access rights apply, failure to comply with planning conditions."
Achlain - "Broadly welcomes public access.  Some specific issues with public access; locked gates and signs and failure to meet planning conditions."</t>
  </si>
  <si>
    <t>Tomdoun - Forest Manager is communicating directly with Stakeholder.
Glenmoriston - Forest Manager is communicating directly with Stakeholder.
Achlain - Forest Manager responded saying one issue raised was not at Achlain and for the other issue that 'The wind farm developers are due to install kissing gates here as part of an access plan for the wider area but nothing in place as yet.'</t>
  </si>
  <si>
    <t>Leconfield Estate</t>
  </si>
  <si>
    <t>SDNPA: Leconfield - "Very positive engagement with the SDNPA and the local ranger team in specific projects.  We believe that the Estate could do more to remove INNS (mainly Rhody) from their woodlands, as well as perhaps improving their ride management (i.e. wider three zone rides where possible, scallops, glades etc.). "</t>
  </si>
  <si>
    <t>Historic Environment Scotland: UKFCG have been helpful in the past and they appreciate the opportunity to engage with forest managers. However, "On one occasion in the last 12 months, minor accidental damage was caused to a scheduled monument during felling operations following storm damage . . .  The forest owner was not aware of the position or extent of the scheduled monument concerned and had not consulted us prior to carrying out works. . . we recommend UK Forest Certification Ltd ensures it provides advice to forest owners and managers about identification of monuments in their forest, and highlights the requirement to consult HES and obtain scheduled monument consent." They are happy to provide help.</t>
  </si>
  <si>
    <t>NGO</t>
  </si>
  <si>
    <t>Innis Tioran, Sallachy Woodlands, Creagan Breaca &amp; Lubcroy Forest.</t>
  </si>
  <si>
    <t>Kyle of Sutherland Fisheries Trust: General observations on the advantages of removing exotic conifers and replacing with native broadleaves in riparian zone.</t>
  </si>
  <si>
    <t xml:space="preserve">UK Forest Certification Ltd [UKFCG] is a limited company registered in the UK. </t>
  </si>
  <si>
    <t xml:space="preserve">Y </t>
  </si>
  <si>
    <t>Company No. 7949769 dated 14/2/2012. Registered for VAT 1st April 2014 VAT No. 183273989. company accounts 2021/22 seen.</t>
  </si>
  <si>
    <t xml:space="preserve">UKFCG manages one FSC FM Group in the UK. </t>
  </si>
  <si>
    <t xml:space="preserve">UKFCG has overall responsibility and authority for the Group‘s compliance with all requirements of the certification standards. </t>
  </si>
  <si>
    <t>A6b-01 FSC and PEFC UK Group Checklist 
This is a JOINT FSC/PEFC Checklist for UK and UKWAS. The PEFC fields will largely generate themselves and fill automatically from the FSC entries. 
Highlighted fields in PEFC will need to be typed manually</t>
  </si>
  <si>
    <t>ANNEX 6 FOREST MANAGEMENT GROUPS CHECKLIST (based on FSC-STD-30-005 V2-0)</t>
  </si>
  <si>
    <t>NB - this checklist should be used in conjunction with the verifiers and guidance in the SA Cert Group Certification Standard</t>
  </si>
  <si>
    <t xml:space="preserve">ANNEX 6 PEFC UK FOREST MANAGEMENT GROUP CHECKLIST       (based on PEFC UK Scheme - weblink
</t>
  </si>
  <si>
    <t>PEFC UK Scheme</t>
  </si>
  <si>
    <t>and PEFC ST 1002 2018 - weblink</t>
  </si>
  <si>
    <t>PEFC International STD</t>
  </si>
  <si>
    <t>Requirement</t>
  </si>
  <si>
    <t>PART I Establishment of forest management groups</t>
  </si>
  <si>
    <t xml:space="preserve"> Requirements for Group Entities </t>
  </si>
  <si>
    <t xml:space="preserve">The Group Entity shall be a person or group of persons registered as one independent legal entity. </t>
  </si>
  <si>
    <t xml:space="preserve">The Group Entity shall comply with the applicable legal obligations, such as registration and payment of relevant fees and taxes. </t>
  </si>
  <si>
    <t xml:space="preserve">When a Group Entity manages more than one group, it shall have enough capacity and resources to manage more than one certificate. </t>
  </si>
  <si>
    <t xml:space="preserve">NOTE: Each group will result in one certificate. In any one group, either all members are FSC FM/CoC, or all members are CW/FM; if some members are certified according to FM standards and others according to CW standards, then these would be two different groups. </t>
  </si>
  <si>
    <t>NOTE: Each group will result in one certificate.</t>
  </si>
  <si>
    <t xml:space="preserve">The Group Entity shall be responsible for conformance with this standard. </t>
  </si>
  <si>
    <t>UKFCG has overall responsibility and authority for the Group‘s compliance with all requirements of the certification standards. This is clearly stated in the Group Rules Section 2 Responsibilities - April 2021 update seen during audit.</t>
  </si>
  <si>
    <t xml:space="preserve">The Group Entity shall make sure that all actors in the group demonstrate sufficient knowledge to fulfil their corresponding responsibilities within the group. </t>
  </si>
  <si>
    <t xml:space="preserve">Requirements for group members </t>
  </si>
  <si>
    <t xml:space="preserve">A declaration of consent shall be signed by each member wishing to join a group. In the declaration, the member shall: 
a) commit to follow the applicable Forest Stewardship Standard and the Group Rules; 
b) declare that the management units they are bringing into the group are not included in another FSC certificate; 
c) agree to allow the Group Entity, the certification body, FSC and ASI to fulfill their responsibilities; 
d) agree that the Group Entity will be the main contact for certification. 
</t>
  </si>
  <si>
    <t xml:space="preserve">A declaration of consent shall be signed by each member wishing to join a group. In the declaration, the member shall: 
a) commit to follow UKWAS and the Group Rules; 
b) declare that the management units they are bringing into the group are not included in another PEFC  certificate; 
c) agree to allow the Group Entity, the certification body, and PEFC UK to fulfill their responsibilities; 
d) agree that the Group Entity will be the main contact for certification. 
</t>
  </si>
  <si>
    <t xml:space="preserve">NOTE: The declaration of consent does not have to be an individual document. It can be part of a contract or any other document (e.g. meeting minutes) that specifies the relationship agreed between the member and the Group Entity. 
NOTE 2: For Communities, the declaration may also be some other form of agreement such as assembly minutes, forest management contracts, tribal agreements for Indigenous communities, recordings of interviews in case of oral agreements, etc. </t>
  </si>
  <si>
    <t xml:space="preserve">NOTE: The declaration of consent does not have to be an individual document. It can be part of a contract or any other document (e.g. meeting minutes) that specifies the relationship agreed between the member and the Group Entity. 
</t>
  </si>
  <si>
    <t>A signed UKFCG membership application and consent (Doc.02) confirms acceptance of UKFCG Group Rules (Doc.01) Sample consent forms seen for Drimnin and Longleat.</t>
  </si>
  <si>
    <t xml:space="preserve">2.1.1 The declaration shall be signed either by the group member or by their representative (e.g. Resource Manager or consultant). </t>
  </si>
  <si>
    <t xml:space="preserve">2.1.2 When the member is represented by another party (e.g. Resource Manager or consultant), the declaration shall also include a verifiable agreement (legal or otherwise) between the member and their representative. </t>
  </si>
  <si>
    <t xml:space="preserve">NOTE: The requirement for the agreement to be verifiable means that the representatives must be able to prove that they have been authorised by the member to act on their behalf. </t>
  </si>
  <si>
    <t>Where an applicant is signing on behalf of an owner - a letter of authority from the owner must be submitted to confirm acceptance of the Group Rules and Group Member Consent. Sample seen for Bawd Moss.</t>
  </si>
  <si>
    <t xml:space="preserve">Division of responsibilities </t>
  </si>
  <si>
    <t xml:space="preserve">The Group Entity can divide the responsibilities among the different actors in the group (e.g. Group Entity, members, contractors, etc.). </t>
  </si>
  <si>
    <t xml:space="preserve">NOTE: The Group Entity is free to determine at what level implementation of requirements is carried out as long as conformance is demonstrated for each management unit (as per Clause 4.1). </t>
  </si>
  <si>
    <t>Doc 18 Company Structure &amp; Roles (v6 April 2022) describes company personnel and responsibilities and role of group members.</t>
  </si>
  <si>
    <t xml:space="preserve">The Group Entity shall define and document the division of key responsibilities within the group, as described in Clause 3.1. </t>
  </si>
  <si>
    <t>Defined in Doc 18, including Group Manager, Group Auditors, Contracted Auditors, Communications Manager, Trainee Auditors, UKFS adviser, Group Members , Director of Group.</t>
  </si>
  <si>
    <t xml:space="preserve">Resource Manager and Resource Management Unit </t>
  </si>
  <si>
    <t xml:space="preserve">Some or all members of a group may choose to transfer the responsibility to ensure conformance with the applicable Forest Stewardship Standard in their management unit(s) to one Resource Manager, and may be grouped into one Resource Management Unit (RMU). </t>
  </si>
  <si>
    <t xml:space="preserve">Some or all members of a group may choose to transfer the responsibility to ensure conformance with UKWAS in their management unit(s) to one Resource Manager, and may be grouped into one Resource Management Unit (RMU). </t>
  </si>
  <si>
    <t xml:space="preserve">3.3.1 The Resource Manager of an RMU shall assume the responsibility to conform with the applicable Forest Stewardship Standard and to follow the Group Rules on behalf of all members within their RMU. </t>
  </si>
  <si>
    <t xml:space="preserve">3.3.1 The Resource Manager of an RMU shall assume the responsibility to conform with the UKWAS and to follow the Group Rules on behalf of all members within their RMU.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</si>
  <si>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the applicable Forest Stewardship Standard remains with the Resource Manager.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</si>
  <si>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UKWAS remains with the Resource Manager. </t>
  </si>
  <si>
    <t>UKFCG / Group Manager do not act as Resource Managers.</t>
  </si>
  <si>
    <t xml:space="preserve">Conformance across management units </t>
  </si>
  <si>
    <t xml:space="preserve">Conformance with all requirements of the applicable Forest Stewardship Standard shall be demonstrated for each management unit within the scope of the FSC FM/CoC or CW/FM group certificate, except as provided for in Clause 4.2. </t>
  </si>
  <si>
    <t>Conformance with all requirements of UKWAS shall be demonstrated for each management unit within the scope of the PEFC  FM group certificate.</t>
  </si>
  <si>
    <t>UKFCG ensures that each group member conforms with all requirements of the certification standards, this is confirmed by annual monitoring records. Annual monitoring records seen during audit for Forrest Estate.</t>
  </si>
  <si>
    <t xml:space="preserve">Conformance with area thresholds in the applicable Forest Stewardship Standard with regards to Criterion 6.5, can be demonstrated across management units rather than at the level of the individual management unit for FM/CoC SLIMF management units. </t>
  </si>
  <si>
    <t xml:space="preserve">Conformance with area thresholds in UKWAS with regards to Criterion 6.5, can be demonstrated across management units rather than at the level of the individual management unit for FM/CoC SLIMF management units. </t>
  </si>
  <si>
    <t>UKFCG ensures that each group member conforms with all requirements of the certification standards, this is confirmed by annual monitoring records. Annual monitoring records seen during audit for Forrest Estate. As a type 1 group, UKFCG audit every menber every year.</t>
  </si>
  <si>
    <t>Not Applicable to PEFC in UK</t>
  </si>
  <si>
    <t xml:space="preserve">4.2.1 In groups with SLIMF and non-SLIMF management units, the non-SLIMF management units may support SLIMF management units to conform with such requirement, partially or fully. </t>
  </si>
  <si>
    <t xml:space="preserve">NOTE: Non-SLIMF management units always need to conform with Criterion 6.5 in each management unit. </t>
  </si>
  <si>
    <t xml:space="preserve">Group size </t>
  </si>
  <si>
    <t xml:space="preserve">The Group Entity shall determine, based on its human and technical capacities, the maximum group size that it can manage, in terms of: 
a) number of group members; 
b) individual management unit size; and/or 
c) total forest area and distribution.
</t>
  </si>
  <si>
    <t>UKFCG’s management structure, systems, human and technical capacities are sufficient to support up to 250 group members. In the event that group membership approaches this number a documented review will be undertaken to assess performance and potential for further growth, resource requirements and the CB’s criteria. Further growth will only be permitted following approval of the CB.
Membership of UKFCG will only be available to forest areas in the UK.</t>
  </si>
  <si>
    <t xml:space="preserve">The Group Entity shall develop a group management system (as per Part II of this standard) that allows the continuous and effective management of all members of the group. </t>
  </si>
  <si>
    <t>UKFCG's management system is summarised in Doc.01 Group Rules</t>
  </si>
  <si>
    <t xml:space="preserve">Multinational groups </t>
  </si>
  <si>
    <t xml:space="preserve">FM/CoC and CW/FM groups shall only be established at a national level, except in the cases described in clause 6.2. </t>
  </si>
  <si>
    <t>UKFCG operates throughout the UK.</t>
  </si>
  <si>
    <t xml:space="preserve">In cases where homogeneous conditions between countries allow for an effective and credible multinational implementation of the group management system, the Group Entity shall request formal approval from FSC International through their certification body to allow certification of such a group. </t>
  </si>
  <si>
    <t xml:space="preserve">PART II Group management system </t>
  </si>
  <si>
    <t xml:space="preserve">Adding new members to the group </t>
  </si>
  <si>
    <t xml:space="preserve">The Group Entity shall evaluate every applicant who wishes to join the group and ensure that there are no major non-conformities with the applicable Forest Stewardship Standard, nor with membership requirements, before adding the new member to the group. </t>
  </si>
  <si>
    <t xml:space="preserve">The Group Entity shall evaluate every applicant who wishes to join the group and ensure that there are no major non-conformities with UKWAS, nor with membership requirements, before adding the new member to the group. </t>
  </si>
  <si>
    <t>An entry internal entry evaluation audit is completed. Prior to entry and upon satisfactory conclusion of the evaluation; settlement of any major NC and (as directed by the Group Manager for minor NCs) in line with criteria determined by the CB, FSC and, or PEFC; payment of applicant fees; the applicant will be admitted to the Group. Internal audits seen for all of the new group members being audited at S4 ( S3 PEFC)</t>
  </si>
  <si>
    <t xml:space="preserve">7.1.1 The Group Entity shall conduct a field evaluation to conform with Clause 7.1, except for applicants meeting the SLIMF eligibility criteria or the definition of Communities in this standard, whose evaluation may be done through a desk audit. </t>
  </si>
  <si>
    <t xml:space="preserve">6.1.1 The Group Entity shall conduct a field evaluation to conform with Clause 6.1. </t>
  </si>
  <si>
    <t>Field evaluations are conducted for all group entrants. Internal audits seen for all of the new group members being audited at S4 ( S3 PEFC)</t>
  </si>
  <si>
    <t xml:space="preserve">7.1.2 When a member wants to move from one group to another group managed by the same Group Entity, the Group Entity shall implement this evaluation to allow for the move. </t>
  </si>
  <si>
    <t xml:space="preserve">6.1.2 When a member wants to move from one group to another group managed by the same Group Entity, the Group Entity shall implement this evaluation to allow for the move. </t>
  </si>
  <si>
    <t>The Group Rules permit members to resign from the group</t>
  </si>
  <si>
    <t>Provision of Information</t>
  </si>
  <si>
    <t xml:space="preserve">The Group Entity shall provide each member with information, or access to information, about how the group works. The information shall include: 
a) The Group Rules and the applicable Forest Stewardship Standard, and an explanation of how to conform with them. The Group Entity shall provide access to other applicable normative documents upon request; 
b) An explanation of the certification body’s evaluation process; 
c) An explanation that the certification body, FSC and ASI have the right to access the members' management unit(s) and documentation; 
d) An explanation that the certification body will publish a public summary of their evaluation report; ASI may publish a public summary of their evaluation; and FSC will include information about the group in its database; 
e) Explanation of any costs associated with joining the group. </t>
  </si>
  <si>
    <t xml:space="preserve">The Group Entity shall provide each member with information, or access to information, about how the group works. The information shall include: 
a) The Group Rules and UKWAS, and an explanation of how to conform with them. The Group Entity shall provide access to other applicable normative documents upon request; 
b) An explanation of the certification body’s evaluation process; 
c) An explanation that the certification body and PEFC have the right to access the members' management unit(s) and documentation; 
d) An explanation that the certification body will publish a public summary of their evaluation report and PEFC  will include information about the group in its database; 
e) Explanation of any costs associated with joining the group. </t>
  </si>
  <si>
    <t xml:space="preserve">8.1.1 When the Group Entity provides members with a summary of these items, it shall make available the full documentation upon request from the members. </t>
  </si>
  <si>
    <t xml:space="preserve">7.1.1 When the Group Entity provides members with a summary of these items, it shall make available the full documentation upon request from the members. </t>
  </si>
  <si>
    <t xml:space="preserve">8.1.2 The information shall be presented in a way that is understandable for members. </t>
  </si>
  <si>
    <t xml:space="preserve">7.1.2 The information shall be presented in a way that is understandable for members. </t>
  </si>
  <si>
    <t>This is described in detail in the Group rules. at clause 8 UKFCG will provide documentation, or access to documentation, specifying the relevant terms and conditions of group membership. In addition, UKFCG shall provide training, guidance and documentation to each group Member / Forestry Agent (as necessary) to enable individual capability to achieve the required standards of certification. Training may be achieved through field visit, verbal and email communication. All group members are routinely advised through the UKFCG e-Newsletters and, Briefing Notes. File folders are maintained for group members. A suite of tailored forestry management templates are available for group members to assist in their forest management and monitoring of forest activity. Examples of e-newsletters and briefing notes seen during audit.</t>
  </si>
  <si>
    <t>Group Rules</t>
  </si>
  <si>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FSC-certified forest products produced by the group members up to the defined ‘forest gate’, in conformance with Criterion 8.5 of the applicable Forest Stewardship Standard; 
h) Requirements related to marketing or sales of products; 
i) Rules setting out how to use the FSC trademarks and the trademark license code. </t>
  </si>
  <si>
    <t>NOTE: The reference to the scale and complexity of the group refers to the fact that larger and more complex groups, with higher associated risk, might require more comprehensive procedures to ensure the protection of environmental and social values, such as High Conservation Values, Indigenous Peoples, Rare and Threatened Species, etc. Smaller groups, with less associated risk, may develop simpler procedures, but still need to develop all the mentioned Group Rules.</t>
  </si>
  <si>
    <t>NOTE: The reference to the scale and complexity of the group refers to the fact that larger and more complex groups, with higher associated risk, might require more comprehensive procedures to ensure the protection of environmental and social values, such as High (Nature) Conservation Values, Rare and Threatened Species, etc. Smaller groups, with less associated risk, may develop simpler procedures, but still need to develop all the mentioned Group Rules.</t>
  </si>
  <si>
    <t xml:space="preserve">Doc.01 Group Rules confirms UKFCG Group rules which cover all of the above clauses. </t>
  </si>
  <si>
    <t>Group records</t>
  </si>
  <si>
    <t xml:space="preserve">The Group Entity shall maintain up-to-date records covering all applicable requirements of this standard and the applicable Forest Stewardship Standard. These shall include: </t>
  </si>
  <si>
    <t xml:space="preserve">The Group Entity shall maintain up-to-date records covering all applicable requirements of this standard and UKWAS. These shall include: </t>
  </si>
  <si>
    <t xml:space="preserve">a) A list of the members of the group, including for each member: 
i. name and contact details; 
ii. the date of entering the group and, where relevant, the date of leaving the group, and the reason for leaving; 
iii. number and area of management units included in the group; 
iv. geographical location (e.g. coordinates) of each management unit included in the group, supported by a map or documentation; 
v. type of forest ownership per member (e.g. privately owned; state managed; communal management; etc.); 
vi. main products; 
vii. the sub-certificate codes where these have been issued. </t>
  </si>
  <si>
    <t xml:space="preserve">NOTE: The Group Entity must fulfil data protection responsibilities when gathering this information. </t>
  </si>
  <si>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f) Records of the actual or estimated annual harvesting volume of the group and actual annual FSC sales volume of the group. </t>
  </si>
  <si>
    <t xml:space="preserve">NOTE: The amount of records maintained centrally by the Group Entity may vary from case to case. In order to reduce costs and increase the efficiency of evaluations by the certification body, and subsequent monitoring by FSC and/or ASI, records should be stored centrally or be accessible digitally whenever possible. </t>
  </si>
  <si>
    <t xml:space="preserve">NOTE: The amount of records maintained centrally by the Group Entity may vary from case to case. In order to reduce costs and increase the efficiency of evaluations by the certification body, and subsequent monitoring by PEFC, records should be stored centrally or be accessible digitally whenever possible. </t>
  </si>
  <si>
    <t>Group Register Doc.07 FMU Data Collection is used to maintain group member data. Group training/information UKFCG e-News is the primary method of providing training to members. File folders are maintained for each group member with records of internal monitoring, forest management documents, trademark aprovals, e records of internal inspections, non-compliances identified in such inspections, actions taken to correct any such non-compliance.</t>
  </si>
  <si>
    <t>The Group Entity shall retain group records for at least five (5) years.</t>
  </si>
  <si>
    <t>Specified in the group rules.  Records can be found in the file folders.</t>
  </si>
  <si>
    <t xml:space="preserve">In countries where FSC International has determined that there is a high risk of false claims involving material harvested from groups, the Group Entity shall maintain up-to-date records of the harvesting and FSC sales volumes of each management unit in the group. </t>
  </si>
  <si>
    <t xml:space="preserve">NOTE: For management units in the group where the harvesting and sales are carried out by a contractor, the Group Entity should verify that the volumes sold by the contractor correspond to the estimated volumes bought from its group. For this purpose, the contract between the forest owner and the contractor should include a requirement for the contractor to communicate to the forest owner and the Group Entity the actual (measured) volume harvested and sold. </t>
  </si>
  <si>
    <t>Internal monitoring</t>
  </si>
  <si>
    <t xml:space="preserve">The Group Entity shall implement a documented internal monitoring system that includes at least the following: 
a)A description of the internal monitoring system, sufficient to: 
b)make sure there is continued conformance with the applicable Forest Stewardship Standard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</si>
  <si>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 xml:space="preserve">The Group Entity shall implement a documented internal monitoring system that includes at least the following: 
a)A description of the internal monitoring system, sufficient to: 
b)make sure there is continued conformance with UKWAS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</si>
  <si>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Monitoring of group membersis conducted through the use of the Audit Checklist at the discretion of the Group Manager, supported by the annual monitoring records. As a minimum, monitoring will follow the requirements of FSC and PEFC Standards. Surveillance of group members will be conducted annually either by forest level site visits or by desk audit. Audit checklists were provided to auditor for all sampled sites which confirmed annual monitoring for each member.</t>
  </si>
  <si>
    <t xml:space="preserve">The Group Entity shall select the requirements from the applicable Forest Stewardship Standard to be monitored at each internal evaluation according to the scale, intensity and risk. </t>
  </si>
  <si>
    <t xml:space="preserve">The Group Entity shall select the requirements from UKWAS to be monitored at each internal evaluation according to the scale, intensity and risk. </t>
  </si>
  <si>
    <t xml:space="preserve">NOTE: The Group Entity may focus their monitoring during a particular internal evaluation on specific elements of the applicable Forest Stewardship Standard, with the provision that all aspects of the Forest Stewardship Standard are evaluated for the group, through the sampled management units, during the period of validity of the certificate. </t>
  </si>
  <si>
    <t xml:space="preserve">NOTE: The Group Entity may focus their monitoring during a particular internal evaluation on specific elements of UKWAS, with the provision that all aspects of UKWAS are evaluated for the group, through the sampled management units, during the period of validity of the certificate. </t>
  </si>
  <si>
    <t>During surveillance audits of group members all UKWAS requirements are reviewed over the life of the certificate. Particular focus is given to HCVFs, compliance with the law/codes of practice, work programmes, environmental impacts, monitoring of forestry activity and environmental impacts, Health and Safety, worker competency, timber sales documents, trademark use and, where earlier findings have given rise to NCs or observations having been identified.</t>
  </si>
  <si>
    <t xml:space="preserve">The Group Entity shall specify what constitutes an active management unit for the group and justify the classification of activities as active or inactive management. </t>
  </si>
  <si>
    <t>For the purposes of sampling, all group members are considered as being active management units</t>
  </si>
  <si>
    <t>11.4, 11.5, 17.1</t>
  </si>
  <si>
    <t xml:space="preserve">The minimum sample of management units to be visited annually for internal monitoring shall be calculated according to requirements 11.4, 11.5, 17.1 of the standard. 
Use the table below completing column C </t>
  </si>
  <si>
    <t xml:space="preserve">The minimum sample of management units to be visited annually for internal monitoring shall be calculated according to requirements of the PEFC 1002 2018 standard sections 9.3.2 to 9.3.5:
9.3.2 Determination of the sample size
9.3.2.1 The sample size shall be calculated for the participants of the group organisation.
9.3.2.2 The size of the sample generally should be the square root of the number of participants: (y=√x), rounded to the upper whole number.
9.3.2.3 The size of the sample may be adapted by a standard taking into account one or more of the following indicators:
a) results of a risk assessment. In this case deviations of sample sizes in case of low or high risk for individual categories shall be defined;
b) results of internal audits or previous certification audits;
c) quality / level of confidence of the internal monitoring programme;
d) use of technologies allowing the gathering of information concerning specified requirements;
Note: Such technologies may be e.g. the use of satellite data or drones and allow compliance statements for specific requirements of a sustainability standard or support the risk based sampling.
e) based on other means of gathering information about activities on the ground.
Note: One way could be a survey with participants who provide some information about their activities on the ground.
</t>
  </si>
  <si>
    <t>Column A</t>
  </si>
  <si>
    <t>Column B</t>
  </si>
  <si>
    <t>Column C</t>
  </si>
  <si>
    <t>9.3.3 Determination of sample categories
9.3.3.1 The sample categories shall be established based on the results of a risk assessment. The indicators used in the risk assessment shall reflect the geographical scope of the standard.
The following non exhaustive list of indicators may be used for the risk assessment:
a) ownership type (e.g. state forest, communal forest, private forest);
b) size of management units (different size classes);
c) biogeographic region (e.g. lowlands, low mountain range, high mountain range);
d) operations, processes and products of potential group participants;
e) deforestation and forest conversion;
f) rotation period(s);
g) richness of biological diversity;
h) recreation and other socio-economic functions of the forest;
i) dependence of and interaction with local communities and indigenous people;
j) available resources for administration, operations, training and research;
k) governance and law enforcement.
9.3.3.2 Conditions which constitute risk for each indicator on low, medium and high level and the respective consequences for the sampling shall be defined.
9.3.4 Distribution of the sample
The sample shall be distributed to the categories according to the result of the risk assessment.
9.3.5 Selection of the participants
9.3.5.1 At least 25% of the sample should be selected at random.
9.3.5.2 A risk-based procedure for the selection of the participants shall be specified.</t>
  </si>
  <si>
    <t># of MUs</t>
  </si>
  <si>
    <t>Internal monitoring (at minimum)</t>
  </si>
  <si>
    <t>Active management units &gt; 1,000 ha</t>
  </si>
  <si>
    <t>Inactive management units</t>
  </si>
  <si>
    <t>Management units in Resource Management Units</t>
  </si>
  <si>
    <t>At the discretion of the
Group Entity</t>
  </si>
  <si>
    <t xml:space="preserve">The group aims to make site visits to the majority of group members each year. Non-compliance register seen during audit indicated that this is indeed being achieved. UKFCG exceeds minimum sampling requirements. </t>
  </si>
  <si>
    <t xml:space="preserve">Inactive management units may be monitored remotely if the necessary information is available (e.g. remote sensing, digital imagery, phone interviews, documents proving payments/sales/provision of material and training). </t>
  </si>
  <si>
    <t>The group aims to make site visits to the majority of group members each year.</t>
  </si>
  <si>
    <t xml:space="preserve">The Group Entity may lower the minimum sample defined in Clause 11.4 based on the regular analysis of the results of the monitoring as per Clause 11.1 c). </t>
  </si>
  <si>
    <t xml:space="preserve">The Group Entity may lower the minimum sample defined in 10.4 based on the regular analysis of the results of the monitoring as per 9.3.3.1 of PEFC Standard 1002 2018 </t>
  </si>
  <si>
    <t xml:space="preserve">The Group Entity shall increase the calculated minimum sample when high risks are identified (e.g. unresolved substantiated land tenure or use rights disputes, High Conservation Values (HCVs) are threatened, substantiated stakeholder complaints, etc.). </t>
  </si>
  <si>
    <t>UKFCG exceeds minimum sampling requirements. Waiving an annual site visit is not permitted in cases where valid stakeholder issues or complaints are brought to the attention of the Group Manager by the CB or a third party concerning a group member or where there are outstanding NCs.</t>
  </si>
  <si>
    <t xml:space="preserve">The Group Entity should visit different management units during the internal monitoring from the ones previously visited by the certification body, unless there are pending corrective actions, complaints or risk factors that require a revisit of the same units. </t>
  </si>
  <si>
    <t>UKFCG visits the full range of management units each year.</t>
  </si>
  <si>
    <t>11.10</t>
  </si>
  <si>
    <t xml:space="preserve">The Group Entity shall issue corrective action requests to address non-conformities identified during the internal monitoring and follow up their implementation. </t>
  </si>
  <si>
    <t>10.10</t>
  </si>
  <si>
    <t xml:space="preserve">NOTE: Non-conformities identified at the level of a group member may result in non-conformities at the Group Entity level when the non-conformities are determined to be the result of the Group Entity’s performance. </t>
  </si>
  <si>
    <t>Specified in section 9.1.e. of Group Rules - seen during audit</t>
  </si>
  <si>
    <t>Chain of custody</t>
  </si>
  <si>
    <t xml:space="preserve">The Group Entity shall implement a tracking and tracing system for FSC-certified products, to ensure that they are not mixed with non-certified material. </t>
  </si>
  <si>
    <t xml:space="preserve">The Group Entity shall implement a tracking and tracing system for PEFC -certified products, to ensure that they are not mixed with non-certified material. </t>
  </si>
  <si>
    <t>Addressed in 9.1.g of Group Rules and guidance documents Doc.10a/Doc.10b. FSC and PEFC products shall only be sold standing, at stump, at roadside, or delivered to the end user direct from the forest.</t>
  </si>
  <si>
    <t xml:space="preserve">The Group Entity shall ensure that all invoices for sales of FSC-certified material include the required information (as per the applicable Forest Stewardship Standard). </t>
  </si>
  <si>
    <t xml:space="preserve">The Group Entity shall ensure that all invoices for sales of PEFC -certified material include the required information (as per UKWAS 3.2.2 and PEFC COC Standard 2002). </t>
  </si>
  <si>
    <t xml:space="preserve"> 9.1.g of Group Rules and guidance documents Doc.10a/Doc.10b. FSC and PEFC products shall only be sold standing, at stump, at roadside, or delivered to the end user direct from the forest.</t>
  </si>
  <si>
    <t>The Group Entity shall ensure that all uses of the FSC trademarks are approved by their certification body in advance.</t>
  </si>
  <si>
    <t>The Group Entity shall ensure that all uses of the PEFC  trademarks are approved by PEFC UK in advance.</t>
  </si>
  <si>
    <t>UKFCG have TUMS approval for promotional use only.  One example of on-product use seen during audit.  Although usage was correct, approval had not been sought due to an oversight ie that the TUMS only covered promotional use.  Minor CAR 2021.1 raised; however on product TUMS approval was provided prior to end of audit, so Minor CAR was closed.</t>
  </si>
  <si>
    <t xml:space="preserve">The Group Entity shall not issue any kind of certificates to their members that could be confused with FSC certificates. </t>
  </si>
  <si>
    <t xml:space="preserve">The Group Entity shall not issue any kind of certificates to their members that could be confused with PEFC  certificates. </t>
  </si>
  <si>
    <t>NOTE: To prove that certain management units are covered by the group certificate, the member can use the list of the members of the group or a member certificate issued by the certification body. It is important that none of these documents are confused with the FSC certificate of the group held by the Group Entity.</t>
  </si>
  <si>
    <t>NOTE: To prove that certain management units are covered by the group certificate, the member can use the list of the members of the group or a member certificate issued by the certification body. It is important that none of these documents are confused with the PEFC  certificate of the group held by the Group Entity.</t>
  </si>
  <si>
    <t>Members are not issued certificates but are informed of their entry into the UKFCG certified group through issue of Doc.14 Confirmation of Membership.</t>
  </si>
  <si>
    <t>PART III Optional Inclusion of Forestry Contractors in Groups</t>
  </si>
  <si>
    <t>END OF PEFC CHECKLIST</t>
  </si>
  <si>
    <t>Part III</t>
  </si>
  <si>
    <t>Does the group include any Forestry contractor? If YES, then complete the section below; if NO, stop here. Please, confirm at every audit, by choosing from the Drop Down Lists in Column B</t>
  </si>
  <si>
    <t>CHOOSE FROM DROP DOWN LIST</t>
  </si>
  <si>
    <t>Requirements for forestry contractors</t>
  </si>
  <si>
    <t xml:space="preserve">Forestry contractors may only join an FSC FM/CoC group. </t>
  </si>
  <si>
    <t xml:space="preserve">NOTE: Forestry contractors can join more than one group, and operate under the FSC group certificate(s) but only in the management units of the group(s) that they have joined.  
NOTE 2: Forestry contractors can have a separate CoC certificate to operate in management units outside the group. 
NOTE 3: Upon completion of the ongoing revision of standard FSC-STD-30-010 V2-0 FSC Controlled Wood Standard for Forest Management Enterprises, this clause will be reviewed to consider the possibility for forestry contractors to also join CW/FM groups. </t>
  </si>
  <si>
    <t xml:space="preserve">The Group Entity may allocate responsibilities to conform with the applicable Forest Stewardship Standard to forestry contractors in the group, as per Clause 3.1. </t>
  </si>
  <si>
    <t xml:space="preserve">A contract, including a declaration of consent, shall be signed by each forestry contractor wishing to join a group. In the contract, the forestry contractor shall: 
a) commit to follow the applicable Forest Stewardship Standard and the Group Rules, and to ensure that any sub-contractors will follow them as well; 
b) agree to allow the Group Entity, the certification body, FSC and ASI to fulfil their responsibilities; 
c) agree that the Group Entity will be the main contact for certification; 
d) include the agreed terms between the forestry contractor and the Group Entity. 
</t>
  </si>
  <si>
    <t>Group rules for contractors</t>
  </si>
  <si>
    <t xml:space="preserve">The Group Entity shall adapt the Group Rules to include forestry contractors. </t>
  </si>
  <si>
    <t xml:space="preserve">The Group Entity shall define the process for forestry contractors to report to the Group Entity the type (e.g. harvesting, planting, management plan development), location (management units of the group) and outcomes (e.g. volume harvested, number of plants planted, documents developed) of their operations. </t>
  </si>
  <si>
    <t>Evaluation of new forestry contractors</t>
  </si>
  <si>
    <t xml:space="preserve">The Group Entity shall evaluate each forestry contractor applying to join the group, prior to approving the application, through: </t>
  </si>
  <si>
    <t xml:space="preserve">15.1.1 An on-site evaluation of an operation in a sample management unit; and/or </t>
  </si>
  <si>
    <t xml:space="preserve">15.1.2 A verification that the contractor has sufficient qualifications or knowledge to operate according to the applicable Forest Stewardship Standard and fulfil their responsibilities within the group. </t>
  </si>
  <si>
    <t xml:space="preserve">When a forestry contractor wants to move from one group to another group managed by the same Group Entity, the Group Entity shall implement this evaluation to allow for the move. </t>
  </si>
  <si>
    <t>Records regarding contractors</t>
  </si>
  <si>
    <t xml:space="preserve">When forestry contractors are included in the group, the Group Entity shall maintain up-to-date records, including: 
a) Name and contact details; 
b) The date of entering the group and, where relevant, the date of leaving the group, and the reason for leaving; 
c) Any records of training provided by the Group Entity; 
d) The results of the forestry contractors´ monitoring through the sampled management units (Clause 17.1) and the targeted internal evaluation (Clause 18.1); 
e) Records of the harvesting and sales volumes, at least annually, if applicable, resulting from operations carried out by contractors within the group certificate. </t>
  </si>
  <si>
    <t>Internal monitoring of contractors</t>
  </si>
  <si>
    <t xml:space="preserve">The Group Entity shall implement a targeted internal evaluation of all forestry contractors included in the group at least once during the validity of the certificate. </t>
  </si>
  <si>
    <t xml:space="preserve">NOTE: This targeted internal evaluation is additional to the internal monitoring of the contractors´ performance through the management units sampled annually (as per Clause 17.1). The objective of this evaluation is to ensure that contractors are adequately fulfilling the responsibilities that the Group Entity has allocated to them (e.g. planning, evaluation of new members, internal monitoring, development of documents). </t>
  </si>
  <si>
    <t xml:space="preserve">18.1.1 The Group Entity shall increase this internal evaluation intensity when high risks are identified (e.g. recurrent non-conformities by the contractor, substantiated stakeholder complaints about the contractor´s performance). </t>
  </si>
  <si>
    <t>Contractors' chain of custody</t>
  </si>
  <si>
    <t xml:space="preserve">Forestry contractors shall have records of the annual harvesting volume and annual FSC sales volume of their harvesting and sales activities covered by the certificate of the group. </t>
  </si>
  <si>
    <t xml:space="preserve">Such volume records shall be provided to the Group Entity. </t>
  </si>
  <si>
    <t xml:space="preserve">Forestry contractors shall ensure that all invoices for sales of FSC-certified material include the required information (as per the applicable Forest Stewardship Standard) and provide a copy of these invoices to the Group Entity. </t>
  </si>
  <si>
    <t xml:space="preserve">When selling FSC-certified material, the contractor shall use in the invoices the certificate code of the group from which the material comes from. </t>
  </si>
  <si>
    <t>Forrest Estate</t>
  </si>
  <si>
    <t>29.10.12</t>
  </si>
  <si>
    <t>Dalry</t>
  </si>
  <si>
    <t>&gt;1000 - 10000ha</t>
  </si>
  <si>
    <t>1000: Roundwood  2000: Fuelwood and Charcoal</t>
  </si>
  <si>
    <t>HCV1; HCV3</t>
  </si>
  <si>
    <t>Acharossan</t>
  </si>
  <si>
    <t>09.06.17</t>
  </si>
  <si>
    <t>Auchenbreck</t>
  </si>
  <si>
    <t>Argyll</t>
  </si>
  <si>
    <t>RDS Forestry</t>
  </si>
  <si>
    <t>Carmacoup &amp; Penbreck</t>
  </si>
  <si>
    <t>17.06.17</t>
  </si>
  <si>
    <t>Douglas</t>
  </si>
  <si>
    <t>Ayrshire</t>
  </si>
  <si>
    <t>HCV3</t>
  </si>
  <si>
    <t>S4 2021</t>
  </si>
  <si>
    <t>Rosal</t>
  </si>
  <si>
    <t>21.01.19</t>
  </si>
  <si>
    <t>Syre</t>
  </si>
  <si>
    <t>Highland</t>
  </si>
  <si>
    <t>S2 2019</t>
  </si>
  <si>
    <t>Lochluichart</t>
  </si>
  <si>
    <t>16.05.16</t>
  </si>
  <si>
    <t>Garve</t>
  </si>
  <si>
    <t>2020 S3
2016 S4</t>
  </si>
  <si>
    <t>Glenapp Estate</t>
  </si>
  <si>
    <t>01.03.22</t>
  </si>
  <si>
    <t>Girvan</t>
  </si>
  <si>
    <t>South Ayrshire</t>
  </si>
  <si>
    <t>Savills</t>
  </si>
  <si>
    <t>Sheffield City Council</t>
  </si>
  <si>
    <t>16.08.12</t>
  </si>
  <si>
    <t>Sheffield</t>
  </si>
  <si>
    <t>Longleat Estate</t>
  </si>
  <si>
    <t>Warminster</t>
  </si>
  <si>
    <t>Wiltshire</t>
  </si>
  <si>
    <t>Perth</t>
  </si>
  <si>
    <t>F62</t>
  </si>
  <si>
    <t>Laudale Forest</t>
  </si>
  <si>
    <t>14.06.21</t>
  </si>
  <si>
    <t>Petworth</t>
  </si>
  <si>
    <t>Englefield Estate</t>
  </si>
  <si>
    <t>Reading</t>
  </si>
  <si>
    <t>Killiechonate Woodlands</t>
  </si>
  <si>
    <t>07.02.15</t>
  </si>
  <si>
    <t>Spean Bridge</t>
  </si>
  <si>
    <t>Limekiln Plantation</t>
  </si>
  <si>
    <t>02.12.22</t>
  </si>
  <si>
    <t>Thurso</t>
  </si>
  <si>
    <t>North Otter</t>
  </si>
  <si>
    <t>HCV1</t>
  </si>
  <si>
    <t>Dallas Estate</t>
  </si>
  <si>
    <t>01.11.17</t>
  </si>
  <si>
    <t>Dallas</t>
  </si>
  <si>
    <t>Morayshire</t>
  </si>
  <si>
    <t>F13</t>
  </si>
  <si>
    <t>Drimnin</t>
  </si>
  <si>
    <t>02.09.21</t>
  </si>
  <si>
    <t>Lochaline</t>
  </si>
  <si>
    <t>Glenmoriston</t>
  </si>
  <si>
    <t>Invermoriston</t>
  </si>
  <si>
    <t>Raby &amp; Marwood</t>
  </si>
  <si>
    <t>Strathbran Estate</t>
  </si>
  <si>
    <t>Inverness</t>
  </si>
  <si>
    <t>Hollandmey</t>
  </si>
  <si>
    <t>11.03.19</t>
  </si>
  <si>
    <t>Mey</t>
  </si>
  <si>
    <t>500 - 1000ha</t>
  </si>
  <si>
    <t>Kintarbert</t>
  </si>
  <si>
    <t>Tarbert</t>
  </si>
  <si>
    <t>Achlain Estate</t>
  </si>
  <si>
    <t>08.04.13</t>
  </si>
  <si>
    <t>Treeline Forestry</t>
  </si>
  <si>
    <t>Burwarton Estates</t>
  </si>
  <si>
    <t>Bridgnorth</t>
  </si>
  <si>
    <t>CU 2014</t>
  </si>
  <si>
    <t>Invertrossachs</t>
  </si>
  <si>
    <t>Callander</t>
  </si>
  <si>
    <t>Perthshire</t>
  </si>
  <si>
    <t>S1 2018</t>
  </si>
  <si>
    <t>Glenample</t>
  </si>
  <si>
    <t>12.06.17</t>
  </si>
  <si>
    <t>Lochearnhead</t>
  </si>
  <si>
    <t>Brahan Estate</t>
  </si>
  <si>
    <t>04.04.19</t>
  </si>
  <si>
    <t>Dingwall</t>
  </si>
  <si>
    <t>Attadale Estate</t>
  </si>
  <si>
    <t>16.03.18</t>
  </si>
  <si>
    <t>Strathcarron</t>
  </si>
  <si>
    <t>Kildermorie Forest</t>
  </si>
  <si>
    <t>Alness</t>
  </si>
  <si>
    <t>Douglas and Angus Estates</t>
  </si>
  <si>
    <t>08.03.19</t>
  </si>
  <si>
    <t>Swinton Estate</t>
  </si>
  <si>
    <t>Ripon</t>
  </si>
  <si>
    <t>North Yorkshire</t>
  </si>
  <si>
    <t>Redcastle Estate</t>
  </si>
  <si>
    <t>03.09.16</t>
  </si>
  <si>
    <t>Muir of Ord</t>
  </si>
  <si>
    <t>Ballochmorrie Estate</t>
  </si>
  <si>
    <t>Dumfries &amp; Galloway</t>
  </si>
  <si>
    <t>Scaniport</t>
  </si>
  <si>
    <t>Earl Bathurst Estate</t>
  </si>
  <si>
    <t>F45</t>
  </si>
  <si>
    <t>Tregothnan Cornwall Estate</t>
  </si>
  <si>
    <t>10.11.14</t>
  </si>
  <si>
    <t>Truro</t>
  </si>
  <si>
    <t>Cornwall</t>
  </si>
  <si>
    <t>Tregothnan Estates</t>
  </si>
  <si>
    <t>2015 S3; 2022</t>
  </si>
  <si>
    <t>Corsock Forestry</t>
  </si>
  <si>
    <t>F46</t>
  </si>
  <si>
    <t>Tregothnan Kent Estate</t>
  </si>
  <si>
    <t>Maidstone</t>
  </si>
  <si>
    <t>Kent</t>
  </si>
  <si>
    <t>Torry Hill Estate</t>
  </si>
  <si>
    <t>24.12.14</t>
  </si>
  <si>
    <t>Sittingbourne</t>
  </si>
  <si>
    <t>Abriachan Forest Trust</t>
  </si>
  <si>
    <t>16.11.20</t>
  </si>
  <si>
    <t>Abriachan</t>
  </si>
  <si>
    <t>Castle Hill Trust Woodlands</t>
  </si>
  <si>
    <t>South Molton</t>
  </si>
  <si>
    <t>Sheffield and Rotherham Wildlife Trust</t>
  </si>
  <si>
    <t>Sourden</t>
  </si>
  <si>
    <t>Tote</t>
  </si>
  <si>
    <t>Skye</t>
  </si>
  <si>
    <t>Fyvie Estate</t>
  </si>
  <si>
    <t>24.03.20</t>
  </si>
  <si>
    <t>Fyvie</t>
  </si>
  <si>
    <t>Aberdeenshire</t>
  </si>
  <si>
    <t>Thatcham</t>
  </si>
  <si>
    <t>Edradynate Estate</t>
  </si>
  <si>
    <t>01.06.19</t>
  </si>
  <si>
    <t>Aberfeldy</t>
  </si>
  <si>
    <t>Mellerstain Estate</t>
  </si>
  <si>
    <t>11.01.17</t>
  </si>
  <si>
    <t>Melrose</t>
  </si>
  <si>
    <t>Borders</t>
  </si>
  <si>
    <t>F53</t>
  </si>
  <si>
    <t>Bernisdale Wood</t>
  </si>
  <si>
    <t>06.03.22</t>
  </si>
  <si>
    <t>Leiterchullin</t>
  </si>
  <si>
    <t>23.09.20</t>
  </si>
  <si>
    <t>23.08.21</t>
  </si>
  <si>
    <t>Aberarder Wood</t>
  </si>
  <si>
    <t>Ardfin</t>
  </si>
  <si>
    <t>Jura</t>
  </si>
  <si>
    <t>Kinnordy Estate</t>
  </si>
  <si>
    <t>Kirriemuir</t>
  </si>
  <si>
    <t>Arniston Estate</t>
  </si>
  <si>
    <t>F26</t>
  </si>
  <si>
    <t>Shillofad Forest</t>
  </si>
  <si>
    <t>21.05.21</t>
  </si>
  <si>
    <t>Banchory</t>
  </si>
  <si>
    <t>Kepranich</t>
  </si>
  <si>
    <t>Poltalloch</t>
  </si>
  <si>
    <t>12.07.18</t>
  </si>
  <si>
    <t>Lochgilphead</t>
  </si>
  <si>
    <t>Luss Estate South</t>
  </si>
  <si>
    <t>Helensburgh</t>
  </si>
  <si>
    <t>Glenbreackerie</t>
  </si>
  <si>
    <t>Cambeltown</t>
  </si>
  <si>
    <t>The Montreal Estate</t>
  </si>
  <si>
    <t>Sevenoaks</t>
  </si>
  <si>
    <t>Lincluden Estate</t>
  </si>
  <si>
    <t>Penicuik Estate</t>
  </si>
  <si>
    <t>Penicuik</t>
  </si>
  <si>
    <t>Lenabo Forest</t>
  </si>
  <si>
    <t>22.04.17</t>
  </si>
  <si>
    <t>Mintlaw</t>
  </si>
  <si>
    <t>Barr Mhor</t>
  </si>
  <si>
    <t>Oban</t>
  </si>
  <si>
    <t>Kilfinnan and Munerigie</t>
  </si>
  <si>
    <t>Invergarry</t>
  </si>
  <si>
    <t xml:space="preserve">Dochart Forest     </t>
  </si>
  <si>
    <t>12.10.15</t>
  </si>
  <si>
    <t>Killin</t>
  </si>
  <si>
    <t>Snaigow Estate</t>
  </si>
  <si>
    <t>Lamerty &amp; Sclenteuch</t>
  </si>
  <si>
    <t>Dalmellington</t>
  </si>
  <si>
    <t>Burnfoot</t>
  </si>
  <si>
    <t>Muirkirk</t>
  </si>
  <si>
    <t>Tom an Uird</t>
  </si>
  <si>
    <t>Grantown-0n-Spey</t>
  </si>
  <si>
    <t>Glen Shiel</t>
  </si>
  <si>
    <t>25.11.20</t>
  </si>
  <si>
    <t>Shiel Bridge</t>
  </si>
  <si>
    <t>Torlum</t>
  </si>
  <si>
    <t>Crieff</t>
  </si>
  <si>
    <t>Blackhouse Forest Estate</t>
  </si>
  <si>
    <t>25.08.20</t>
  </si>
  <si>
    <t>Selkirk</t>
  </si>
  <si>
    <t>Sallachy Woodlands</t>
  </si>
  <si>
    <t>22.02.19</t>
  </si>
  <si>
    <t>Lairg</t>
  </si>
  <si>
    <t>Killiemore, Dererach, and Scobull</t>
  </si>
  <si>
    <t>Mull</t>
  </si>
  <si>
    <t>Torbhlaren</t>
  </si>
  <si>
    <t>Largybaan</t>
  </si>
  <si>
    <t>Hendre Gwenllian</t>
  </si>
  <si>
    <t>14.11.13</t>
  </si>
  <si>
    <t>Ffestiniog</t>
  </si>
  <si>
    <t>Craigmyle and Blelack</t>
  </si>
  <si>
    <t>14.05.15</t>
  </si>
  <si>
    <t>Torphins</t>
  </si>
  <si>
    <t>Greenland</t>
  </si>
  <si>
    <t>Tom Liath &amp; Pennyfuir</t>
  </si>
  <si>
    <t>Carnacalliche</t>
  </si>
  <si>
    <t>03.09.21</t>
  </si>
  <si>
    <t>56.592932
-5.9560061</t>
  </si>
  <si>
    <t>Garnedd Pen Y Bont</t>
  </si>
  <si>
    <t>23.05.16</t>
  </si>
  <si>
    <t>F261</t>
  </si>
  <si>
    <t>Dalnacardoch Estate</t>
  </si>
  <si>
    <t>Pitlochry</t>
  </si>
  <si>
    <t>Perth &amp; Kinross</t>
  </si>
  <si>
    <t>Drumdelgie</t>
  </si>
  <si>
    <t>15.01.21</t>
  </si>
  <si>
    <t>Huntly</t>
  </si>
  <si>
    <t>Barmarck Hill Forest</t>
  </si>
  <si>
    <t>30.05.18</t>
  </si>
  <si>
    <t>Castle Douglas</t>
  </si>
  <si>
    <t>Homeston</t>
  </si>
  <si>
    <t>Cnoc Odhar</t>
  </si>
  <si>
    <t>Auchtubhmore</t>
  </si>
  <si>
    <t>20.10.16</t>
  </si>
  <si>
    <t>Balquhidder</t>
  </si>
  <si>
    <t>Ardmaddy</t>
  </si>
  <si>
    <t>Clachan Seil</t>
  </si>
  <si>
    <t>Innis Tioram</t>
  </si>
  <si>
    <t>08.02.21</t>
  </si>
  <si>
    <t>The Mount</t>
  </si>
  <si>
    <t>Biggar</t>
  </si>
  <si>
    <t>Whiteknowes</t>
  </si>
  <si>
    <t>01.07.18</t>
  </si>
  <si>
    <t>Barr</t>
  </si>
  <si>
    <t>Cambushinnie</t>
  </si>
  <si>
    <t>Dunblane</t>
  </si>
  <si>
    <t>Newmore Wood</t>
  </si>
  <si>
    <t>30.07.19</t>
  </si>
  <si>
    <t>Barrogill Mains</t>
  </si>
  <si>
    <t>Creagan Breaca</t>
  </si>
  <si>
    <t>05.04.19</t>
  </si>
  <si>
    <t>Rosehall</t>
  </si>
  <si>
    <t>kennacraig</t>
  </si>
  <si>
    <t>F29</t>
  </si>
  <si>
    <t>Lubcroy Forest</t>
  </si>
  <si>
    <t>07.04.21</t>
  </si>
  <si>
    <t>North Muasdale</t>
  </si>
  <si>
    <t>21.10.20</t>
  </si>
  <si>
    <t>56.549562
-5.7712730</t>
  </si>
  <si>
    <t>West Torrisdale</t>
  </si>
  <si>
    <t>Ardura Community Forest</t>
  </si>
  <si>
    <t>06.11.20</t>
  </si>
  <si>
    <t>Craignure</t>
  </si>
  <si>
    <t>Forglen Estate</t>
  </si>
  <si>
    <t>Turriff</t>
  </si>
  <si>
    <t>Creagenterve and Tibertich</t>
  </si>
  <si>
    <t>23.04.18</t>
  </si>
  <si>
    <t>Yarrow Woodlands</t>
  </si>
  <si>
    <t>Bowland Estate</t>
  </si>
  <si>
    <t>01.03.21</t>
  </si>
  <si>
    <t>Galashiels</t>
  </si>
  <si>
    <t>F36</t>
  </si>
  <si>
    <t>South Chesthill Estate</t>
  </si>
  <si>
    <t>11.03.14</t>
  </si>
  <si>
    <t>Invervar</t>
  </si>
  <si>
    <t>Managed Estate</t>
  </si>
  <si>
    <t>SA RA 2017</t>
  </si>
  <si>
    <t>Mireland</t>
  </si>
  <si>
    <t>20.05.20</t>
  </si>
  <si>
    <t>Wick</t>
  </si>
  <si>
    <t>Waggle Hill</t>
  </si>
  <si>
    <t>21.05.15</t>
  </si>
  <si>
    <t>Penny Bridge Hall Estate</t>
  </si>
  <si>
    <t>Pennybridge</t>
  </si>
  <si>
    <t>Christkirk Forest</t>
  </si>
  <si>
    <t>26.01.22</t>
  </si>
  <si>
    <t>Wester Elchies</t>
  </si>
  <si>
    <t>26.01.17</t>
  </si>
  <si>
    <t>Archiestown</t>
  </si>
  <si>
    <t>Hound Wood</t>
  </si>
  <si>
    <t>04.07.16</t>
  </si>
  <si>
    <t>Salsibury</t>
  </si>
  <si>
    <t>Mormond Hill</t>
  </si>
  <si>
    <t>05.09.17</t>
  </si>
  <si>
    <t>Rathen</t>
  </si>
  <si>
    <t>Tangy</t>
  </si>
  <si>
    <t>Coed Felinrhyd</t>
  </si>
  <si>
    <t>07.11.13</t>
  </si>
  <si>
    <t>Cruach Chorrach</t>
  </si>
  <si>
    <t>Glen Cannich Woods</t>
  </si>
  <si>
    <t>27.05.19</t>
  </si>
  <si>
    <t>Cannich</t>
  </si>
  <si>
    <t>F47</t>
  </si>
  <si>
    <t>Femnock Hill</t>
  </si>
  <si>
    <t>Kiltarlity</t>
  </si>
  <si>
    <t>Southdean</t>
  </si>
  <si>
    <t>10.09.20</t>
  </si>
  <si>
    <t>Hawick</t>
  </si>
  <si>
    <t>Garronhead Forest</t>
  </si>
  <si>
    <t>Kippen</t>
  </si>
  <si>
    <t>Crookrise Forest</t>
  </si>
  <si>
    <t>Skipton</t>
  </si>
  <si>
    <t>High Clachaig</t>
  </si>
  <si>
    <t>Muasdale</t>
  </si>
  <si>
    <t>Berrymoss</t>
  </si>
  <si>
    <t>23.06.18</t>
  </si>
  <si>
    <t>Hatton</t>
  </si>
  <si>
    <t>South Torrisdale</t>
  </si>
  <si>
    <t>Dippen</t>
  </si>
  <si>
    <t>Watherston</t>
  </si>
  <si>
    <t>Fountainhall</t>
  </si>
  <si>
    <t>Bargatton</t>
  </si>
  <si>
    <t>26.04.18</t>
  </si>
  <si>
    <t>Feorlean</t>
  </si>
  <si>
    <t>Glenling</t>
  </si>
  <si>
    <t>09.12.20</t>
  </si>
  <si>
    <t>Elrig</t>
  </si>
  <si>
    <t>Todlaw Forest</t>
  </si>
  <si>
    <t>25.05.17</t>
  </si>
  <si>
    <t>Archbank</t>
  </si>
  <si>
    <t>Moffat</t>
  </si>
  <si>
    <t>Balgair Muir</t>
  </si>
  <si>
    <t>26.07.15</t>
  </si>
  <si>
    <t>Achnafad</t>
  </si>
  <si>
    <t>Hardiston</t>
  </si>
  <si>
    <t>Kelty</t>
  </si>
  <si>
    <t>Swilebog</t>
  </si>
  <si>
    <t>Gordonstown</t>
  </si>
  <si>
    <t>Loup</t>
  </si>
  <si>
    <t>Dunduff</t>
  </si>
  <si>
    <t>Maybole</t>
  </si>
  <si>
    <t>55.398555
-4.7239583</t>
  </si>
  <si>
    <t>Coombe Wood</t>
  </si>
  <si>
    <t>Dornal South</t>
  </si>
  <si>
    <t>05.03.18</t>
  </si>
  <si>
    <t>Newton Stewart</t>
  </si>
  <si>
    <t>Drumelzie</t>
  </si>
  <si>
    <t>Kennacraig Rhu</t>
  </si>
  <si>
    <t>Carlin Forest</t>
  </si>
  <si>
    <t>30.03.20</t>
  </si>
  <si>
    <t>Freasdail</t>
  </si>
  <si>
    <t>Claonig</t>
  </si>
  <si>
    <t>Edgerston Tofts</t>
  </si>
  <si>
    <t>22.07.19</t>
  </si>
  <si>
    <t>Jedburgh</t>
  </si>
  <si>
    <t>Elslack Forest</t>
  </si>
  <si>
    <t>26.01.15</t>
  </si>
  <si>
    <t>F01</t>
  </si>
  <si>
    <t>Barnbarroch</t>
  </si>
  <si>
    <t>28.07.21</t>
  </si>
  <si>
    <t>Barmore &amp; Barhill</t>
  </si>
  <si>
    <t>Barr an Taolain</t>
  </si>
  <si>
    <t>Foel Ortho</t>
  </si>
  <si>
    <t>20.03.14</t>
  </si>
  <si>
    <t>Llanfyllin</t>
  </si>
  <si>
    <t>HCV5</t>
  </si>
  <si>
    <t>Blarnabord</t>
  </si>
  <si>
    <t>Aberfoyle</t>
  </si>
  <si>
    <t>Cleish</t>
  </si>
  <si>
    <t>Kinross</t>
  </si>
  <si>
    <t>Brenfield</t>
  </si>
  <si>
    <t>New Craig Wood</t>
  </si>
  <si>
    <t>14.06.18</t>
  </si>
  <si>
    <t>Alyth</t>
  </si>
  <si>
    <t>Meigle Hill</t>
  </si>
  <si>
    <t>Whey Carr</t>
  </si>
  <si>
    <t>York</t>
  </si>
  <si>
    <t>Old Boghead</t>
  </si>
  <si>
    <t>10.03.22</t>
  </si>
  <si>
    <t>26.01.18</t>
  </si>
  <si>
    <t>Drumnadrochit</t>
  </si>
  <si>
    <t>Glass Rigg</t>
  </si>
  <si>
    <t>25.04.22</t>
  </si>
  <si>
    <t>Tarcriesh</t>
  </si>
  <si>
    <t>05.04.22</t>
  </si>
  <si>
    <t xml:space="preserve">Over Dalgliesh </t>
  </si>
  <si>
    <t>01.05.22</t>
  </si>
  <si>
    <t>Fasach Forest</t>
  </si>
  <si>
    <t>20.04.22</t>
  </si>
  <si>
    <t>Dinnet Estate</t>
  </si>
  <si>
    <t>29.04.22</t>
  </si>
  <si>
    <t>F58</t>
  </si>
  <si>
    <t>Knockinglews</t>
  </si>
  <si>
    <t>07.05.22</t>
  </si>
  <si>
    <t>Inverurie</t>
  </si>
  <si>
    <t>Gorteneorn</t>
  </si>
  <si>
    <t>04.06.22</t>
  </si>
  <si>
    <t>Fordie Estate</t>
  </si>
  <si>
    <t>Bunachton Woods</t>
  </si>
  <si>
    <t>Craggie Forest</t>
  </si>
  <si>
    <t>20.07.22</t>
  </si>
  <si>
    <t>Balmac Forest Ltd</t>
  </si>
  <si>
    <t>17.08.22</t>
  </si>
  <si>
    <t>Gartarry and Gartmore</t>
  </si>
  <si>
    <t>Tulloch and Parkmore</t>
  </si>
  <si>
    <t>Whiteburn Forest</t>
  </si>
  <si>
    <t>Camps Wood</t>
  </si>
  <si>
    <t>Kidlandlee</t>
  </si>
  <si>
    <t>F55</t>
  </si>
  <si>
    <t>Langamull and West Ardhu</t>
  </si>
  <si>
    <t>01.11.22</t>
  </si>
  <si>
    <t>Rednock and Cardross</t>
  </si>
  <si>
    <t>23.10.22</t>
  </si>
  <si>
    <t>Machrie</t>
  </si>
  <si>
    <t>Forest Direct Ltd RMU</t>
  </si>
  <si>
    <t>Number of FMUs</t>
  </si>
  <si>
    <t>AAF category</t>
  </si>
  <si>
    <t xml:space="preserve">London Borough of Croydon </t>
  </si>
  <si>
    <t>19.10.15</t>
  </si>
  <si>
    <t>Miserden Estate</t>
  </si>
  <si>
    <t>11.3.14</t>
  </si>
  <si>
    <t>Keepers Cottage, Lower Dowdeswell, Chelt, Glos, GL54 4LX</t>
  </si>
  <si>
    <t>SO 938097</t>
  </si>
  <si>
    <t>Dowdeswell Forestry Services</t>
  </si>
  <si>
    <t>Mauld Estate</t>
  </si>
  <si>
    <t>24.06.13</t>
  </si>
  <si>
    <t>14, Wellside                        Balloch                                     Inverness                                    IV2 7GS</t>
  </si>
  <si>
    <t>NH 399 385</t>
  </si>
  <si>
    <t>Ben Anstead</t>
  </si>
  <si>
    <t>F49</t>
  </si>
  <si>
    <t>Sannox Estate</t>
  </si>
  <si>
    <t>02.02.15</t>
  </si>
  <si>
    <t>Watston Forestry Ltd                  Watston Farm                          Doune                                        Perthshire                                   FK16 6AD                               [see owner's address on application]</t>
  </si>
  <si>
    <t>NS/004/369</t>
  </si>
  <si>
    <t>Craig Dinwoodie</t>
  </si>
  <si>
    <t>Carding Mill Plantation</t>
  </si>
  <si>
    <t>02.11.15</t>
  </si>
  <si>
    <t>NH 503 407</t>
  </si>
  <si>
    <t>Langley Manor Woodlands - Longdown Estate</t>
  </si>
  <si>
    <t>28.09.15</t>
  </si>
  <si>
    <t>22 London Road, Liphook, Hants, GU30 7AN</t>
  </si>
  <si>
    <t>SU 362100</t>
  </si>
  <si>
    <t>Simon Weymouth - Penfold's Woodland Management</t>
  </si>
  <si>
    <t>Balcombe Estate</t>
  </si>
  <si>
    <t>Estate Office, Stone Hall, Balcombe, West Sussex, RH176JN</t>
  </si>
  <si>
    <t xml:space="preserve"> TQ321288</t>
  </si>
  <si>
    <t>Jamie Kirkman</t>
  </si>
  <si>
    <t>Stansted Park</t>
  </si>
  <si>
    <t>Estate Office Stansted Park Rowlands Castle Hants PO9 6DP</t>
  </si>
  <si>
    <t>SU 780105</t>
  </si>
  <si>
    <t>Michael Prior</t>
  </si>
  <si>
    <t>Gairloch Estate</t>
  </si>
  <si>
    <t>15.05.15</t>
  </si>
  <si>
    <t>NG 810 751</t>
  </si>
  <si>
    <t>F68</t>
  </si>
  <si>
    <t>Flow of Elrig</t>
  </si>
  <si>
    <t>01.06.16</t>
  </si>
  <si>
    <t>Neil Dyson                                                      Lansdown Allen Management Ltd 
Dunroamin, Ringford, Castle Douglas, Dumfries and Galloway DG7 2AL</t>
  </si>
  <si>
    <t>NX 330491</t>
  </si>
  <si>
    <t>Mr G Allen                               Neil Dyson (manager)</t>
  </si>
  <si>
    <t>F64</t>
  </si>
  <si>
    <t xml:space="preserve">Priest's Wood                    </t>
  </si>
  <si>
    <t>31.03.16</t>
  </si>
  <si>
    <t>NJ/601/209</t>
  </si>
  <si>
    <t>F40</t>
  </si>
  <si>
    <t>Cam Forest</t>
  </si>
  <si>
    <t>12.05.14</t>
  </si>
  <si>
    <t>Cringles View, Langbar, Ilkley, LS29 0EP</t>
  </si>
  <si>
    <t>SD820809</t>
  </si>
  <si>
    <t>Ted Downs</t>
  </si>
  <si>
    <t>F41</t>
  </si>
  <si>
    <t>Greenfield Forest</t>
  </si>
  <si>
    <t>Cringles View, Langbar, Ilkley, North Yorkshire, LS29 0EP</t>
  </si>
  <si>
    <t>SD 808 777</t>
  </si>
  <si>
    <t>F20</t>
  </si>
  <si>
    <t>Bolfracks</t>
  </si>
  <si>
    <t>7.1.13</t>
  </si>
  <si>
    <t>9/1 Learmonth Gardens, Edinburgh, EH4 1HD</t>
  </si>
  <si>
    <t>NN813480</t>
  </si>
  <si>
    <t>Colin MacBrayne</t>
  </si>
  <si>
    <t>F52</t>
  </si>
  <si>
    <t>Strathconon Forest</t>
  </si>
  <si>
    <t>16.03.15</t>
  </si>
  <si>
    <t>Douglas Orr &amp; Co.                          .                                   Rumachroy Lodge, Meikleburn, Nairn, IV12 5UX                                   The Priory, Canonbury Terrace, Fortrose, Ross-shire, IV10 8TT</t>
  </si>
  <si>
    <t>NH/316/556</t>
  </si>
  <si>
    <t>Douglas Orr                                                                                                                      Amy Mitchell                                                                                                .                                            Colin Blyth</t>
  </si>
  <si>
    <t>F06</t>
  </si>
  <si>
    <t>Kelmarsh Trust</t>
  </si>
  <si>
    <t>Estate Office, Kelmarsh Hall Northampton NN6 9LY</t>
  </si>
  <si>
    <t>SP736795</t>
  </si>
  <si>
    <t>D Brack</t>
  </si>
  <si>
    <t>F39</t>
  </si>
  <si>
    <t>Beaulieu Settled Estate</t>
  </si>
  <si>
    <t>John Montagu Building, Beaulieu, Brockenhurst, SO42 7ZN</t>
  </si>
  <si>
    <t>SU3900</t>
  </si>
  <si>
    <t>Peter Stagg</t>
  </si>
  <si>
    <t>F81</t>
  </si>
  <si>
    <t>Newton Forest</t>
  </si>
  <si>
    <t>20.3.17</t>
  </si>
  <si>
    <t>Beckfoot, Annan, Dumfriesshire, DG12 6SN</t>
  </si>
  <si>
    <t>NS957174</t>
  </si>
  <si>
    <t>F77</t>
  </si>
  <si>
    <t>Buillsgean Forest</t>
  </si>
  <si>
    <t>Brook Forestry Ltd, Rowanbank, Montgarrie, Alford, Aberdeenshire , AB33 8AP</t>
  </si>
  <si>
    <t>NC/397/011</t>
  </si>
  <si>
    <t>Jolyon Amos</t>
  </si>
  <si>
    <t>F31</t>
  </si>
  <si>
    <t>Lydney Park Estate</t>
  </si>
  <si>
    <t>The Estate Office, Park Farm House, Old Park, Lydney, Gloucestershire, GL15 6BU</t>
  </si>
  <si>
    <t>ST/035/615</t>
  </si>
  <si>
    <t xml:space="preserve">Chris Waskett </t>
  </si>
  <si>
    <t>F61</t>
  </si>
  <si>
    <t>Harcourt Woodlands &amp; Redwood Gilwerne</t>
  </si>
  <si>
    <t>John Searl Forestry Ltd  Ysgubor Newydd,                Cefn Meiriadog,                        St Asaph,                             LL17 0HE</t>
  </si>
  <si>
    <t>SJ5826 &amp; SJ5826</t>
  </si>
  <si>
    <t>John Searl</t>
  </si>
  <si>
    <t>F66</t>
  </si>
  <si>
    <t>Kirkconnel Moor</t>
  </si>
  <si>
    <t>Treelands, Parkwood House, Berkeley Drive, Bamber Bridge, Preston, PR5 6BY</t>
  </si>
  <si>
    <t>NX667 592</t>
  </si>
  <si>
    <t>Guy Warren</t>
  </si>
  <si>
    <t>F38</t>
  </si>
  <si>
    <t>North Chesthill</t>
  </si>
  <si>
    <t>NN/700/480</t>
  </si>
  <si>
    <t>F15</t>
  </si>
  <si>
    <t>The Parks Trust (Milton Keynes)</t>
  </si>
  <si>
    <t>Milton Keynes</t>
  </si>
  <si>
    <t>Buckinghamshire</t>
  </si>
  <si>
    <t>SP 87427 34921</t>
  </si>
  <si>
    <t>Frank Gill</t>
  </si>
  <si>
    <t>F56</t>
  </si>
  <si>
    <t>Almont Forest</t>
  </si>
  <si>
    <t>Pinwherry</t>
  </si>
  <si>
    <t xml:space="preserve">NX 189 876 </t>
  </si>
  <si>
    <t>F69</t>
  </si>
  <si>
    <t>Purgatory Forest</t>
  </si>
  <si>
    <t>NX 20973 / 70990 (approximate centre)</t>
  </si>
  <si>
    <t>Sandy Anderson
DGA Forestry LLP</t>
  </si>
  <si>
    <t>F71</t>
  </si>
  <si>
    <t>Bidhouse Forest</t>
  </si>
  <si>
    <t>NT005139</t>
  </si>
  <si>
    <t>David Smith</t>
  </si>
  <si>
    <t>F80</t>
  </si>
  <si>
    <t>Blea Moor</t>
  </si>
  <si>
    <t>Settle</t>
  </si>
  <si>
    <t>SD781840</t>
  </si>
  <si>
    <t>F27</t>
  </si>
  <si>
    <t>Silton Forest</t>
  </si>
  <si>
    <t>Lockerbie</t>
  </si>
  <si>
    <t>NY180955</t>
  </si>
  <si>
    <t>NJ  726 214</t>
  </si>
  <si>
    <t>F79</t>
  </si>
  <si>
    <t>Camore Wood</t>
  </si>
  <si>
    <t>Dornoch</t>
  </si>
  <si>
    <t>NH/774/908</t>
  </si>
  <si>
    <t>F44</t>
  </si>
  <si>
    <t>Gisborough Estate Forestry</t>
  </si>
  <si>
    <t>Guisborough</t>
  </si>
  <si>
    <t>NZ/593/167</t>
  </si>
  <si>
    <t>Matthew Standeven</t>
  </si>
  <si>
    <t>W1.1 Roundwood (logs)
W1.2 Fuel wood
W1.3 Twigs
W2 Wood charcoal
W3.1 Wood chips</t>
  </si>
  <si>
    <t>F204</t>
  </si>
  <si>
    <t>Bryn y Maen</t>
  </si>
  <si>
    <t>Colwyn Bay</t>
  </si>
  <si>
    <t>Clwyd</t>
  </si>
  <si>
    <t>SH843758</t>
  </si>
  <si>
    <t>F25</t>
  </si>
  <si>
    <t>Westloch Farm</t>
  </si>
  <si>
    <t>Peebles</t>
  </si>
  <si>
    <t>NT252517</t>
  </si>
  <si>
    <t>F220</t>
  </si>
  <si>
    <t>Hopekist Rig</t>
  </si>
  <si>
    <t>F16</t>
  </si>
  <si>
    <t>Welton Woods</t>
  </si>
  <si>
    <t>Alford</t>
  </si>
  <si>
    <t>Lincolnshire</t>
  </si>
  <si>
    <t>546/370</t>
  </si>
  <si>
    <t>Simon Roughton</t>
  </si>
  <si>
    <t>F75</t>
  </si>
  <si>
    <t>Kype &amp; Lambhill Forests</t>
  </si>
  <si>
    <t xml:space="preserve">November 2020 Resigned/withdrawn or terminated </t>
  </si>
  <si>
    <t>Strathaven</t>
  </si>
  <si>
    <t>NS 69673 39741</t>
  </si>
  <si>
    <t>Sandy Anderson</t>
  </si>
  <si>
    <t>F103</t>
  </si>
  <si>
    <t>Ardchullarie</t>
  </si>
  <si>
    <t>10/12/2020  SUSPENDED</t>
  </si>
  <si>
    <t>NN 58745 11815</t>
  </si>
  <si>
    <t>F76</t>
  </si>
  <si>
    <t>Oisean &amp; Buillsgean Forest</t>
  </si>
  <si>
    <t>F122</t>
  </si>
  <si>
    <t>Comer Estate</t>
  </si>
  <si>
    <t>NN 41327 07604</t>
  </si>
  <si>
    <t>F125</t>
  </si>
  <si>
    <t>Glen Fruin</t>
  </si>
  <si>
    <t>NS 30574 86519</t>
  </si>
  <si>
    <t>F141</t>
  </si>
  <si>
    <t>Kirnan</t>
  </si>
  <si>
    <t>NR 87238 95527</t>
  </si>
  <si>
    <t>F107</t>
  </si>
  <si>
    <t>Avonvogie</t>
  </si>
  <si>
    <t>Islay</t>
  </si>
  <si>
    <t>NR 34766 56007</t>
  </si>
  <si>
    <t>F164</t>
  </si>
  <si>
    <t>Dura</t>
  </si>
  <si>
    <t>Shotts</t>
  </si>
  <si>
    <t>North Lanarkshire</t>
  </si>
  <si>
    <t>55.782          -3.797</t>
  </si>
  <si>
    <t>F18</t>
  </si>
  <si>
    <t>Bedwyn &amp; Wilton Brail</t>
  </si>
  <si>
    <t>Hungerford</t>
  </si>
  <si>
    <t>51.364460
-1.5934605</t>
  </si>
  <si>
    <t>W1.1 Roundwood (logs) W1.2 Fuel wood W1.3 Twigs W3.1 Wood chips</t>
  </si>
  <si>
    <t>F34</t>
  </si>
  <si>
    <t>Tyr Cwm</t>
  </si>
  <si>
    <t>Llandeilo</t>
  </si>
  <si>
    <t>Carmarthenshire</t>
  </si>
  <si>
    <t>1</t>
  </si>
  <si>
    <t>05.11.13</t>
  </si>
  <si>
    <t xml:space="preserve">51.59 N 04.07 E </t>
  </si>
  <si>
    <t>SUSPENDED 09.12.20 F103</t>
  </si>
  <si>
    <t>withdrawn 08.06.21 following 6 months suspension</t>
  </si>
  <si>
    <t>56.27 N 04.28 E</t>
  </si>
  <si>
    <t>F208</t>
  </si>
  <si>
    <t>Clach Liath Estate</t>
  </si>
  <si>
    <t>Evanton</t>
  </si>
  <si>
    <t>05.09.18</t>
  </si>
  <si>
    <t>57.66 N 04.44 E</t>
  </si>
  <si>
    <t>F99</t>
  </si>
  <si>
    <t>Creag Liath</t>
  </si>
  <si>
    <t>30.11.18</t>
  </si>
  <si>
    <t>57.58 N  04.29 E</t>
  </si>
  <si>
    <t>F119</t>
  </si>
  <si>
    <t>Cnoc an Devora</t>
  </si>
  <si>
    <t>55.79 N 05.44 E</t>
  </si>
  <si>
    <t>F132</t>
  </si>
  <si>
    <t xml:space="preserve">Auchenlongford </t>
  </si>
  <si>
    <t>Cumnock</t>
  </si>
  <si>
    <t>East Ayrshire</t>
  </si>
  <si>
    <t>55.52 N 04.20 E</t>
  </si>
  <si>
    <t>F155</t>
  </si>
  <si>
    <t>Upper Heilar</t>
  </si>
  <si>
    <t>55.50 N 04.08 E</t>
  </si>
  <si>
    <t>F137</t>
  </si>
  <si>
    <t>Kilberry</t>
  </si>
  <si>
    <t>55.83 N 05.64 E</t>
  </si>
  <si>
    <t>F163</t>
  </si>
  <si>
    <t>Skiff Wood</t>
  </si>
  <si>
    <t>Howood</t>
  </si>
  <si>
    <t>Renfrewshire</t>
  </si>
  <si>
    <t>55.807, -4.543</t>
  </si>
  <si>
    <t>F167</t>
  </si>
  <si>
    <t>Doctor's Wood</t>
  </si>
  <si>
    <t>3.8.20</t>
  </si>
  <si>
    <t>F226</t>
  </si>
  <si>
    <t>Bednawinny Forest</t>
  </si>
  <si>
    <t>28.02.20</t>
  </si>
  <si>
    <t>57.504558           -3.475227</t>
  </si>
  <si>
    <t>S3 2020</t>
  </si>
  <si>
    <t>F206</t>
  </si>
  <si>
    <t>Glenfernate Estate</t>
  </si>
  <si>
    <t>28.06.18</t>
  </si>
  <si>
    <t>56.45 N 03.33 E</t>
  </si>
  <si>
    <t>F86</t>
  </si>
  <si>
    <t>Meggernie Estate</t>
  </si>
  <si>
    <t>02.11.17</t>
  </si>
  <si>
    <t>01.12.22</t>
  </si>
  <si>
    <t>56.35 N 04.21 E</t>
  </si>
  <si>
    <t>S1 2018 S4 2021</t>
  </si>
  <si>
    <t>F90</t>
  </si>
  <si>
    <t>Hartfield and Caplaw</t>
  </si>
  <si>
    <t>Paisley</t>
  </si>
  <si>
    <t>13.01.18</t>
  </si>
  <si>
    <t>55.87 N 04.51 E</t>
  </si>
  <si>
    <t>F28</t>
  </si>
  <si>
    <t>Bagley Wood</t>
  </si>
  <si>
    <t>Kennington</t>
  </si>
  <si>
    <t>Oxfordhire</t>
  </si>
  <si>
    <t>22.12.16</t>
  </si>
  <si>
    <t>25.06.22</t>
  </si>
  <si>
    <t>51.715346_x000D_-1.2675396</t>
  </si>
  <si>
    <t>F232</t>
  </si>
  <si>
    <t>Bawd Moss</t>
  </si>
  <si>
    <t>15.11.21</t>
  </si>
  <si>
    <t>F121</t>
  </si>
  <si>
    <t>Colbruach</t>
  </si>
  <si>
    <t>23.11.22</t>
  </si>
  <si>
    <t>55.99 N 05.13 E</t>
  </si>
  <si>
    <t>F225</t>
  </si>
  <si>
    <t>Coed Craig Ruperra &amp; Coed y Goitre</t>
  </si>
  <si>
    <t>Draethen</t>
  </si>
  <si>
    <t>Caerphilly</t>
  </si>
  <si>
    <t>19.2.20</t>
  </si>
  <si>
    <t>51.57718 -3.1148306</t>
  </si>
  <si>
    <t>Withdrawn</t>
  </si>
  <si>
    <t>Sampling methodology : PEFC™</t>
  </si>
  <si>
    <t>drafted by:</t>
  </si>
  <si>
    <t>MR</t>
  </si>
  <si>
    <t>NB Amendments 2019 in blue</t>
  </si>
  <si>
    <t xml:space="preserve">Approved </t>
  </si>
  <si>
    <t>Reference</t>
  </si>
  <si>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</si>
  <si>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</si>
  <si>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</si>
  <si>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</si>
  <si>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</si>
  <si>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</si>
  <si>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</si>
  <si>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</si>
  <si>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</si>
  <si>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</si>
  <si>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</si>
  <si>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</si>
  <si>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</si>
  <si>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</si>
  <si>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</si>
  <si>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</si>
  <si>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</si>
  <si>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</si>
  <si>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</si>
  <si>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</si>
  <si>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Group / Multisite</t>
  </si>
  <si>
    <t>No FMUs</t>
  </si>
  <si>
    <t>Total FMUs to sample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</si>
  <si>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</si>
  <si>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</si>
  <si>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</si>
  <si>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</si>
  <si>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</si>
  <si>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</si>
  <si>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</si>
  <si>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</si>
  <si>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</si>
  <si>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</si>
  <si>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</si>
  <si>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</si>
  <si>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Medium</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</si>
  <si>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</si>
  <si>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</si>
  <si>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</si>
  <si>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</si>
  <si>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</si>
  <si>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</si>
  <si>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</si>
  <si>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</si>
  <si>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</si>
  <si>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</si>
  <si>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</si>
  <si>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</si>
  <si>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</si>
  <si>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</si>
  <si>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</si>
  <si>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no. FMUs</t>
  </si>
  <si>
    <t>Surv</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</si>
  <si>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</si>
  <si>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</si>
  <si>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</si>
  <si>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</si>
  <si>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</si>
  <si>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</si>
  <si>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</si>
  <si>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</si>
  <si>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</si>
  <si>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</si>
  <si>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</si>
  <si>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</si>
  <si>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</si>
  <si>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</si>
  <si>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</si>
  <si>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</si>
  <si>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</si>
  <si>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</si>
  <si>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</si>
  <si>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</si>
  <si>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</si>
  <si>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</si>
  <si>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</si>
  <si>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</si>
  <si>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</si>
  <si>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</si>
  <si>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</si>
  <si>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</si>
  <si>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r>
      <t>FM PEFC ST 1002 2010 Group FM Certification &amp;</t>
    </r>
    <r>
      <rPr>
        <sz val="10"/>
        <color indexed="4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indexed="40"/>
        <rFont val="Arial"/>
        <family val="2"/>
      </rPr>
      <t xml:space="preserve">NB confirmation on file (under PEFC FM interpretations) that agreed with UKAS and PEFC that sampling figures in the Appx 4 supercede those in the IAF guide. </t>
    </r>
    <r>
      <rPr>
        <sz val="10"/>
        <color indexed="40"/>
        <rFont val="Arial"/>
        <family val="2"/>
      </rPr>
      <t>IAF MD 5 Issue 4 for Audit time</t>
    </r>
  </si>
  <si>
    <r>
      <t>When the organization has a hierarchical system of branches (e.g. head (central) office, national offices, regional offices, local branches), the sampling model for initial audit</t>
    </r>
    <r>
      <rPr>
        <b/>
        <sz val="10"/>
        <color indexed="40"/>
        <rFont val="Arial"/>
        <family val="2"/>
      </rPr>
      <t xml:space="preserve"> is defined at Step D below.</t>
    </r>
  </si>
  <si>
    <r>
      <t xml:space="preserve">No. Regional/local Offices to sample </t>
    </r>
    <r>
      <rPr>
        <b/>
        <sz val="10"/>
        <color indexed="40"/>
        <rFont val="Arial"/>
        <family val="2"/>
      </rPr>
      <t>(if chosen)</t>
    </r>
  </si>
  <si>
    <r>
      <t xml:space="preserve">NB Head office must always be visited.  Additional regional/local offices </t>
    </r>
    <r>
      <rPr>
        <b/>
        <u/>
        <sz val="10"/>
        <color indexed="40"/>
        <rFont val="Arial"/>
        <family val="2"/>
      </rPr>
      <t>may</t>
    </r>
    <r>
      <rPr>
        <sz val="10"/>
        <color indexed="40"/>
        <rFont val="Arial"/>
        <family val="2"/>
      </rPr>
      <t xml:space="preserve"> be sampled depending on the factors above and should be </t>
    </r>
    <r>
      <rPr>
        <b/>
        <u/>
        <sz val="10"/>
        <color indexed="40"/>
        <rFont val="Arial"/>
        <family val="2"/>
      </rPr>
      <t>no</t>
    </r>
    <r>
      <rPr>
        <sz val="10"/>
        <color indexed="40"/>
        <rFont val="Arial"/>
        <family val="2"/>
      </rPr>
      <t xml:space="preserve"> </t>
    </r>
    <r>
      <rPr>
        <b/>
        <u/>
        <sz val="10"/>
        <color indexed="40"/>
        <rFont val="Arial"/>
        <family val="2"/>
      </rPr>
      <t>more</t>
    </r>
    <r>
      <rPr>
        <sz val="10"/>
        <color indexed="40"/>
        <rFont val="Arial"/>
        <family val="2"/>
      </rPr>
      <t xml:space="preserve"> than SQRT(no. of offices). 
</t>
    </r>
  </si>
  <si>
    <t>100% PEFC certified</t>
  </si>
  <si>
    <t>Roundwood - Sawlogs and veneer logs</t>
  </si>
  <si>
    <t xml:space="preserve">1 - Coniferous &amp; 
3 - Non-Coniferous other 
Abies grandis;  Abies procera; Chamaecyparis lawsoniana;  Larix kaempferi; Larix x eurolepis;  Larix  europea;  Picea abies;  Picea sitchensis;  Pinus nigra;  Pinus sylvestris;  Pinus contorta;  Pseudotsuga menziesii;  Sequoiadendron giganteum;  Sequoia sempervirens;  Thuja plicata; Tsuga heterophylla;  Taxodium dictichum;  Acer campestre;  Acer pseudoplatanus;  Acer platanoides;  Alnus glutinosa;  Betula pendula; Betula pubescens;  Carpinus betulus;  Castanea sativa;  Crataegus monogyna;  Corylus avellana;  Fagus sylvatica;  Fraxinus excelsior;  Prunus avium;  Prunus spinosa;  Quercus robur;  Quercus petraea;  Quercus rubra;  Salix spp.;  Ulmus spp.;  Poplus spp.;  Tilia spp.;  Juglans spp.;  Sorbus terminalis; Ilex aquifolium;  Aesculus hippocastanum </t>
  </si>
  <si>
    <t xml:space="preserve">Exterior products </t>
  </si>
  <si>
    <t>21.12.22</t>
  </si>
  <si>
    <t>Wester Tullochcurran</t>
  </si>
  <si>
    <t>Achaveillan</t>
  </si>
  <si>
    <t>Garabal</t>
  </si>
  <si>
    <t>Cragganard</t>
  </si>
  <si>
    <t>Killean and High Tayinloan</t>
  </si>
  <si>
    <t>Brackla Forest</t>
  </si>
  <si>
    <t>Blackhills Forest</t>
  </si>
  <si>
    <t>Strathy</t>
  </si>
  <si>
    <t>Torwoodlee</t>
  </si>
  <si>
    <t>Chattlehope</t>
  </si>
  <si>
    <t>27.03.23</t>
  </si>
  <si>
    <t>22.03.23</t>
  </si>
  <si>
    <t>05.04.23</t>
  </si>
  <si>
    <t>29.03.23</t>
  </si>
  <si>
    <t>20.03.23</t>
  </si>
  <si>
    <t>30.03.23</t>
  </si>
  <si>
    <t>06.04.23</t>
  </si>
  <si>
    <t>04.04.23</t>
  </si>
  <si>
    <t>Tulloch</t>
  </si>
  <si>
    <t>Phil and/or Simon will be in attendance for all audits and will provide transport for the SA auditor.</t>
  </si>
  <si>
    <t>Ref Minor 2022.1 above for previous non -compliance. S1 - At Bunachton three timber stacks were noted to be overheight, though none exceeded 4.5m. Warning signs were present on all approaches to the stacks and stacks were noted to be well constructed and stable. The Forwarder operator interviewed confirmed that as far as he was aware no stack height risk assessment had been undertaken and he had not received any instructions to allow stack height to exceed product length.  On further investigation it transpired that the FWM had completed a stack height risk assessment, stipulating maximum stack height of 4.5m, but had neither provided a copy of this Risk assessment to the site manager nor communicated its significant findings to the operators on site.</t>
  </si>
  <si>
    <t xml:space="preserve">Woodland operations shall conform to forestry best practice guidance. </t>
  </si>
  <si>
    <t>Within 3 months of report finalisation</t>
  </si>
  <si>
    <t xml:space="preserve">21 May 2023  1. Evidence of overheight risk assessments seen for Bunachton, with signatures from all three forwarder operators confirming receipt and understanding.  2. Evidence of communication (email sent 21 May 2023) to all Group members seen, describing the non-compliance and providing guidance to ensure understanding of requirements.  Wording of email made clear that the information had to be read and acted upon and that the communication forms an important part of the actions taken by UKFCG to close the major non-conformity, and has been copied to the Soil Association's Lead Auditor. Documents provided reviewed by Lead Auditor, which comprised of a UKFCG newsletter clearly explaining the failing and required action to be undertaken by all forest managers, a copy of the UKFCG Briefing note 'Timber Stack Heights' and a copy of FISA 503 'Extraction by Forwarder'. </t>
  </si>
  <si>
    <t>1. Obtain evidence that stack risk assessment has been received and understanding confirmed by all forwarder operators operating on site at Bunachton. 2. Implement measures to mitigate against future non-compliance occurring across the Group by communicating / reinforcing requirements across the group membership.</t>
  </si>
  <si>
    <t xml:space="preserve"> Root cause - communication.  Although the forest manager had noted the developing issue regarding stack height and had requested a copy of the risk assessment this was not provided swiftly by the FWM.  FWM also failed to communicate RA significant findings to the operators on site.</t>
  </si>
  <si>
    <t>14-20 May 2023</t>
  </si>
  <si>
    <t>Rebecca Haskell</t>
  </si>
  <si>
    <t>SSSI, SAC, SPA,Ramsar sites. ASNW, PAWS &amp; LEPO</t>
  </si>
  <si>
    <t>Less than 500 ha</t>
  </si>
  <si>
    <t>500 ha – 1000 ha</t>
  </si>
  <si>
    <t>Rebecca Haskell Site visits</t>
  </si>
  <si>
    <t>15/5/23 Rosal: Management planning documentation and records reviewed with manager. Cpt. 10 stump grinding operations - operator interviewed and weevil control discussed with manager.  Old Cattle Park SAM - inspected and discussed management by low intensity grazing.  Cpt. 13 harvesting site - discussed operational management and LTRs.  Cpts 5/6 Bi / SP - removal of LP.  Cpt. 13 a natural reserve area seen.</t>
  </si>
  <si>
    <t>15/5/23 Fasach Management planning documentation and records reviewed with manager. Site access and internal road network driven - discussed shared access; also stops to view management of the WMU, including proposed felling areas, LTRs, proposed NRs. Neighbouring designated areas seen and management of adjacent crop discussed.</t>
  </si>
  <si>
    <t>16/5/23 Scaniport Management planning documentation and records reviewed with manager.Cpt. 10a Darrach Wood PAWS area visited - discussed management.Cpt. 12a veteran trees inspected.  Shared access route inspected.  Cpt. 30a SAM seen and management of gorse discussed; also monitoring.</t>
  </si>
  <si>
    <t>16/5/23 Bunachton Management planning documentation and records reviewed with manager. Cpt 1 harvesting site visited - discussed stack height, protection of historic features, deadwood management, veteran tree management.  Harvester and forwarder operators interviewed. LTRs and NRs seen</t>
  </si>
  <si>
    <t>17/5/23 Laudale Management planning documentation and records reviewed with manager. Invasion Bay area visited - shared access, management of open ground, deer management dsicussed.  Cpts 25 &amp; 26  PAWS areas seen and management discussed; also cpt. 31 SSSI and general drive around the estate to view in the landscape. Various archaeological / heritage features seen and management discussed.</t>
  </si>
  <si>
    <t>18/5/23 Langamull and West Ardhu Management planning documentation and records reviewed with manager. Hill fort SAM visited and management discussed; also recently completed harvesting operation adjoining SAM.  LTR and NR areas noted and monitoring discussed.</t>
  </si>
  <si>
    <t>18/5/23 Ardura Management planning documentation and records reviewed with manager. PAWS restoration and future management discussed across the site. ES application assessed.</t>
  </si>
  <si>
    <t>19/5/23 Fordie Estate Management planning documentation and records reviewed with manager. Policy woodlands and geological SSSI area walked and management discussed.Cpt. 5 proposed roadline seen. Cpt. 4 old pheasant pen seen. Drive round extensive area of open ground proposed for woodland creation - cpts. 14,18,19 visited and Cpts 16 and 22 viewed from vantage points.Discussions included habitat management, protection of archaeological features, species choice.</t>
  </si>
  <si>
    <t>19/5/23 Cambushinnie Management planning documentation and records reviewed with manager. Cpt. 2 Historic feature viewed and protection discussed.  Shared access seen and discussed. Cpt. 6 LTR and NR reserve seen.</t>
  </si>
  <si>
    <t>15-05-2023. Femnock Wood. Management planning documentation and records reviewed in veficle with manager. Planting in progress, visited retained open area, natural reserve.</t>
  </si>
  <si>
    <t>15-05-2023. Redcastle Estate. Management planning documentation and records reviewed in vehicle with manager. No site activities. Tarradale compartment for discussions on cultural heritage. Spittal Wood for discussion on raptor nest constraints and repairs to soil damage. Hughston Plantation discussion about illegal activities inc fly-tipping. Document review in office.</t>
  </si>
  <si>
    <t>16-05-2023. Lochluichart Estate. Management planning documentation and records reviewed in Dingwall office with manager. No site activities. Boathouse Road compartment to discuss PAWS management, hal0 thinning of veterans, management of windthrown sites, natural regeneration, management of invasive species. Corrie Buidhe compartment to view soil erosion site restoration including regeneration of Betula nana, 2020 plantings, riparian restoration. Allt Dearg to view new native woodland management, including discussion of seed sources. Meeting Head Stalker.</t>
  </si>
  <si>
    <t>17-05-2023. Invertrossachs Estate. Windthrow felling underway. Management planning documentation and records reviewed in vehicle with manager. Visit to Cmpt 30 clearance of windthrown SS. Discussion with harvesting operator concerning understanding of constraints, competencies. Discussion with FM about control of invasive species at location of hogweed.</t>
  </si>
  <si>
    <t xml:space="preserve">17-05-2023. Rednock and Cardross Estate. Management planning documentation and records reviewed in estate kitchen with forest management consultant, owner and assistant estate manager. Site visits to Cardross Forest, felling site but currently halted pending review of appropriate buffer around raptor nest (site sealed); discussion about adoption of natural regeneration; cross-boundary collaboration with neighouring landowners; visit to game leader, discussion of licences and insurance for game management.  </t>
  </si>
  <si>
    <t>18-05-2023. Carmacoup and Penbreck Estate. Management planning documentation and records reviewed in vehicle with manager. Mounding activities on site. Discussions regarding windfarm development, excision and sales of timber as non-certified. Visit to Compartment 179, to view mounding and interview machine operator. Review of understanding of deadwood; sight of risk assessments, understanding of lone working requirements.</t>
  </si>
  <si>
    <t>19-05-2023. Over Dalgleish Estate. Management planning documentation and records in estate office with manager. Felling activities on site. Discussions regarding clearance of infected larch under SPHN in 2022; consultation for upcoming review of FP. At felling site, Compartment 2, reviewed log stack heights, stack height risk assessments, discussions with harvester driver regarding pre-comms preparations.</t>
  </si>
  <si>
    <t xml:space="preserve">The assessment team reviewed the current scope. There was no change since the previous evaluation other than changes to membership and one excision at F281 Strathy ( 20.3ha excised from 1866.8 ha forest for windfarm) </t>
  </si>
  <si>
    <t>Summary of person days including time spent on preparatory work, actual audit days, consultation and report writing (excluding travel) 20</t>
  </si>
  <si>
    <r>
      <t xml:space="preserve">Any deviation from the audit plan and their reasons? </t>
    </r>
    <r>
      <rPr>
        <sz val="11"/>
        <rFont val="Cambria"/>
        <family val="1"/>
      </rPr>
      <t xml:space="preserve">N </t>
    </r>
  </si>
  <si>
    <r>
      <t xml:space="preserve">Any significant issues impacting on the audit programme </t>
    </r>
    <r>
      <rPr>
        <sz val="11"/>
        <rFont val="Cambria"/>
        <family val="1"/>
      </rPr>
      <t xml:space="preserve">N </t>
    </r>
  </si>
  <si>
    <t>845 consultees were contacted</t>
  </si>
  <si>
    <t>1 response was received</t>
  </si>
  <si>
    <t>Consultation was carried out on 17/04/2023</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</si>
  <si>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</si>
  <si>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The following criteria were assessed:  UKWAS sections 1 &amp; 4, indicators where Finding raised in MA audit and for FMUs containing HCV attributes, UKWAS indicators 2.3.1(c), 2.3.2(b,c), 2.9.1, 2.15.1(d), 2.15.2, 4.1.2,4.6.1, 4.6.2, 4.6.3, 4.6.4, 4.9.1</t>
  </si>
  <si>
    <r>
      <t>I</t>
    </r>
    <r>
      <rPr>
        <b/>
        <sz val="11"/>
        <rFont val="Cambria"/>
        <family val="1"/>
        <scheme val="major"/>
      </rPr>
      <t>an Rowland Site visits</t>
    </r>
  </si>
  <si>
    <r>
      <t>Changes to management situation</t>
    </r>
    <r>
      <rPr>
        <b/>
        <sz val="11"/>
        <color indexed="10"/>
        <rFont val="Cambria"/>
        <family val="1"/>
        <scheme val="major"/>
      </rPr>
      <t>- results of management review/internal audit
Effectiveness of management system
Description of any continual improvement activities</t>
    </r>
  </si>
  <si>
    <t>Ian Rowland ( Auditor) MSc Forestry, Oxford University, 1992. 30 years forest management experience. FSC FM/COC training completed 2020. Lead auditor witness  July 2022.</t>
  </si>
  <si>
    <t>Rebecca Haskell ( Lead Auditor) BSc Agricultural and Food Marketing, MSc Forestry, CMIOSH.  Over 30 years experience working in UK Forestry / Woodland Management in both state and charitable sectors, including several years as H&amp;S Manager for a woodland conservation charity. She has been auditing for Soil Association since 2012</t>
  </si>
  <si>
    <t>14 - 20 May 2023</t>
  </si>
  <si>
    <t>14 May Opening meeting - attended by Rebecca Haskell (Lead Auditor), Ian Rowland ( audit team member), Phil Webb ( UKFCG Director), Simon Webb ( UKFCG Lead Auditor)</t>
  </si>
  <si>
    <t>15 May Site visits  Kelpie Woodlands - Rosal, Brook Forestry -  Fasach, EJD Forestry - Femnock Wood, Galbraith - Redcastle</t>
  </si>
  <si>
    <t>16 May Site visits Bowlts - Scaniport, Bunnachton, Greenbeard Forestry - Lochluichart</t>
  </si>
  <si>
    <t>17 May Site visits Laudale Estate - Laudale, RDS - Invertrossachs, Kirn Ltd - Rednock &amp; Cardross</t>
  </si>
  <si>
    <t>18 May Site visits Treestory Langamull &amp; West Ardhu, Ardura, Ilaria Ltd - Carmacoup</t>
  </si>
  <si>
    <t>19 May Site visits EJD Forestry - Fordie Estate, RDS - Cambushinnie, Galbraith - Over Dalgliesh</t>
  </si>
  <si>
    <t>19 May Auditors meeting</t>
  </si>
  <si>
    <t>20 May - Document review  and Closing meeting - attended by Rebecca Haskell, Phil Webb, Simon Webb</t>
  </si>
  <si>
    <t>0 visits/interviews were held by phone/in person during audit other than interviews with staff / contractors as part of obtaining evidence for audit checklist completion</t>
  </si>
  <si>
    <t xml:space="preserve">All promotional designs seen to meet TM requirements 
</t>
  </si>
  <si>
    <t>Confirmed PEFC TM license agreement held and written procedure in place.  Designated Trademark Controller interviewed during audit showed excellent knowledge of TM requirements</t>
  </si>
  <si>
    <r>
      <rPr>
        <b/>
        <sz val="10"/>
        <rFont val="Cambria"/>
        <family val="1"/>
        <scheme val="major"/>
      </rPr>
      <t>All sites:</t>
    </r>
    <r>
      <rPr>
        <sz val="10"/>
        <rFont val="Cambria"/>
        <family val="1"/>
        <scheme val="major"/>
      </rPr>
      <t xml:space="preserve"> No evidence of non-compliance was observed. All sites received e-news bulleting from the group manager and in most cases employed an experienced professional management company who maintained awareness of legal requirements through membership of trade associations, including FISA, RFS  and CONFOR. All reviewed documents complied with legal requirements.</t>
    </r>
  </si>
  <si>
    <r>
      <rPr>
        <b/>
        <sz val="10"/>
        <rFont val="Cambria"/>
        <family val="1"/>
        <scheme val="major"/>
      </rPr>
      <t xml:space="preserve">All sites: </t>
    </r>
    <r>
      <rPr>
        <sz val="10"/>
        <rFont val="Cambria"/>
        <family val="1"/>
        <scheme val="major"/>
      </rPr>
      <t xml:space="preserve">Interview with the managers confirmed extensive knowledge of all aspects of forestry, codes of practice and guidelines. UKFCG provide guidance, including templates designed to ensure best practice guidelines are followed eg template for pre-commencement information exchange seen in use at </t>
    </r>
    <r>
      <rPr>
        <b/>
        <sz val="10"/>
        <rFont val="Cambria"/>
        <family val="1"/>
        <scheme val="major"/>
      </rPr>
      <t>Langamull &amp; West Ardhu</t>
    </r>
    <r>
      <rPr>
        <sz val="10"/>
        <rFont val="Cambria"/>
        <family val="1"/>
        <scheme val="major"/>
      </rPr>
      <t xml:space="preserve">, including information on safety and environmental best practice / heritage protection Site inspections provided further verification of management practices Eg </t>
    </r>
    <r>
      <rPr>
        <b/>
        <sz val="10"/>
        <rFont val="Cambria"/>
        <family val="1"/>
        <scheme val="major"/>
      </rPr>
      <t>Redcastle (RDC)</t>
    </r>
    <r>
      <rPr>
        <sz val="10"/>
        <rFont val="Cambria"/>
        <family val="1"/>
        <scheme val="major"/>
      </rPr>
      <t xml:space="preserve">: The forest manager is a qualified professional forester and is a member of trade associations through which  information is acquired regarding any legislation changes or forestry policy. Also through the company structure of Galbraith. </t>
    </r>
    <r>
      <rPr>
        <b/>
        <sz val="10"/>
        <rFont val="Cambria"/>
        <family val="1"/>
        <scheme val="major"/>
      </rPr>
      <t>Lochluichart (LOC):</t>
    </r>
    <r>
      <rPr>
        <sz val="10"/>
        <rFont val="Cambria"/>
        <family val="1"/>
        <scheme val="major"/>
      </rPr>
      <t xml:space="preserve"> Site inspections included visits to areas that have been thinned, felled and restocked including new planting.  Windblow clearance, path and track maintenance.  All operational activity appears to have complied with relevant codes of practice. </t>
    </r>
    <r>
      <rPr>
        <b/>
        <sz val="10"/>
        <rFont val="Cambria"/>
        <family val="1"/>
        <scheme val="major"/>
      </rPr>
      <t>Invertrossachs (INV):</t>
    </r>
    <r>
      <rPr>
        <sz val="10"/>
        <rFont val="Cambria"/>
        <family val="1"/>
        <scheme val="major"/>
      </rPr>
      <t xml:space="preserve"> During the audit operational areas were seen with windthrow clearance. No evidence of non-compliance with relevant codes of practice. </t>
    </r>
    <r>
      <rPr>
        <b/>
        <sz val="10"/>
        <rFont val="Cambria"/>
        <family val="1"/>
        <scheme val="major"/>
      </rPr>
      <t>Carmacoup and Penbreck (CARM)</t>
    </r>
    <r>
      <rPr>
        <sz val="10"/>
        <rFont val="Cambria"/>
        <family val="1"/>
        <scheme val="major"/>
      </rPr>
      <t>: The only audited site managed directly by the owner, who maintains up to date knowledge of regulations through membership of CONFOR and being provided with newsletters such as Tilhill's Treescribe.</t>
    </r>
    <r>
      <rPr>
        <b/>
        <sz val="10"/>
        <rFont val="Cambria"/>
        <family val="1"/>
        <scheme val="major"/>
      </rPr>
      <t xml:space="preserve"> Over Dalgleish (OVE):</t>
    </r>
    <r>
      <rPr>
        <sz val="10"/>
        <rFont val="Cambria"/>
        <family val="1"/>
        <scheme val="major"/>
      </rPr>
      <t xml:space="preserve"> The forest manager is a qualified professional forester and is a member of trade associations through which  information is acquired regarding any legislation changes or forestry policy. Also through the company structure of Galbraith. </t>
    </r>
  </si>
  <si>
    <r>
      <rPr>
        <b/>
        <sz val="10"/>
        <rFont val="Cambria"/>
        <family val="1"/>
        <scheme val="major"/>
      </rPr>
      <t>All sites:</t>
    </r>
    <r>
      <rPr>
        <sz val="10"/>
        <rFont val="Cambria"/>
        <family val="1"/>
        <scheme val="major"/>
      </rPr>
      <t xml:space="preserve"> UKFCG template 1.1.3 has been completed and signed, this document includes ownership details, the nature and location of tenure documentation and is held on file by UKFCG - seen for every site audited; also ownership documents provided for all sites audited eg signed disposition for </t>
    </r>
    <r>
      <rPr>
        <b/>
        <sz val="10"/>
        <rFont val="Cambria"/>
        <family val="1"/>
        <scheme val="major"/>
      </rPr>
      <t xml:space="preserve">Ardura, </t>
    </r>
    <r>
      <rPr>
        <sz val="10"/>
        <rFont val="Cambria"/>
        <family val="1"/>
        <scheme val="major"/>
      </rPr>
      <t xml:space="preserve">title plan and title sheet for </t>
    </r>
    <r>
      <rPr>
        <b/>
        <sz val="10"/>
        <rFont val="Cambria"/>
        <family val="1"/>
        <scheme val="major"/>
      </rPr>
      <t>FEM</t>
    </r>
  </si>
  <si>
    <r>
      <rPr>
        <b/>
        <sz val="10"/>
        <rFont val="Cambria"/>
        <family val="1"/>
        <scheme val="major"/>
      </rPr>
      <t>All sites:</t>
    </r>
    <r>
      <rPr>
        <sz val="10"/>
        <rFont val="Cambria"/>
        <family val="1"/>
        <scheme val="major"/>
      </rPr>
      <t xml:space="preserve"> UKFCG template 1.1.3 has been completed and signed, this document includes ownership details, the nature and location of tenure documentation and is held on file by UKFCG. Copies of ownership documents also seen for each site - these are held on file by UKFCG</t>
    </r>
  </si>
  <si>
    <r>
      <rPr>
        <b/>
        <sz val="10"/>
        <rFont val="Cambria"/>
        <family val="1"/>
        <scheme val="major"/>
      </rPr>
      <t>All sites:</t>
    </r>
    <r>
      <rPr>
        <sz val="10"/>
        <rFont val="Cambria"/>
        <family val="1"/>
        <scheme val="major"/>
      </rPr>
      <t xml:space="preserve"> UKFCG template 1.1.3 has been completed and signed, this document includes ownership details, the nature and location of tenure documentation and is held on file by UKFCG - seen during audit for all sites visited.  Copy of title plans, title sheets and/or other ownership information also held by UKFCG and seen during audit for all sites. No documented restrictions to legal rights to manage the WMU and harvest products / supply services noted.</t>
    </r>
  </si>
  <si>
    <r>
      <t xml:space="preserve">All sites:  UKFCG Doc 1.1.3 'Legal Ownership' records ownership for all members (samples seen). Long Term Forest Plans and  Felling licences seen; also permissions where required eg </t>
    </r>
    <r>
      <rPr>
        <b/>
        <sz val="10"/>
        <rFont val="Cambria"/>
        <family val="1"/>
        <scheme val="major"/>
      </rPr>
      <t xml:space="preserve">Rosal </t>
    </r>
    <r>
      <rPr>
        <sz val="10"/>
        <rFont val="Cambria"/>
        <family val="1"/>
        <scheme val="major"/>
      </rPr>
      <t xml:space="preserve">licence for clearance of windblow from Scheduled Ancient Monument licence ref 30044363 ref SAM 2513,  </t>
    </r>
    <r>
      <rPr>
        <b/>
        <sz val="10"/>
        <rFont val="Cambria"/>
        <family val="1"/>
        <scheme val="major"/>
      </rPr>
      <t>RDC:</t>
    </r>
    <r>
      <rPr>
        <sz val="10"/>
        <rFont val="Cambria"/>
        <family val="1"/>
        <scheme val="major"/>
      </rPr>
      <t xml:space="preserve"> The felling licence for the estate lapsed in 2022. Next large scale felling operations are not planned until 2036. The forest manager anticipates using an UKWAS management plan to guide future management until that point, obtaining felling licences on an as needs basis, </t>
    </r>
    <r>
      <rPr>
        <b/>
        <sz val="10"/>
        <rFont val="Cambria"/>
        <family val="1"/>
        <scheme val="major"/>
      </rPr>
      <t>CARM</t>
    </r>
    <r>
      <rPr>
        <sz val="10"/>
        <rFont val="Cambria"/>
        <family val="1"/>
        <scheme val="major"/>
      </rPr>
      <t>: Windfarm planning permission has been granted and turbines have been constructed and are operational. UKFCG Doc.23 excision checklist, which includes reference to relevant authorities was seen as completed during audit.</t>
    </r>
  </si>
  <si>
    <r>
      <rPr>
        <b/>
        <sz val="10"/>
        <rFont val="Cambria"/>
        <family val="1"/>
        <scheme val="major"/>
      </rPr>
      <t>All sites:</t>
    </r>
    <r>
      <rPr>
        <sz val="10"/>
        <rFont val="Cambria"/>
        <family val="1"/>
        <scheme val="major"/>
      </rPr>
      <t xml:space="preserve"> There was no indication that the owners or site managers were not compliant with the payment of taxes or other legally prescribed charges.</t>
    </r>
  </si>
  <si>
    <r>
      <rPr>
        <b/>
        <sz val="10"/>
        <rFont val="Cambria"/>
        <family val="1"/>
        <scheme val="major"/>
      </rPr>
      <t>All sites:</t>
    </r>
    <r>
      <rPr>
        <sz val="10"/>
        <rFont val="Cambria"/>
        <family val="1"/>
        <scheme val="major"/>
      </rPr>
      <t xml:space="preserve"> No such disputes were identified during the audit nor were they reported by the manager or through stakeholder consultation.</t>
    </r>
  </si>
  <si>
    <r>
      <rPr>
        <b/>
        <sz val="10"/>
        <rFont val="Cambria"/>
        <family val="1"/>
        <scheme val="major"/>
      </rPr>
      <t>All sites:</t>
    </r>
    <r>
      <rPr>
        <sz val="10"/>
        <rFont val="Cambria"/>
        <family val="1"/>
        <scheme val="major"/>
      </rPr>
      <t xml:space="preserve"> Interview with the managers, and from stakeholder consultation, confirmed there are no unresolved disputes over tenure claims and use rights. Managers interviewed confirmed dispute resolution process should such disputes occur ie seeking to resolve swiftly and legal action only to be taken as a last resort.</t>
    </r>
  </si>
  <si>
    <r>
      <rPr>
        <b/>
        <sz val="10"/>
        <rFont val="Cambria"/>
        <family val="1"/>
        <scheme val="major"/>
      </rPr>
      <t xml:space="preserve">All sites </t>
    </r>
    <r>
      <rPr>
        <sz val="10"/>
        <rFont val="Cambria"/>
        <family val="1"/>
        <scheme val="major"/>
      </rPr>
      <t xml:space="preserve">UKFCG Group Rules Doc. 01 and Application Form Doc. 02 are signed and include confirmation of this commitment - seen for all sites visited.  Briefing note BN008 has been prepared for managers to pass on to workers to inform them about UKWAS. UKFCG website makes clear its commitment to the certification standard as does the website of the managers of </t>
    </r>
    <r>
      <rPr>
        <b/>
        <sz val="10"/>
        <rFont val="Cambria"/>
        <family val="1"/>
        <scheme val="major"/>
      </rPr>
      <t xml:space="preserve">Cambushinnie </t>
    </r>
    <r>
      <rPr>
        <sz val="10"/>
        <rFont val="Cambria"/>
        <family val="1"/>
        <scheme val="major"/>
      </rPr>
      <t xml:space="preserve">and </t>
    </r>
    <r>
      <rPr>
        <b/>
        <sz val="10"/>
        <rFont val="Cambria"/>
        <family val="1"/>
        <scheme val="major"/>
      </rPr>
      <t>Invertrossachs</t>
    </r>
    <r>
      <rPr>
        <sz val="10"/>
        <rFont val="Cambria"/>
        <family val="1"/>
        <scheme val="major"/>
      </rPr>
      <t xml:space="preserve">
</t>
    </r>
    <r>
      <rPr>
        <b/>
        <sz val="10"/>
        <rFont val="Cambria"/>
        <family val="1"/>
        <scheme val="major"/>
      </rPr>
      <t xml:space="preserve">RDC: </t>
    </r>
    <r>
      <rPr>
        <sz val="10"/>
        <rFont val="Cambria"/>
        <family val="1"/>
        <scheme val="major"/>
      </rPr>
      <t xml:space="preserve">Letter of authorisation from owners, for Galbraith manager to sign is dated 28-07-2016 and stored in UKFCG records.   
</t>
    </r>
    <r>
      <rPr>
        <b/>
        <sz val="10"/>
        <rFont val="Cambria"/>
        <family val="1"/>
        <scheme val="major"/>
      </rPr>
      <t xml:space="preserve">OVE: </t>
    </r>
    <r>
      <rPr>
        <sz val="10"/>
        <rFont val="Cambria"/>
        <family val="1"/>
        <scheme val="major"/>
      </rPr>
      <t>Confirmation that the forest manager has authorisation to sign the application for certification provided by signed letter dated 21-03-2022, copy held in UKFCG site file for Over Dalgleish.</t>
    </r>
  </si>
  <si>
    <r>
      <rPr>
        <b/>
        <sz val="10"/>
        <rFont val="Cambria"/>
        <family val="1"/>
        <scheme val="major"/>
      </rPr>
      <t>All sites</t>
    </r>
    <r>
      <rPr>
        <sz val="10"/>
        <rFont val="Cambria"/>
        <family val="1"/>
        <scheme val="major"/>
      </rPr>
      <t xml:space="preserve"> All group members have been made aware of UKFCG's Social Policy BN009, and managers were able to confirm their understanding and compliance, in interview. </t>
    </r>
    <r>
      <rPr>
        <b/>
        <sz val="10"/>
        <rFont val="Cambria"/>
        <family val="1"/>
        <scheme val="major"/>
      </rPr>
      <t xml:space="preserve">Cambushinnie </t>
    </r>
    <r>
      <rPr>
        <sz val="10"/>
        <rFont val="Cambria"/>
        <family val="1"/>
        <scheme val="major"/>
      </rPr>
      <t xml:space="preserve">- new manager interviewed confirmed that his induction had included instruction regarding anti-bribery / anti-corruption policy - copy of 'Anti-bribery and Corruption Statement' seen.
</t>
    </r>
    <r>
      <rPr>
        <b/>
        <sz val="10"/>
        <rFont val="Cambria"/>
        <family val="1"/>
        <scheme val="major"/>
      </rPr>
      <t>RDC</t>
    </r>
    <r>
      <rPr>
        <sz val="10"/>
        <rFont val="Cambria"/>
        <family val="1"/>
        <scheme val="major"/>
      </rPr>
      <t xml:space="preserve"> and </t>
    </r>
    <r>
      <rPr>
        <b/>
        <sz val="10"/>
        <rFont val="Cambria"/>
        <family val="1"/>
        <scheme val="major"/>
      </rPr>
      <t>OVE</t>
    </r>
    <r>
      <rPr>
        <sz val="10"/>
        <rFont val="Cambria"/>
        <family val="1"/>
        <scheme val="major"/>
      </rPr>
      <t>: Forest managers were able to confirm the terms of the Galbraith anti-corruption policy, including training provided on corruption, bribery and anti-money laundering, as evidenced through sight of manager training record.</t>
    </r>
  </si>
  <si>
    <r>
      <rPr>
        <b/>
        <sz val="10"/>
        <rFont val="Cambria"/>
        <family val="1"/>
        <scheme val="major"/>
      </rPr>
      <t>All sites:</t>
    </r>
    <r>
      <rPr>
        <sz val="10"/>
        <rFont val="Cambria"/>
        <family val="1"/>
        <scheme val="major"/>
      </rPr>
      <t xml:space="preserve">There are no large enterprises in the group. </t>
    </r>
  </si>
  <si>
    <r>
      <t xml:space="preserve">All sites: All timber harvested is covered by felling licences. EUTR/UKTR requirements are supplied by SF with the issue of felling licences. The managers are experienced professional foresters with a good working knowledge of regulations, phytosanitory movement licences and Statutory Plant Health Notices. SPHN Ref STH210868_70 seen for </t>
    </r>
    <r>
      <rPr>
        <b/>
        <sz val="10"/>
        <rFont val="Cambria"/>
        <family val="1"/>
        <scheme val="major"/>
      </rPr>
      <t>Langamull &amp; West Ardhu</t>
    </r>
    <r>
      <rPr>
        <sz val="10"/>
        <rFont val="Cambria"/>
        <family val="1"/>
        <scheme val="major"/>
      </rPr>
      <t xml:space="preserve"> and managers showed good knowledge of phytosanitary requirements. </t>
    </r>
    <r>
      <rPr>
        <b/>
        <sz val="10"/>
        <rFont val="Cambria"/>
        <family val="1"/>
        <scheme val="major"/>
      </rPr>
      <t>OVE</t>
    </r>
    <r>
      <rPr>
        <sz val="10"/>
        <rFont val="Cambria"/>
        <family val="1"/>
        <scheme val="major"/>
      </rPr>
      <t xml:space="preserve"> - Discussion with the manager confirmed SPHN STH21_0973-0979 in respect of larch infection to be cleared by August 2022.  Copy of notice on file. </t>
    </r>
    <r>
      <rPr>
        <b/>
        <sz val="10"/>
        <rFont val="Cambria"/>
        <family val="1"/>
        <scheme val="major"/>
      </rPr>
      <t>INV:</t>
    </r>
    <r>
      <rPr>
        <sz val="10"/>
        <rFont val="Cambria"/>
        <family val="1"/>
        <scheme val="major"/>
      </rPr>
      <t xml:space="preserve"> Discussion with the manager confirmed SPHN in respect of larch infection.  Copy of notice on file.
</t>
    </r>
    <r>
      <rPr>
        <b/>
        <sz val="10"/>
        <rFont val="Cambria"/>
        <family val="1"/>
        <scheme val="major"/>
      </rPr>
      <t>All other sites:</t>
    </r>
    <r>
      <rPr>
        <sz val="10"/>
        <rFont val="Cambria"/>
        <family val="1"/>
        <scheme val="major"/>
      </rPr>
      <t xml:space="preserve"> The managers confirmed there are no plant health or phytosanitary requirements for their sites.
</t>
    </r>
  </si>
  <si>
    <r>
      <t xml:space="preserve">No illegal / unauthorised use reported by managers or noted during site visits for </t>
    </r>
    <r>
      <rPr>
        <b/>
        <sz val="10"/>
        <rFont val="Cambria"/>
        <family val="1"/>
        <scheme val="major"/>
      </rPr>
      <t>Scaniport, Rosal, Fasach, Bunachton, Laudale, Langamull &amp; West Ardhu, Ardura, Fordie Estate or Cambushinnie</t>
    </r>
    <r>
      <rPr>
        <sz val="10"/>
        <rFont val="Cambria"/>
        <family val="1"/>
        <scheme val="major"/>
      </rPr>
      <t xml:space="preserve">, apart from manager reporting occasional fly-tipping at Scaniport. </t>
    </r>
    <r>
      <rPr>
        <b/>
        <sz val="10"/>
        <rFont val="Cambria"/>
        <family val="1"/>
        <scheme val="major"/>
      </rPr>
      <t>FEM</t>
    </r>
    <r>
      <rPr>
        <sz val="10"/>
        <rFont val="Cambria"/>
        <family val="1"/>
        <scheme val="major"/>
      </rPr>
      <t xml:space="preserve">: Manager confirms there is no evidence of illegal or unauthorised use of the woodland.    
</t>
    </r>
    <r>
      <rPr>
        <b/>
        <sz val="10"/>
        <rFont val="Cambria"/>
        <family val="1"/>
        <scheme val="major"/>
      </rPr>
      <t>RDC:</t>
    </r>
    <r>
      <rPr>
        <sz val="10"/>
        <rFont val="Cambria"/>
        <family val="1"/>
        <scheme val="major"/>
      </rPr>
      <t xml:space="preserve"> A domestic neighbour to the woodland was seen to have been disposing of small amounts of garden waste into the forest area, as identified during internal audit. Evidence was seen during audit that the manager had communicated with the property owner to ensure this activity was not continued. During site audit at Tarradale, a small amount of flytipping was seen inside the forest area. The forest manager was able to confirm how such (infrequent) occurrences are dealt with, detailing uplift by estate staff and disposal in skips utilised by the estate, or appointment of a registered waste handler.
</t>
    </r>
    <r>
      <rPr>
        <b/>
        <sz val="10"/>
        <rFont val="Cambria"/>
        <family val="1"/>
        <scheme val="major"/>
      </rPr>
      <t>LOC</t>
    </r>
    <r>
      <rPr>
        <sz val="10"/>
        <rFont val="Cambria"/>
        <family val="1"/>
        <scheme val="major"/>
      </rPr>
      <t xml:space="preserve">: There was no evidence of illegal or unauthorised use of the forest.  The estate has employees working in various roles who are resident on the estate,  policing of the estate is therefore extensive.
</t>
    </r>
    <r>
      <rPr>
        <b/>
        <sz val="10"/>
        <rFont val="Cambria"/>
        <family val="1"/>
        <scheme val="major"/>
      </rPr>
      <t>INV:</t>
    </r>
    <r>
      <rPr>
        <sz val="10"/>
        <rFont val="Cambria"/>
        <family val="1"/>
        <scheme val="major"/>
      </rPr>
      <t xml:space="preserve"> From discussion with the forest manager and field observation there was no evidence of illegal or unauthorised use of the woodland.   
 </t>
    </r>
    <r>
      <rPr>
        <b/>
        <sz val="10"/>
        <rFont val="Cambria"/>
        <family val="1"/>
        <scheme val="major"/>
      </rPr>
      <t>RDN:</t>
    </r>
    <r>
      <rPr>
        <sz val="10"/>
        <rFont val="Cambria"/>
        <family val="1"/>
        <scheme val="major"/>
      </rPr>
      <t xml:space="preserve"> At the time of audit, the police had requested that felling in Cardross Forest be halted subject to advice from the statutory authorities concerning the relevant bufferzone from a goshawk nest identified by a member of the public (who had lodged a complaint with the police) but was not identified by site management in pre-commencement surveys. The auditor was able to confirm that the site was sealed, and that the ecologist was on site, preparing recommendations for the police on the appropriate bufferzone to be left when operations recommenced.
</t>
    </r>
    <r>
      <rPr>
        <b/>
        <sz val="10"/>
        <rFont val="Cambria"/>
        <family val="1"/>
        <scheme val="major"/>
      </rPr>
      <t>CARM</t>
    </r>
    <r>
      <rPr>
        <sz val="10"/>
        <rFont val="Cambria"/>
        <family val="1"/>
        <scheme val="major"/>
      </rPr>
      <t xml:space="preserve">: The manager confirmed some nuisance from off-road vehicles, including damage to a gate, but nothing that would affect achievement of objectives.
</t>
    </r>
    <r>
      <rPr>
        <b/>
        <sz val="10"/>
        <rFont val="Cambria"/>
        <family val="1"/>
        <scheme val="major"/>
      </rPr>
      <t>OVE</t>
    </r>
    <r>
      <rPr>
        <sz val="10"/>
        <rFont val="Cambria"/>
        <family val="1"/>
        <scheme val="major"/>
      </rPr>
      <t xml:space="preserve">: Manager confirms there is no evidence of illegal or unauthorised use of the woodland.  </t>
    </r>
  </si>
  <si>
    <r>
      <rPr>
        <b/>
        <sz val="10"/>
        <rFont val="Cambria"/>
        <family val="1"/>
        <scheme val="major"/>
      </rPr>
      <t>All sites:</t>
    </r>
    <r>
      <rPr>
        <sz val="10"/>
        <rFont val="Cambria"/>
        <family val="1"/>
        <scheme val="major"/>
      </rPr>
      <t xml:space="preserve"> Discussion with  managers confirmed GMOs are not used.</t>
    </r>
  </si>
  <si>
    <r>
      <rPr>
        <b/>
        <sz val="10"/>
        <rFont val="Cambria"/>
        <family val="1"/>
        <scheme val="major"/>
      </rPr>
      <t>All sites with HCV</t>
    </r>
    <r>
      <rPr>
        <sz val="10"/>
        <rFont val="Cambria"/>
        <family val="1"/>
        <scheme val="major"/>
      </rPr>
      <t>: Statutory public consultation undertaken as part of development of LTFPs - in place for every site visited. Scoping reports including list of stakeholders seen eg Scaniport included a wide range of stakeholders had been consulted, including neighbouring houses / neighbouring landowners and a range of government/ NGOs representing archaeological, conservation, public access, water / ecological considerations.</t>
    </r>
  </si>
  <si>
    <r>
      <rPr>
        <b/>
        <sz val="10"/>
        <rFont val="Cambria"/>
        <family val="1"/>
        <scheme val="major"/>
      </rPr>
      <t>All sites</t>
    </r>
    <r>
      <rPr>
        <sz val="10"/>
        <rFont val="Cambria"/>
        <family val="1"/>
        <scheme val="major"/>
      </rPr>
      <t xml:space="preserve">: UKFCG carried out stakeholder consultation over a 30 day period prior to allow entry to the Group, including siting of stakeholder notices at key access points to the forest. Woodland users informed about high impact operations by use of appropriate forestry Warning Signs, as seen during audit eg at </t>
    </r>
    <r>
      <rPr>
        <b/>
        <sz val="10"/>
        <rFont val="Cambria"/>
        <family val="1"/>
        <scheme val="major"/>
      </rPr>
      <t>Bunnachton</t>
    </r>
    <r>
      <rPr>
        <sz val="10"/>
        <rFont val="Cambria"/>
        <family val="1"/>
        <scheme val="major"/>
      </rPr>
      <t xml:space="preserve"> - live harvesting site visited. Scoping reports including list of stakeholders seen eg </t>
    </r>
    <r>
      <rPr>
        <b/>
        <sz val="10"/>
        <rFont val="Cambria"/>
        <family val="1"/>
        <scheme val="major"/>
      </rPr>
      <t>Scaniport</t>
    </r>
    <r>
      <rPr>
        <sz val="10"/>
        <rFont val="Cambria"/>
        <family val="1"/>
        <scheme val="major"/>
      </rPr>
      <t xml:space="preserve"> included a wide range of stakeholders had been consulted, including neighbouring houses / neighbouring landowners and a range of government/ NGOs representing archaeological, conservation, public access, water / ecological considerations.</t>
    </r>
    <r>
      <rPr>
        <b/>
        <sz val="10"/>
        <rFont val="Cambria"/>
        <family val="1"/>
        <scheme val="major"/>
      </rPr>
      <t xml:space="preserve"> Laudale - </t>
    </r>
    <r>
      <rPr>
        <sz val="10"/>
        <rFont val="Cambria"/>
        <family val="1"/>
        <scheme val="major"/>
      </rPr>
      <t xml:space="preserve">public consultation undertaken as part of planning application for extension of borrow pit.
</t>
    </r>
    <r>
      <rPr>
        <b/>
        <sz val="10"/>
        <rFont val="Cambria"/>
        <family val="1"/>
        <scheme val="major"/>
      </rPr>
      <t>RDC</t>
    </r>
    <r>
      <rPr>
        <sz val="10"/>
        <rFont val="Cambria"/>
        <family val="1"/>
        <scheme val="major"/>
      </rPr>
      <t xml:space="preserve"> (HCV present): Scoping/stakeholder consultation undertaken during development of the forest management plan, records of correspondence held on file by the forest manager and valid stakeholder input included in the final plan as applicable.  
</t>
    </r>
    <r>
      <rPr>
        <b/>
        <sz val="10"/>
        <rFont val="Cambria"/>
        <family val="1"/>
        <scheme val="major"/>
      </rPr>
      <t>LOC</t>
    </r>
    <r>
      <rPr>
        <sz val="10"/>
        <rFont val="Cambria"/>
        <family val="1"/>
        <scheme val="major"/>
      </rPr>
      <t xml:space="preserve"> (HCV present): Lochluichart Estate transferred certification from another Group, stakeholder consultation conducted in 2014.  Scoping/stakeholder consultation undertaken during development of the forest management plan in the same year, records of correspondence are held on file by the forest manager and valid stakeholder input included in the final plan as applicable. 
</t>
    </r>
    <r>
      <rPr>
        <b/>
        <sz val="10"/>
        <rFont val="Cambria"/>
        <family val="1"/>
        <scheme val="major"/>
      </rPr>
      <t>INV</t>
    </r>
    <r>
      <rPr>
        <sz val="10"/>
        <rFont val="Cambria"/>
        <family val="1"/>
        <scheme val="major"/>
      </rPr>
      <t xml:space="preserve">(HCV present): Scoping/stakeholder consultation undertaken during development of the forest management plan, records of correspondence are held on file by the forest manager and valid stakeholder input included in the final plan as applicable.  
 </t>
    </r>
    <r>
      <rPr>
        <b/>
        <sz val="10"/>
        <rFont val="Cambria"/>
        <family val="1"/>
        <scheme val="major"/>
      </rPr>
      <t>RDN</t>
    </r>
    <r>
      <rPr>
        <sz val="10"/>
        <rFont val="Cambria"/>
        <family val="1"/>
        <scheme val="major"/>
      </rPr>
      <t xml:space="preserve"> (HCV present): Scoping/stakeholder consultation undertaken during development of the forest management plan, records of correspondence are held on file by the forest manager and valid stakeholder input included in the final plan as applicable. 
</t>
    </r>
    <r>
      <rPr>
        <b/>
        <sz val="10"/>
        <rFont val="Cambria"/>
        <family val="1"/>
        <scheme val="major"/>
      </rPr>
      <t xml:space="preserve">CARM </t>
    </r>
    <r>
      <rPr>
        <sz val="10"/>
        <rFont val="Cambria"/>
        <family val="1"/>
        <scheme val="major"/>
      </rPr>
      <t>(HCV present): Consultation at all levels for windfarm development. South Lanarkshire Planning Confirmation of Acceptance ECoW 3.6.20, and Planning Conditions Acceptance 26.8.20.</t>
    </r>
  </si>
  <si>
    <r>
      <rPr>
        <b/>
        <sz val="10"/>
        <rFont val="Cambria"/>
        <family val="1"/>
        <scheme val="major"/>
      </rPr>
      <t>All sites where HCV present</t>
    </r>
    <r>
      <rPr>
        <sz val="10"/>
        <rFont val="Cambria"/>
        <family val="1"/>
        <scheme val="major"/>
      </rPr>
      <t xml:space="preserve"> - no invasive plant species in such numbers to require large scale eradication eg invasive species map and plan seen for </t>
    </r>
    <r>
      <rPr>
        <b/>
        <sz val="10"/>
        <rFont val="Cambria"/>
        <family val="1"/>
        <scheme val="major"/>
      </rPr>
      <t>Scaniport</t>
    </r>
    <r>
      <rPr>
        <sz val="10"/>
        <rFont val="Cambria"/>
        <family val="1"/>
        <scheme val="major"/>
      </rPr>
      <t xml:space="preserve"> and very few invasive species seen during site visit. No grey squirrels in any areas visited . Deer managers liaise with other stalkers in the area and manager at</t>
    </r>
    <r>
      <rPr>
        <b/>
        <sz val="10"/>
        <rFont val="Cambria"/>
        <family val="1"/>
        <scheme val="major"/>
      </rPr>
      <t xml:space="preserve"> Laudale</t>
    </r>
    <r>
      <rPr>
        <sz val="10"/>
        <rFont val="Cambria"/>
        <family val="1"/>
        <scheme val="major"/>
      </rPr>
      <t xml:space="preserve"> confirmed Deer Management Group membership. Rhododendron is also mapped and, although currently not an issue on site the manager confirmed that RSPB has obtained HLF funding for a rhododendron control project and the estate will cooperate with this initiative - surveying of rhododendron due to commence shortly after audit.   </t>
    </r>
    <r>
      <rPr>
        <b/>
        <sz val="10"/>
        <rFont val="Cambria"/>
        <family val="1"/>
        <scheme val="major"/>
      </rPr>
      <t xml:space="preserve">RDC </t>
    </r>
    <r>
      <rPr>
        <sz val="10"/>
        <rFont val="Cambria"/>
        <family val="1"/>
        <scheme val="major"/>
      </rPr>
      <t xml:space="preserve">(HCV present): There is a small amount of rhododendron in the policy woodlands at the bottom of Gallowhill and around the duck pond. The rate of spread is currently slow..
</t>
    </r>
    <r>
      <rPr>
        <b/>
        <sz val="10"/>
        <rFont val="Cambria"/>
        <family val="1"/>
        <scheme val="major"/>
      </rPr>
      <t>LOC</t>
    </r>
    <r>
      <rPr>
        <sz val="10"/>
        <rFont val="Cambria"/>
        <family val="1"/>
        <scheme val="major"/>
      </rPr>
      <t xml:space="preserve"> (HCV present): Rhododendron is managed to control and gradually reduce impacts of this invasive species. Wild boar may be spreading into the area (a single male has been seen on the estate). The manager is beginning liaison with neighbouring estates to ensure a coordinated approach if there seems to be a sustained movement of boar into the district.
</t>
    </r>
    <r>
      <rPr>
        <b/>
        <sz val="10"/>
        <rFont val="Cambria"/>
        <family val="1"/>
        <scheme val="major"/>
      </rPr>
      <t>INV</t>
    </r>
    <r>
      <rPr>
        <sz val="10"/>
        <rFont val="Cambria"/>
        <family val="1"/>
        <scheme val="major"/>
      </rPr>
      <t xml:space="preserve"> (HCV present): Invertrossachs Estate is adjoined by Achray Forest to the West, Cambusmore Forest to the Southeast and Gartchonzie Estate to the East. Achray Forest and Invertrossachs Estate together constitute part of the national scenic area called the Trossachs. There are areas of rhododendron to be found within the forest. The methods used involve cutting back rhododendron and applying Roundup herbicide onto stumps. There have also been scattered patches of hogweed found within the LTFP area; a programme of monitoring and control is ongoing.
 </t>
    </r>
    <r>
      <rPr>
        <b/>
        <sz val="10"/>
        <rFont val="Cambria"/>
        <family val="1"/>
        <scheme val="major"/>
      </rPr>
      <t xml:space="preserve">RDN </t>
    </r>
    <r>
      <rPr>
        <sz val="10"/>
        <rFont val="Cambria"/>
        <family val="1"/>
        <scheme val="major"/>
      </rPr>
      <t>(HCV present): Rhododendron bushes are present and may spread and become problematic if left untreated, particularly if the site is deforested for bog restoration (which is not to the owners preference but currently a requirement of the felling licence conditions in Cardross.)
CARM (HCV present): No invasive species recorded.</t>
    </r>
  </si>
  <si>
    <r>
      <rPr>
        <b/>
        <sz val="10"/>
        <rFont val="Cambria"/>
        <family val="1"/>
        <scheme val="major"/>
      </rPr>
      <t xml:space="preserve">Rosal, Scaniport, Laudale, Langamull &amp; West Ardhu, Ardura, Fordie - </t>
    </r>
    <r>
      <rPr>
        <sz val="10"/>
        <rFont val="Cambria"/>
        <family val="1"/>
        <scheme val="major"/>
      </rPr>
      <t xml:space="preserve">although large scale conservation undertaken within some of these WMUs eg Fordie, no opportunities for landscape scale conservation initiatives outwith the WMU. </t>
    </r>
    <r>
      <rPr>
        <b/>
        <sz val="10"/>
        <rFont val="Cambria"/>
        <family val="1"/>
        <scheme val="major"/>
      </rPr>
      <t>RDC</t>
    </r>
    <r>
      <rPr>
        <sz val="10"/>
        <rFont val="Cambria"/>
        <family val="1"/>
        <scheme val="major"/>
      </rPr>
      <t xml:space="preserve"> (HCV present): Contact with owners of adjoining woodlands formed part of stakeholder consultation during development of the forest plan, correspondence records held by forest manager, no objections to the felling plan. Adjoining woodlands are small in number and predominantly to the east of Gallowhill wood.  Contact with the owner, FCS, was instigated but there was no response.  FCS are aware of the forest plans through the scoping and felling licence application processes.
</t>
    </r>
    <r>
      <rPr>
        <b/>
        <sz val="10"/>
        <rFont val="Cambria"/>
        <family val="1"/>
        <scheme val="major"/>
      </rPr>
      <t>LOC</t>
    </r>
    <r>
      <rPr>
        <sz val="10"/>
        <rFont val="Cambria"/>
        <family val="1"/>
        <scheme val="major"/>
      </rPr>
      <t xml:space="preserve"> (HCV present): There are no immediately adjoining woodland neighbours apart from Corriemollie which has a good working relationship with Lochluichart, the estate owns extensive land beyond the forest areas. There is shared access for forest operations with Scatwell Estate. There are no issues requiring co-ordination with neighbours.  
Invertrossachs (INV)(HCV present): Invertrossachs Estate is adjoined by Achray Forest to the West, Cambusmore Forest to the Southeast and Gartchonzie Estate to the East. Achray Forest and Invertrossachs Estate together constitute part of the national scenic area called the Trossachs. 
</t>
    </r>
    <r>
      <rPr>
        <b/>
        <sz val="10"/>
        <rFont val="Cambria"/>
        <family val="1"/>
        <scheme val="major"/>
      </rPr>
      <t>RDN</t>
    </r>
    <r>
      <rPr>
        <sz val="10"/>
        <rFont val="Cambria"/>
        <family val="1"/>
        <scheme val="major"/>
      </rPr>
      <t xml:space="preserve"> (HCV present): Contact with owners of adjoining woodlands formed part of stakeholder consultation during development of the forest plan if impinging activity was proposed, communication records are held by the forest manager, there were no objections to the felling plan.
</t>
    </r>
    <r>
      <rPr>
        <b/>
        <sz val="10"/>
        <rFont val="Cambria"/>
        <family val="1"/>
        <scheme val="major"/>
      </rPr>
      <t>CARM</t>
    </r>
    <r>
      <rPr>
        <sz val="10"/>
        <rFont val="Cambria"/>
        <family val="1"/>
        <scheme val="major"/>
      </rPr>
      <t xml:space="preserve"> (HCV present): The woodland is surrounded by the Muirkirk and North Lowther Uplands Special Protection Area. The main ecological interest is in moorland birds and blanket bog. To the NE and SW, the forest is bordering commercial woodlands. Area of this SPA are identified on maps and are protected and to be managed as natural resrves/semi natural habitats.</t>
    </r>
  </si>
  <si>
    <r>
      <t xml:space="preserve">SLM:  At Bawd Moss restructuring is under way, with areas of broadleaf planted in compliance with UKFS. However, there is extensive natural regeneration of SS in the MB area. If left untreated, the SS will overwhelm the MB and this restructured area will effectively be lost. Hence there is a risk of non-compliance if the SS is not controlled or removed. </t>
    </r>
    <r>
      <rPr>
        <b/>
        <sz val="10"/>
        <rFont val="Cambria"/>
        <family val="1"/>
        <scheme val="major"/>
      </rPr>
      <t>Obs 2022.02</t>
    </r>
    <r>
      <rPr>
        <sz val="10"/>
        <rFont val="Cambria"/>
        <family val="1"/>
        <scheme val="major"/>
      </rPr>
      <t xml:space="preserve">
ACH:  All the plans make provision for restructuring to more diverse age structure. Eg Camquhart plan section D.2.4 details restructuring policy.
DRM:  Restructuring is a central aim of the plan, to improve design, species composition, wind stability, tree health, economic viability.
FOR:  LTFP shows restructuring by area at year 10 and 20 in Table 1. There is a reduction of Lodgepole pine and larch, an increase in Sitka and Norway spruces, also new MB and Open Ground.
SCC:  The Peak plan aims to restructure the conifer monocultures they inherited, using thinning and felling as per the plans.
TRE:  The even-aged oak coppice was last cut in the 1930s and it is showing signs of dieback. The estate is cutting coups to regenerate and restocked.
LNG:  Longleat management has long sought to restructure to CCF stands. Many good examples seen on site.</t>
    </r>
  </si>
  <si>
    <r>
      <t xml:space="preserve">Regarding Obs 2022.2  this FMU was one of the resignations on 04/10/2022.  The resignation was due to the forest being sold. </t>
    </r>
    <r>
      <rPr>
        <b/>
        <sz val="10"/>
        <rFont val="Cambria"/>
        <family val="1"/>
        <scheme val="major"/>
      </rPr>
      <t>All sites</t>
    </r>
    <r>
      <rPr>
        <sz val="10"/>
        <rFont val="Cambria"/>
        <family val="1"/>
        <scheme val="major"/>
      </rPr>
      <t xml:space="preserve"> audited during S1 confirmed to be fully compliant with the above - demonstrated in management planning documentation and checked during site visits.</t>
    </r>
  </si>
  <si>
    <r>
      <t xml:space="preserve">SLM: At Barmark no new non-native trees introduced. 
ACH:  No new non-native trees introduced. SS has invaded some restocked MB areas with risk of overwhelming (see Obs under 2.7.1)
DRM:  No new non-native trees introduced. 
FOR:  No new non-native trees introduced. 
SCC:  No new non-native trees introduced. 
TRE:  No new non-native trees introduced. 
LNG:  Non-native trees have been introduced, such as </t>
    </r>
    <r>
      <rPr>
        <i/>
        <sz val="10"/>
        <rFont val="Cambria"/>
        <family val="1"/>
        <scheme val="major"/>
      </rPr>
      <t xml:space="preserve">Liriodendron tulipifera </t>
    </r>
    <r>
      <rPr>
        <sz val="10"/>
        <rFont val="Cambria"/>
        <family val="1"/>
        <scheme val="major"/>
      </rPr>
      <t xml:space="preserve">and </t>
    </r>
    <r>
      <rPr>
        <i/>
        <sz val="10"/>
        <rFont val="Cambria"/>
        <family val="1"/>
        <scheme val="major"/>
      </rPr>
      <t>Liquidamber styrachiflua</t>
    </r>
    <r>
      <rPr>
        <sz val="10"/>
        <rFont val="Cambria"/>
        <family val="1"/>
        <scheme val="major"/>
      </rPr>
      <t>, but these are common ornamental trees and pose no invasive threat.</t>
    </r>
  </si>
  <si>
    <r>
      <rPr>
        <b/>
        <sz val="10"/>
        <rFont val="Cambria"/>
        <family val="1"/>
        <scheme val="major"/>
      </rPr>
      <t>All sites with HCV</t>
    </r>
    <r>
      <rPr>
        <sz val="10"/>
        <rFont val="Cambria"/>
        <family val="1"/>
        <scheme val="major"/>
      </rPr>
      <t xml:space="preserve"> - only well - established non-native tree species are used; no new introductions.  
</t>
    </r>
  </si>
  <si>
    <r>
      <t xml:space="preserve">SLM:  At Barmark, no such introductions.
ACH:  No such introductions
DRM:  No such introductions
FOR:  </t>
    </r>
    <r>
      <rPr>
        <i/>
        <sz val="10"/>
        <rFont val="Cambria"/>
        <family val="1"/>
        <scheme val="major"/>
      </rPr>
      <t>Rhizophagus grandis</t>
    </r>
    <r>
      <rPr>
        <sz val="10"/>
        <rFont val="Cambria"/>
        <family val="1"/>
        <scheme val="major"/>
      </rPr>
      <t xml:space="preserve"> has been introduced under agreement with Forest Research for the control of </t>
    </r>
    <r>
      <rPr>
        <i/>
        <sz val="10"/>
        <rFont val="Cambria"/>
        <family val="1"/>
        <scheme val="major"/>
      </rPr>
      <t>Dendroctonus micans</t>
    </r>
    <r>
      <rPr>
        <sz val="10"/>
        <rFont val="Cambria"/>
        <family val="1"/>
        <scheme val="major"/>
      </rPr>
      <t>.
SCC:  No such introductions.
TRE: No such introductions.
LNG:  No such introductions</t>
    </r>
  </si>
  <si>
    <r>
      <rPr>
        <b/>
        <sz val="10"/>
        <rFont val="Cambria"/>
        <family val="1"/>
        <scheme val="major"/>
      </rPr>
      <t>All sites with HCV:</t>
    </r>
    <r>
      <rPr>
        <sz val="10"/>
        <rFont val="Cambria"/>
        <family val="1"/>
        <scheme val="major"/>
      </rPr>
      <t xml:space="preserve"> Confirmed by managers and review of management planning documentation that there are such introductions planned</t>
    </r>
  </si>
  <si>
    <r>
      <t xml:space="preserve">SLM:  At Barmark, no such introductions.
ACH:  No such introductions
DRM:  No such introductions
FOR: </t>
    </r>
    <r>
      <rPr>
        <i/>
        <sz val="10"/>
        <rFont val="Cambria"/>
        <family val="1"/>
        <scheme val="major"/>
      </rPr>
      <t xml:space="preserve"> Rhizophagus</t>
    </r>
    <r>
      <rPr>
        <sz val="10"/>
        <rFont val="Cambria"/>
        <family val="1"/>
        <scheme val="major"/>
      </rPr>
      <t xml:space="preserve"> will be monitored by Forest Research.
SCC:  No such introductions
TRE: No such introductions.
LNG:  No such introductions</t>
    </r>
  </si>
  <si>
    <t>RDC (HCV present): There are no plans for introductions of this nature.  
LOC (HCV present): No such introductions
INV (HCV present): No such introductions
SLIMF RDN (HCV present): No such introductions
CAR (HCV present): No such introductions</t>
  </si>
  <si>
    <r>
      <rPr>
        <b/>
        <sz val="10"/>
        <rFont val="Cambria"/>
        <family val="1"/>
        <scheme val="major"/>
      </rPr>
      <t xml:space="preserve">Rosal, Scaniport, Laudale, Langamull &amp; West Ardhu, Ardura, Fordie - </t>
    </r>
    <r>
      <rPr>
        <sz val="10"/>
        <rFont val="Cambria"/>
        <family val="1"/>
        <scheme val="major"/>
      </rPr>
      <t xml:space="preserve">monitoring plans seen to consider special features identified. </t>
    </r>
    <r>
      <rPr>
        <b/>
        <sz val="10"/>
        <rFont val="Cambria"/>
        <family val="1"/>
        <scheme val="major"/>
      </rPr>
      <t>RDC</t>
    </r>
    <r>
      <rPr>
        <sz val="10"/>
        <rFont val="Cambria"/>
        <family val="1"/>
        <scheme val="major"/>
      </rPr>
      <t xml:space="preserve"> (HCV present): Detailed monitoring plan in the revised forest plan.  A range of monitoring records were inspected.  Manager confirms ongoing monitoring will reflect monitoring plan in section E9 of forest plan. During the audit several monitoring records were inspected for recent forest operations and activities, including annual tree health/safety survey.
</t>
    </r>
    <r>
      <rPr>
        <b/>
        <sz val="10"/>
        <rFont val="Cambria"/>
        <family val="1"/>
        <scheme val="major"/>
      </rPr>
      <t xml:space="preserve">LOC </t>
    </r>
    <r>
      <rPr>
        <sz val="10"/>
        <rFont val="Cambria"/>
        <family val="1"/>
        <scheme val="major"/>
      </rPr>
      <t xml:space="preserve">(HCV present): Monitoring plan included in section 10 of the LTFP.  Targets reflect owner's objectives of management.  Monitoring of PAWS areas is defined in the monitoring plan at five year frequency. The manager keeps records of all operational activity and monitoring records. 
</t>
    </r>
    <r>
      <rPr>
        <b/>
        <sz val="10"/>
        <rFont val="Cambria"/>
        <family val="1"/>
        <scheme val="major"/>
      </rPr>
      <t>INV</t>
    </r>
    <r>
      <rPr>
        <sz val="10"/>
        <rFont val="Cambria"/>
        <family val="1"/>
        <scheme val="major"/>
      </rPr>
      <t xml:space="preserve"> (HCV present): A monitoring plan had not been included as part of the forest plan, as identified during internal audit by UKFCG  in 2022, for which a CAR was raised. A monitoring plan was subsequently provided to the group manager and the CAR closed.
 </t>
    </r>
    <r>
      <rPr>
        <b/>
        <sz val="10"/>
        <rFont val="Cambria"/>
        <family val="1"/>
        <scheme val="major"/>
      </rPr>
      <t>RDN</t>
    </r>
    <r>
      <rPr>
        <sz val="10"/>
        <rFont val="Cambria"/>
        <family val="1"/>
        <scheme val="major"/>
      </rPr>
      <t xml:space="preserve"> (HCV present): A monitoring plan is included as part of the forest plan, the monitoring targets reflect the owner's objectives and the requirements of this indicator. 
</t>
    </r>
    <r>
      <rPr>
        <b/>
        <sz val="10"/>
        <rFont val="Cambria"/>
        <family val="1"/>
        <scheme val="major"/>
      </rPr>
      <t xml:space="preserve">CARM </t>
    </r>
    <r>
      <rPr>
        <sz val="10"/>
        <rFont val="Cambria"/>
        <family val="1"/>
        <scheme val="major"/>
      </rPr>
      <t>(HCV present): Monitoring plans in place. ECoW survey monitoring available. EPS surveys prior to harvesting operations.</t>
    </r>
  </si>
  <si>
    <r>
      <rPr>
        <b/>
        <sz val="10"/>
        <rFont val="Cambria"/>
        <family val="1"/>
        <scheme val="major"/>
      </rPr>
      <t xml:space="preserve">Rosal, Scaniport, Laudale, Langamull &amp; West Ardhu, Ardura, Fordie </t>
    </r>
    <r>
      <rPr>
        <sz val="10"/>
        <rFont val="Cambria"/>
        <family val="1"/>
        <scheme val="major"/>
      </rPr>
      <t xml:space="preserve">- managers interviewed confirmed awareness of this requirement. Examples of monitoring seen to inform management planning included advice from HES regarding management of SAMs eg at Langamull &amp; West Ardhu, archaeological surveys eg </t>
    </r>
    <r>
      <rPr>
        <b/>
        <sz val="10"/>
        <rFont val="Cambria"/>
        <family val="1"/>
        <scheme val="major"/>
      </rPr>
      <t>Laudale</t>
    </r>
    <r>
      <rPr>
        <sz val="10"/>
        <rFont val="Cambria"/>
        <family val="1"/>
        <scheme val="major"/>
      </rPr>
      <t>, RDC (HCV present): 2017 plan revision included reference to site monitoring by managers.  Recent monitoring included note that natural regeneration is good and lead to plan changes for more emphasis on CCF.
LOC (HCV present): The LTFP includes a statement confirming production of a monitoring summary at time of 5yr plan review. The manager, in interview, indicated he believes the black grouse management plan needs renewal. Any new woodland activities in the future will trigger a new breeding bird survey for the estate. Preparation for the summary is in preparation for review in 2024, as confirmed in discussion with the manager.
INV (HCV present): Discussion with the manager confirmed that monitoring records will be maintained in line with the defined monitoring plan and findings will be taken account of during forthcoming revision of the management plan which is due in 2030.  An interim review is due in 2025.
SLIMF RDN (HCV present): Discussion with the manager confirmed that monitoring records will be maintained in line with the defined monitoring plan and findings will be taken into account during forthcoming revision of the management plan which is due in 2032
CAR (HCV present): Discussion with the manager confirmed that monitoring records will be maintained in line with the defined monitoring plan and findings will be taken account of during forthcoming revision of the management plan which is due in 2026.</t>
    </r>
  </si>
  <si>
    <r>
      <t xml:space="preserve">SLM:  At </t>
    </r>
    <r>
      <rPr>
        <b/>
        <sz val="10"/>
        <rFont val="Cambria"/>
        <family val="1"/>
        <scheme val="major"/>
      </rPr>
      <t>Bawd Moss</t>
    </r>
    <r>
      <rPr>
        <sz val="10"/>
        <rFont val="Cambria"/>
        <family val="1"/>
        <scheme val="major"/>
      </rPr>
      <t xml:space="preserve"> the harvesting operation has mostly conformed to best practice guidelines, with upgrade of forest roads, good use of brash mats and attention to watercourses. Most log stacks were compliant with FISA guidance 503 that stack height should not exceed product length, but that if this was necessary, then stack height should be included in the site risk assessment. However, the stack of 3m chipwood was over 5m high; the stack of 3.7m logs was over 5m high; and the stack of 3.1m oversize logs was about 4m high. There was no risk assessment in place to account for this. An unfortunate combination of circumstances had led to these high stacks: stacking area was restricted because of the need to avoid running the forwarder on the forest road with band tracks; the slow removal of timber was caused by a fire at one receiving mill, a switch from spruce to pine at another mill (the stacks on site were spruce), and a glut of windblown harvested timber from storm Arwen (November 2021). Since this site visit, the Forest Manager has written a memo for stacking compliant with FISA 503, the Harvesting Contractor has revised their Work Site Risk Assessment to include this memo, and this has been communicated to the forwarder driver on site.
At </t>
    </r>
    <r>
      <rPr>
        <b/>
        <sz val="10"/>
        <rFont val="Cambria"/>
        <family val="1"/>
        <scheme val="major"/>
      </rPr>
      <t>Ardura</t>
    </r>
    <r>
      <rPr>
        <sz val="10"/>
        <rFont val="Cambria"/>
        <family val="1"/>
        <scheme val="major"/>
      </rPr>
      <t xml:space="preserve"> most log stacks were compliant. However, the stack of 3.7m logs was about 4m high and the stack of 3.0m chip was about 3.3m high. At the time of visiting there were no additional provisions made for exceeding product length. The Harvesting Risk Assessment does state (p.3) that stacks should be kept to 2m, or failing that product length, and that is this is exceeded the forwarder operator must 'run a red and white tape along the stack'. This was done before the site visit ended.
At </t>
    </r>
    <r>
      <rPr>
        <b/>
        <sz val="10"/>
        <rFont val="Cambria"/>
        <family val="1"/>
        <scheme val="major"/>
      </rPr>
      <t>Carnacailliche</t>
    </r>
    <r>
      <rPr>
        <sz val="10"/>
        <rFont val="Cambria"/>
        <family val="1"/>
        <scheme val="major"/>
      </rPr>
      <t xml:space="preserve"> log stacks were occasionally higher than product length, but a risk assessment had been made (copy seen dated 4/5/21).
ACH:  Recent operations viewed on site conformed to good practice, including use of brashmats, mounding, retaining deadwood, care round watercourses.
DRM:  Recent roading works in Auliston had been completed to a high standard. Recent harvesting appears to have followed guidelines, eg made good use of brashmats and left site in good condition.
FOR:  Recent operations viewed on site conformed to good practice, including use of brashmats, mounding, retaining deadwood, care round watercourses. Live site works showed good health &amp; safety practice with use of banksmen.
SCC:  In Peak woods, recent operations viewed on site conformed to good practice, including use of brashmats, mounding, retaining deadwood, care round watercourses. In Urban woods, great care had been taken regarding tree safety for ash dieback and other moribund trees.
TRE:  Recent operations viewed on site conformed to best practice, including conifer thinning, oak coppicing on steep slopes, brash raking into windrows, restocking with shelters, laurel control. 
LNG:  Recent operations viewed on site conformed to best practice, including tending young regeneration, restocking, CCF thinning, ride management, timber stacks.</t>
    </r>
  </si>
  <si>
    <r>
      <t xml:space="preserve">
</t>
    </r>
    <r>
      <rPr>
        <b/>
        <sz val="10"/>
        <rFont val="Cambria"/>
        <family val="1"/>
        <scheme val="major"/>
      </rPr>
      <t>All sites:</t>
    </r>
    <r>
      <rPr>
        <sz val="10"/>
        <rFont val="Cambria"/>
        <family val="1"/>
        <scheme val="major"/>
      </rPr>
      <t xml:space="preserve"> Recent operations viewed on site conformed to good practice, including use of brashmats, mounding, retaining deadwood, care round watercourses; however at </t>
    </r>
    <r>
      <rPr>
        <b/>
        <sz val="10"/>
        <rFont val="Cambria"/>
        <family val="1"/>
        <scheme val="major"/>
      </rPr>
      <t xml:space="preserve">Bunachton </t>
    </r>
    <r>
      <rPr>
        <sz val="10"/>
        <rFont val="Cambria"/>
        <family val="1"/>
        <scheme val="major"/>
      </rPr>
      <t xml:space="preserve">three timber stacks were noted to be overheight, though none exceeded 4.5m. Warning signs were present on all approaches to the stacks and stacks were noted to be well constructed and stable. The Forwarder operator interviewed confirmed that as far as he was aware no stack height risk assessment had been undertaken and he had not received any instructions to allow stack height to exceed product length.  On further investigation it transpired that the FWM had completed a stack height risk assessment, stipulating maximum stack height of 4.5m, but had neither provided a copy of this Risk assessment to the site manager nor communicated its significant findings to the operators on site. </t>
    </r>
    <r>
      <rPr>
        <b/>
        <sz val="10"/>
        <rFont val="Cambria"/>
        <family val="1"/>
        <scheme val="major"/>
      </rPr>
      <t>Minor CAR 2022.1 Raised to Major</t>
    </r>
  </si>
  <si>
    <t>Major CAR 2022.1</t>
  </si>
  <si>
    <r>
      <t xml:space="preserve">SLM:  </t>
    </r>
    <r>
      <rPr>
        <b/>
        <sz val="10"/>
        <rFont val="Cambria"/>
        <family val="1"/>
        <scheme val="major"/>
      </rPr>
      <t>Ardura</t>
    </r>
    <r>
      <rPr>
        <sz val="10"/>
        <rFont val="Cambria"/>
        <family val="1"/>
        <scheme val="major"/>
      </rPr>
      <t xml:space="preserve"> do not have an IPMS as they do not intend to use pesticides. This is recorded in the UKFCG's Observation register. </t>
    </r>
    <r>
      <rPr>
        <b/>
        <sz val="10"/>
        <rFont val="Cambria"/>
        <family val="1"/>
        <scheme val="major"/>
      </rPr>
      <t xml:space="preserve">Barmark Hill </t>
    </r>
    <r>
      <rPr>
        <sz val="10"/>
        <rFont val="Cambria"/>
        <family val="1"/>
        <scheme val="major"/>
      </rPr>
      <t xml:space="preserve">was using the management company's IPMS, last updated April 2021 and has now updated its own IPMS and is compliant.
ACH:  IPMS dated 4/4/19 covers all relevant items, including prevention of use, reduction of use, buffer zones, controlled use, record keeping and review.
DRM:  IPMS in UKFCG format. Seeks to prevent pesticide use, reduce where necessary, protect sensitive features, control use, keep records.
FOR:  IPMS dated December 2013 was in place at time of audit. This was renewed in May 2022 just after the audit in UKFSC template.
SCC:  No IPMS was available to view. </t>
    </r>
    <r>
      <rPr>
        <b/>
        <sz val="10"/>
        <rFont val="Cambria"/>
        <family val="1"/>
        <scheme val="major"/>
      </rPr>
      <t>Minor CAR.</t>
    </r>
    <r>
      <rPr>
        <sz val="10"/>
        <rFont val="Cambria"/>
        <family val="1"/>
        <scheme val="major"/>
      </rPr>
      <t xml:space="preserve">
TRE:  There was a 'Tregothnan Chemical Strategy' (2014) when they used chemicals. The 2022 plan review states in 4.4.1 'In terms of weed control, chemical control has not been used through 2020 and 2021 due to management decisions, however this has proved to be a major drain on human resources and targeted use of herbicides will be reinstated through 2022.' None has yet been used at the time of audit. When chemicals are used, the Forest Manager stated that they would adopt the UKFCG template for IPMS.
LNG:  IPMS in UKFCG format. Seeks to prevent pesticide use, reduce where necessary, protect sensitive features, control use, keep records.</t>
    </r>
  </si>
  <si>
    <r>
      <rPr>
        <b/>
        <sz val="10"/>
        <rFont val="Cambria"/>
        <family val="1"/>
        <scheme val="major"/>
      </rPr>
      <t xml:space="preserve"> </t>
    </r>
    <r>
      <rPr>
        <sz val="10"/>
        <rFont val="Cambria"/>
        <family val="1"/>
        <scheme val="major"/>
      </rPr>
      <t xml:space="preserve">Minor CAR 2022.4 closed prior to S1 audit. </t>
    </r>
    <r>
      <rPr>
        <b/>
        <sz val="10"/>
        <rFont val="Cambria"/>
        <family val="1"/>
        <scheme val="major"/>
      </rPr>
      <t>All sites</t>
    </r>
    <r>
      <rPr>
        <sz val="10"/>
        <rFont val="Cambria"/>
        <family val="1"/>
        <scheme val="major"/>
      </rPr>
      <t xml:space="preserve"> visited during S1- IPMS seen where pesticides are used, some using their own format and others using UKFCG template eg   </t>
    </r>
    <r>
      <rPr>
        <b/>
        <sz val="10"/>
        <rFont val="Cambria"/>
        <family val="1"/>
        <scheme val="major"/>
      </rPr>
      <t>FEM:</t>
    </r>
    <r>
      <rPr>
        <sz val="10"/>
        <rFont val="Cambria"/>
        <family val="1"/>
        <scheme val="major"/>
      </rPr>
      <t xml:space="preserve"> Use of pesticides and fertilisers follows the manager's pesticide policy, section 7 of the forest plan, which includes decision making guidance aimed at avoiding or minimising the use of pesticides, biological control agents and fertilisers.  
</t>
    </r>
    <r>
      <rPr>
        <b/>
        <sz val="10"/>
        <rFont val="Cambria"/>
        <family val="1"/>
        <scheme val="major"/>
      </rPr>
      <t xml:space="preserve">RDC: </t>
    </r>
    <r>
      <rPr>
        <sz val="10"/>
        <rFont val="Cambria"/>
        <family val="1"/>
        <scheme val="major"/>
      </rPr>
      <t xml:space="preserve">IPMS confirmed in place, using the UKFCG template. Ardura there is no intention to use pesticides. No non-compliance noted.
</t>
    </r>
  </si>
  <si>
    <t>y</t>
  </si>
  <si>
    <r>
      <rPr>
        <b/>
        <sz val="10"/>
        <rFont val="Cambria"/>
        <family val="1"/>
        <scheme val="major"/>
      </rPr>
      <t xml:space="preserve">All sites - </t>
    </r>
    <r>
      <rPr>
        <sz val="10"/>
        <rFont val="Cambria"/>
        <family val="1"/>
        <scheme val="major"/>
      </rPr>
      <t xml:space="preserve">where such sites exist they have been identified in management planning documentation and associated maps - seen, where relevant, for each site audited eg  two SSSIs at </t>
    </r>
    <r>
      <rPr>
        <b/>
        <sz val="10"/>
        <rFont val="Cambria"/>
        <family val="1"/>
        <scheme val="major"/>
      </rPr>
      <t>Fordie Estate.</t>
    </r>
    <r>
      <rPr>
        <sz val="10"/>
        <rFont val="Cambria"/>
        <family val="1"/>
        <scheme val="major"/>
      </rPr>
      <t xml:space="preserve"> Where designated sites are outwith the FMU but immediately adjacent these too have been identified and mapped eg </t>
    </r>
    <r>
      <rPr>
        <b/>
        <sz val="10"/>
        <rFont val="Cambria"/>
        <family val="1"/>
        <scheme val="major"/>
      </rPr>
      <t>Fasach</t>
    </r>
    <r>
      <rPr>
        <sz val="10"/>
        <rFont val="Cambria"/>
        <family val="1"/>
        <scheme val="major"/>
      </rPr>
      <t xml:space="preserve">, although no designations within the certified area, has one neighbouring NNR, two SSSIs and a SPC/SPA Ramsar site, all of which have been identified in the management plan and marked on concept map.  </t>
    </r>
    <r>
      <rPr>
        <b/>
        <sz val="10"/>
        <rFont val="Cambria"/>
        <family val="1"/>
        <scheme val="major"/>
      </rPr>
      <t xml:space="preserve"> FEM</t>
    </r>
    <r>
      <rPr>
        <sz val="10"/>
        <rFont val="Cambria"/>
        <family val="1"/>
        <scheme val="major"/>
      </rPr>
      <t xml:space="preserve">: Preparation of the forest plan was seen to have included scoping with Statutory Agencies and assessment during forest inspection visits. There are no designations in the woodland.
</t>
    </r>
    <r>
      <rPr>
        <b/>
        <sz val="10"/>
        <rFont val="Cambria"/>
        <family val="1"/>
        <scheme val="major"/>
      </rPr>
      <t>RDC</t>
    </r>
    <r>
      <rPr>
        <sz val="10"/>
        <rFont val="Cambria"/>
        <family val="1"/>
        <scheme val="major"/>
      </rPr>
      <t xml:space="preserve">: Preparation of the forest plan included scoping with Statutory Agencies and assessment during forest inspection visits.  There are no Statutory Designated Sites
</t>
    </r>
    <r>
      <rPr>
        <b/>
        <sz val="10"/>
        <rFont val="Cambria"/>
        <family val="1"/>
        <scheme val="major"/>
      </rPr>
      <t>LOC</t>
    </r>
    <r>
      <rPr>
        <sz val="10"/>
        <rFont val="Cambria"/>
        <family val="1"/>
        <scheme val="major"/>
      </rPr>
      <t xml:space="preserve">: Preparation of the forest plan included scoping with SNH, RSPB, and Conon District Salmon Fishery Board.  All identified HCV areas are described in the forest plan, along with management prescriptions, and depicted on a biodiversity map. Fannich Hills SAC and Glen Affric to Strathconon SPA are shown on the Concepts Map. Lochluichart Moorland Management Plan for the Fannich Hills SAC details a Collaborative Upland Hill Management Plan under the terms of a section 7 control agreement. Workers are informed of HCV features during pre-commencement meetings which include written instructions notifying plans for their management. 
</t>
    </r>
    <r>
      <rPr>
        <b/>
        <sz val="10"/>
        <rFont val="Cambria"/>
        <family val="1"/>
        <scheme val="major"/>
      </rPr>
      <t>INV</t>
    </r>
    <r>
      <rPr>
        <sz val="10"/>
        <rFont val="Cambria"/>
        <family val="1"/>
        <scheme val="major"/>
      </rPr>
      <t xml:space="preserve">: Preparation of the forest plan included scoping with Statutory Agencies and assessment during forest inspection visits.  There are no Statutory Designated Sites.
 </t>
    </r>
    <r>
      <rPr>
        <b/>
        <sz val="10"/>
        <rFont val="Cambria"/>
        <family val="1"/>
        <scheme val="major"/>
      </rPr>
      <t>RDN:</t>
    </r>
    <r>
      <rPr>
        <sz val="10"/>
        <rFont val="Cambria"/>
        <family val="1"/>
        <scheme val="major"/>
      </rPr>
      <t xml:space="preserve"> Preparation of the forest plan included scoping with Statutory Agencies and assessment during forest inspection visits.  All identified HCV areas are described in the forest plan, along with management prescriptions. Cardross Forest sits adjacent to Flanders Moss Nature Reserve (SSSI/SAC). The western fringe of the forest along the Lake of Menteith is an SSSI.  The Diamond Jubilee, Moncrieff and Earls Woods: Compartments 102, 103, 106 and 109 lie within a Redock Designed Garden.
</t>
    </r>
    <r>
      <rPr>
        <b/>
        <sz val="10"/>
        <rFont val="Cambria"/>
        <family val="1"/>
        <scheme val="major"/>
      </rPr>
      <t>CARM</t>
    </r>
    <r>
      <rPr>
        <sz val="10"/>
        <rFont val="Cambria"/>
        <family val="1"/>
        <scheme val="major"/>
      </rPr>
      <t xml:space="preserve">: The adjacent SPA is designated primarily as the result of the presence of a range of moorland birds, including hen harrier, short eared owl, merlin, peregrine and golden plover. These species are dependent on a moorland ecosystem. Small areas of SPA are found on the adjacent western boundary. These areas are mapped, and protected from forestry activity to maintain an OG semin natural habitat.
</t>
    </r>
    <r>
      <rPr>
        <b/>
        <sz val="10"/>
        <rFont val="Cambria"/>
        <family val="1"/>
        <scheme val="major"/>
      </rPr>
      <t>OVE</t>
    </r>
    <r>
      <rPr>
        <sz val="10"/>
        <rFont val="Cambria"/>
        <family val="1"/>
        <scheme val="major"/>
      </rPr>
      <t>: Preparation of the forest plan included scoping with Statutory Agencies and assessment during forest inspection visits.  There are no Statutory Designated Sites</t>
    </r>
  </si>
  <si>
    <r>
      <rPr>
        <b/>
        <sz val="10"/>
        <color theme="1"/>
        <rFont val="Cambria"/>
        <family val="1"/>
        <scheme val="major"/>
      </rPr>
      <t xml:space="preserve">All sites </t>
    </r>
    <r>
      <rPr>
        <sz val="10"/>
        <color theme="1"/>
        <rFont val="Cambria"/>
        <family val="1"/>
        <scheme val="major"/>
      </rPr>
      <t xml:space="preserve">- where such areas / features occur management planning documentation identifies measures to at least maintain if not enhance, and associated monitoring is in place.  Confirmed during site visits eg 'pull back' of forest edge at </t>
    </r>
    <r>
      <rPr>
        <b/>
        <sz val="10"/>
        <color theme="1"/>
        <rFont val="Cambria"/>
        <family val="1"/>
        <scheme val="major"/>
      </rPr>
      <t>Fasach</t>
    </r>
    <r>
      <rPr>
        <sz val="10"/>
        <color theme="1"/>
        <rFont val="Cambria"/>
        <family val="1"/>
        <scheme val="major"/>
      </rPr>
      <t xml:space="preserve">, monitoring of natural reserve condition at </t>
    </r>
    <r>
      <rPr>
        <b/>
        <sz val="10"/>
        <color theme="1"/>
        <rFont val="Cambria"/>
        <family val="1"/>
        <scheme val="major"/>
      </rPr>
      <t>Scaniport</t>
    </r>
    <r>
      <rPr>
        <sz val="10"/>
        <color theme="1"/>
        <rFont val="Cambria"/>
        <family val="1"/>
        <scheme val="major"/>
      </rPr>
      <t xml:space="preserve">, deer exclusion at </t>
    </r>
    <r>
      <rPr>
        <b/>
        <sz val="10"/>
        <color theme="1"/>
        <rFont val="Cambria"/>
        <family val="1"/>
        <scheme val="major"/>
      </rPr>
      <t>Laudale</t>
    </r>
    <r>
      <rPr>
        <sz val="10"/>
        <color theme="1"/>
        <rFont val="Cambria"/>
        <family val="1"/>
        <scheme val="major"/>
      </rPr>
      <t xml:space="preserve"> to facilitate natural regeneration in SSSI and subsequent monitoring( site visit confirmed SLIMF confirmed very successful natural regeneration of Birch). SSSI condition statements also checked eg </t>
    </r>
    <r>
      <rPr>
        <b/>
        <sz val="10"/>
        <color theme="1"/>
        <rFont val="Cambria"/>
        <family val="1"/>
        <scheme val="major"/>
      </rPr>
      <t>Fordie</t>
    </r>
    <r>
      <rPr>
        <sz val="10"/>
        <color theme="1"/>
        <rFont val="Cambria"/>
        <family val="1"/>
        <scheme val="major"/>
      </rPr>
      <t xml:space="preserve"> both SSSIs are 'favourable, maintained.' </t>
    </r>
    <r>
      <rPr>
        <b/>
        <sz val="10"/>
        <color theme="1"/>
        <rFont val="Cambria"/>
        <family val="1"/>
        <scheme val="major"/>
      </rPr>
      <t xml:space="preserve"> FEM</t>
    </r>
    <r>
      <rPr>
        <sz val="10"/>
        <color theme="1"/>
        <rFont val="Cambria"/>
        <family val="1"/>
        <scheme val="major"/>
      </rPr>
      <t xml:space="preserve">: Preparation of the forest plan included scoping with Statutory Agencies and assessment during forest inspection visits.  There are no designations in the woodland.
</t>
    </r>
    <r>
      <rPr>
        <b/>
        <sz val="10"/>
        <color theme="1"/>
        <rFont val="Cambria"/>
        <family val="1"/>
        <scheme val="major"/>
      </rPr>
      <t>RDC</t>
    </r>
    <r>
      <rPr>
        <sz val="10"/>
        <color theme="1"/>
        <rFont val="Cambria"/>
        <family val="1"/>
        <scheme val="major"/>
      </rPr>
      <t xml:space="preserve">: Preparation of the forest plan included scoping with Statutory Agencies and assessment during forest inspection visits.  There are no Statutory Designated Sites. When undertaking thinning in Spittalwood in 2021, the manager consulted with the local raptor group regarding location and size of buffers needed around raptor nests, as seen in documentation from December 2020.
</t>
    </r>
    <r>
      <rPr>
        <b/>
        <sz val="10"/>
        <color theme="1"/>
        <rFont val="Cambria"/>
        <family val="1"/>
        <scheme val="major"/>
      </rPr>
      <t>LOC</t>
    </r>
    <r>
      <rPr>
        <sz val="10"/>
        <color theme="1"/>
        <rFont val="Cambria"/>
        <family val="1"/>
        <scheme val="major"/>
      </rPr>
      <t xml:space="preserve">: Discussions with the manager have provided confirmation of measures to safeguard and enhance known HCV and for identification of additional or mobile HCV. All areas with statutory designations are well documented and managed, all are mapped and the manager has an excellent understanding of all requirements of this indicator, there was no contrary evidence.  
</t>
    </r>
    <r>
      <rPr>
        <b/>
        <sz val="10"/>
        <color theme="1"/>
        <rFont val="Cambria"/>
        <family val="1"/>
        <scheme val="major"/>
      </rPr>
      <t>INV</t>
    </r>
    <r>
      <rPr>
        <sz val="10"/>
        <color theme="1"/>
        <rFont val="Cambria"/>
        <family val="1"/>
        <scheme val="major"/>
      </rPr>
      <t xml:space="preserve">: Preparation of the forest plan included scoping with Statutory Agencies and assessment during forest inspection visits.  There are no Statutory Designated Sites
</t>
    </r>
    <r>
      <rPr>
        <b/>
        <sz val="10"/>
        <color theme="1"/>
        <rFont val="Cambria"/>
        <family val="1"/>
        <scheme val="major"/>
      </rPr>
      <t>RDN</t>
    </r>
    <r>
      <rPr>
        <sz val="10"/>
        <color theme="1"/>
        <rFont val="Cambria"/>
        <family val="1"/>
        <scheme val="major"/>
      </rPr>
      <t xml:space="preserve">: Preparation of the forest plan included scoping with Statutory Agencies and assessment during forest inspection visits.  All identified HCV areas are described in the forest plan, along with management prescriptions. Cardross Forest sits adjacent to Flanders Moss Nature Reserve (SSSI/SAC). The western fringe of the forest along the Lake of Menteith is an SSSI.  The Diamond Jubilee, Moncrieff and Earls Woods: Compartments 102, 103, 106 and 109 lie within a Redock Designed Garden.
</t>
    </r>
    <r>
      <rPr>
        <b/>
        <sz val="10"/>
        <color theme="1"/>
        <rFont val="Cambria"/>
        <family val="1"/>
        <scheme val="major"/>
      </rPr>
      <t>CARM</t>
    </r>
    <r>
      <rPr>
        <sz val="10"/>
        <color theme="1"/>
        <rFont val="Cambria"/>
        <family val="1"/>
        <scheme val="major"/>
      </rPr>
      <t xml:space="preserve">: The adjacent SPA is designated primarily as the result of the presence of a range of moorland birds, including hen harrier, short eared owl, merlin, peregrine and golden plover. These species are dependent on a moorland ecosystem. Small areas of SPA are found on the adjacent western boundary. These areas are mapped, and protected from forestry activity to maintain an OG semi-natural habitat.
</t>
    </r>
    <r>
      <rPr>
        <b/>
        <sz val="10"/>
        <color theme="1"/>
        <rFont val="Cambria"/>
        <family val="1"/>
        <scheme val="major"/>
      </rPr>
      <t>OVE</t>
    </r>
    <r>
      <rPr>
        <sz val="10"/>
        <color theme="1"/>
        <rFont val="Cambria"/>
        <family val="1"/>
        <scheme val="major"/>
      </rPr>
      <t>: Preparation of the forest plan included scoping with Statutory Agencies and assessment during forest inspection visits.  There are no Statutory Designated Sites</t>
    </r>
  </si>
  <si>
    <r>
      <rPr>
        <b/>
        <sz val="10"/>
        <color theme="1"/>
        <rFont val="Cambria"/>
        <family val="1"/>
        <scheme val="major"/>
      </rPr>
      <t xml:space="preserve">All sites </t>
    </r>
    <r>
      <rPr>
        <sz val="10"/>
        <color theme="1"/>
        <rFont val="Cambria"/>
        <family val="1"/>
        <scheme val="major"/>
      </rPr>
      <t xml:space="preserve">- Preparation of the forest plan included scoping with Statutory Agencies and assessment during forest inspection visits. Where designations occur all are mapped, have appropriate management and monitoring prescriptions and samples seen during site visits confirmed management was being undertaken as stated in plans. As well as evidence of consultation during forest plan creation, examples of liaison with relevant organisations also seen during audit eg communication with NatureScot at </t>
    </r>
    <r>
      <rPr>
        <b/>
        <sz val="10"/>
        <color theme="1"/>
        <rFont val="Cambria"/>
        <family val="1"/>
        <scheme val="major"/>
      </rPr>
      <t>Fordie</t>
    </r>
    <r>
      <rPr>
        <sz val="10"/>
        <color theme="1"/>
        <rFont val="Cambria"/>
        <family val="1"/>
        <scheme val="major"/>
      </rPr>
      <t xml:space="preserve"> regarding felling trees on rocky outcrop in Craig More (geological) SSSI 
</t>
    </r>
  </si>
  <si>
    <r>
      <rPr>
        <b/>
        <sz val="10"/>
        <color theme="1"/>
        <rFont val="Cambria"/>
        <family val="1"/>
        <scheme val="major"/>
      </rPr>
      <t>All sites</t>
    </r>
    <r>
      <rPr>
        <sz val="10"/>
        <color theme="1"/>
        <rFont val="Cambria"/>
        <family val="1"/>
        <scheme val="major"/>
      </rPr>
      <t xml:space="preserve"> - where such sites exist they have been identified in management planning documentation and associated maps - seen, where relevant, for each site audited eg  two SSSIs at </t>
    </r>
    <r>
      <rPr>
        <b/>
        <sz val="10"/>
        <color theme="1"/>
        <rFont val="Cambria"/>
        <family val="1"/>
        <scheme val="major"/>
      </rPr>
      <t>Fordie Estate</t>
    </r>
    <r>
      <rPr>
        <sz val="10"/>
        <color theme="1"/>
        <rFont val="Cambria"/>
        <family val="1"/>
        <scheme val="major"/>
      </rPr>
      <t xml:space="preserve">, both in favourable, maintained condition. SSSI at </t>
    </r>
    <r>
      <rPr>
        <b/>
        <sz val="10"/>
        <color theme="1"/>
        <rFont val="Cambria"/>
        <family val="1"/>
        <scheme val="major"/>
      </rPr>
      <t>Laudale</t>
    </r>
    <r>
      <rPr>
        <sz val="10"/>
        <color theme="1"/>
        <rFont val="Cambria"/>
        <family val="1"/>
        <scheme val="major"/>
      </rPr>
      <t xml:space="preserve"> seen during site visit to Birch Wood SSSI- managers confirmed that it had been some considerable time since condition statement of unfavourable, recovering had been made and it was clear that the management which had been undertaken since this time has benefited the SSSI.   Preparation of the forest plans included scoping with Statutory Agencies and assessment during forest inspection visits.  Managers interviewed showed excellent understanding of requirements. eg </t>
    </r>
    <r>
      <rPr>
        <b/>
        <sz val="10"/>
        <color theme="1"/>
        <rFont val="Cambria"/>
        <family val="1"/>
        <scheme val="major"/>
      </rPr>
      <t>CARM</t>
    </r>
    <r>
      <rPr>
        <sz val="10"/>
        <color theme="1"/>
        <rFont val="Cambria"/>
        <family val="1"/>
        <scheme val="major"/>
      </rPr>
      <t xml:space="preserve">: The adjacent SPA is designated primarily as the result of the presence of a range of moorland birds, including hen harrier, short eared owl, merlin, peregrine and golden plover. These species are dependent on a moorland ecosystem. Small areas of SPA are found on the adjacent western boundary. These areas are mapped, and protected from forestry activity to maintain an OG semi natural habitat.
</t>
    </r>
  </si>
  <si>
    <r>
      <rPr>
        <b/>
        <sz val="10"/>
        <rFont val="Cambria"/>
        <family val="1"/>
        <scheme val="major"/>
      </rPr>
      <t xml:space="preserve">All sites - </t>
    </r>
    <r>
      <rPr>
        <sz val="10"/>
        <rFont val="Cambria"/>
        <family val="1"/>
        <scheme val="major"/>
      </rPr>
      <t xml:space="preserve">priority habitats and species identified within management plans and associated maps and appropriate prescriptions for their management / monitoring are in place.  This includes management prescriptions to protect species outwith the forest boundary eg at </t>
    </r>
    <r>
      <rPr>
        <b/>
        <sz val="10"/>
        <rFont val="Cambria"/>
        <family val="1"/>
        <scheme val="major"/>
      </rPr>
      <t>Fasach</t>
    </r>
    <r>
      <rPr>
        <sz val="10"/>
        <rFont val="Cambria"/>
        <family val="1"/>
        <scheme val="major"/>
      </rPr>
      <t xml:space="preserve">, pull back of forest edge to protect peatland and ground nesting bird habitat. Many examples of management to protect species seen during document review and site visits eg bat roosting potential and black grouse habitat open ground management identified at </t>
    </r>
    <r>
      <rPr>
        <b/>
        <sz val="10"/>
        <rFont val="Cambria"/>
        <family val="1"/>
        <scheme val="major"/>
      </rPr>
      <t xml:space="preserve">Fordie, </t>
    </r>
    <r>
      <rPr>
        <sz val="10"/>
        <rFont val="Cambria"/>
        <family val="1"/>
        <scheme val="major"/>
      </rPr>
      <t xml:space="preserve">pre-harvesting survey to identify presence / absence of red squirrels and raptors seen at Cambushinnie, veteran tree management at </t>
    </r>
    <r>
      <rPr>
        <b/>
        <sz val="10"/>
        <rFont val="Cambria"/>
        <family val="1"/>
        <scheme val="major"/>
      </rPr>
      <t>Scaniport</t>
    </r>
    <r>
      <rPr>
        <sz val="10"/>
        <rFont val="Cambria"/>
        <family val="1"/>
        <scheme val="major"/>
      </rPr>
      <t xml:space="preserve">.   </t>
    </r>
    <r>
      <rPr>
        <b/>
        <sz val="10"/>
        <rFont val="Cambria"/>
        <family val="1"/>
        <scheme val="major"/>
      </rPr>
      <t>FEM:</t>
    </r>
    <r>
      <rPr>
        <sz val="10"/>
        <rFont val="Cambria"/>
        <family val="1"/>
        <scheme val="major"/>
      </rPr>
      <t xml:space="preserve"> Preparation of the forest plan included scoping with Statutory Agencies and assessment during forest visits.  There are no priority species or habitats recorded.  Discussion with the manager confirmed a pro-active approach to identifying priority species or habitats on an ongoing basis, particularly during completion of operational impact assessments carried out prior to forest operations being implemented.   Black grouse and capercaillie have been sighted in the past although though more recent surveys have not picked up any signs of activity. An area of open ground in the forest has been cleared of gorse to maintain what may once have been black grouse/capercaillie habitat.                 
</t>
    </r>
    <r>
      <rPr>
        <b/>
        <sz val="10"/>
        <rFont val="Cambria"/>
        <family val="1"/>
        <scheme val="major"/>
      </rPr>
      <t>RDC:</t>
    </r>
    <r>
      <rPr>
        <sz val="10"/>
        <rFont val="Cambria"/>
        <family val="1"/>
        <scheme val="major"/>
      </rPr>
      <t xml:space="preserve"> Section D18 of the forest management plan includes measures to protect priority species and habitats as agreed during scoping with nature conservation agencies. Discussion with the manager confirmed a pro-active approach to identifying priority species or habitats on an ongoing basis, including osprey, red kite, red squirrel and sea trout in Redcastle Burn, particularly during completion of operational impact assessments carried out prior to forest operations being implemented.      
</t>
    </r>
    <r>
      <rPr>
        <b/>
        <sz val="10"/>
        <rFont val="Cambria"/>
        <family val="1"/>
        <scheme val="major"/>
      </rPr>
      <t>LOC</t>
    </r>
    <r>
      <rPr>
        <sz val="10"/>
        <rFont val="Cambria"/>
        <family val="1"/>
        <scheme val="major"/>
      </rPr>
      <t xml:space="preserve">: The forest management plan includes measures to protect priority species and habitats as agreed during scoping with nature conservation agencies. Discussion with the manager confirmed a pro-active approach to identifying priority species or habitats on an ongoing basis, particularly during completion of operational impact assessments carried out prior to forest operations being implemented. At the time of audit, water voles were receiving highest attention. Dwarf birch </t>
    </r>
    <r>
      <rPr>
        <i/>
        <sz val="10"/>
        <rFont val="Cambria"/>
        <family val="1"/>
        <scheme val="major"/>
      </rPr>
      <t>Betula nana</t>
    </r>
    <r>
      <rPr>
        <sz val="10"/>
        <rFont val="Cambria"/>
        <family val="1"/>
        <scheme val="major"/>
      </rPr>
      <t xml:space="preserve"> seed is collected on site, and seedlings planted as part of new woodland creation.
</t>
    </r>
    <r>
      <rPr>
        <b/>
        <sz val="10"/>
        <rFont val="Cambria"/>
        <family val="1"/>
        <scheme val="major"/>
      </rPr>
      <t>RDN:</t>
    </r>
    <r>
      <rPr>
        <sz val="10"/>
        <rFont val="Cambria"/>
        <family val="1"/>
        <scheme val="major"/>
      </rPr>
      <t xml:space="preserve"> Lake of Menteith SSSI borders the Estate to the west. Immediately east of the Estate and bordering the Cardross Forest block is the Flanders Moss NNR. Diamond Jubilee woodland is a broadleaved and coniferous woodland with a Scottish priority
lichen, several locally rare plants and protected mammals. The woodland is situated on the east shore of the Lake of Menteith. Some 45% of the site is recorded as long-established ancient semi natural woodland. Goshawks were nesting in Cardross Forest block at the time of the audit.
</t>
    </r>
    <r>
      <rPr>
        <b/>
        <sz val="10"/>
        <rFont val="Cambria"/>
        <family val="1"/>
        <scheme val="major"/>
      </rPr>
      <t>INV:</t>
    </r>
    <r>
      <rPr>
        <sz val="10"/>
        <rFont val="Cambria"/>
        <family val="1"/>
        <scheme val="major"/>
      </rPr>
      <t xml:space="preserve"> The forest management plan includes measures to protect priority species and habitats as agreed during scoping with nature conservation agencies.  The following species are of special conservation interest: hen harrier, otters, black grouse, osprey, red squirrel, wildcat, capercaillie. Respacing along forest edges and heather management has been undertaken in order to favour black grouse. 
</t>
    </r>
    <r>
      <rPr>
        <b/>
        <sz val="10"/>
        <rFont val="Cambria"/>
        <family val="1"/>
        <scheme val="major"/>
      </rPr>
      <t>CARM:</t>
    </r>
    <r>
      <rPr>
        <sz val="10"/>
        <rFont val="Cambria"/>
        <family val="1"/>
        <scheme val="major"/>
      </rPr>
      <t xml:space="preserve"> Black grouse occur in the area, but numbers are low and populations scattered. Enhancing the riparian environment and creating more open space is improving the environment for black grouse. Given the relative sizes of the woodland and the vast area of surrounding open ground, there are fairly limited opportunities for enhancing the open space within the woodland for open ground loving species.
</t>
    </r>
    <r>
      <rPr>
        <b/>
        <sz val="10"/>
        <rFont val="Cambria"/>
        <family val="1"/>
        <scheme val="major"/>
      </rPr>
      <t>OVE:</t>
    </r>
    <r>
      <rPr>
        <sz val="10"/>
        <rFont val="Cambria"/>
        <family val="1"/>
        <scheme val="major"/>
      </rPr>
      <t xml:space="preserve"> The forest provides habitat for a limited red squirrel population. A wide range woodland bird species are present although no notable or rare species have been recorded within the forest although the woodland margins and open hill tops show limited populations of black grouse. Discussion with the manager confirmed a pro-active approach to identifying priority species or habitats on an ongoing basis, particularly during completion of operational impact assessments carried out prior to forest operations being implemented.     
</t>
    </r>
  </si>
  <si>
    <r>
      <rPr>
        <b/>
        <sz val="10"/>
        <rFont val="Cambria"/>
        <family val="1"/>
        <scheme val="major"/>
      </rPr>
      <t>All sites</t>
    </r>
    <r>
      <rPr>
        <sz val="10"/>
        <rFont val="Cambria"/>
        <family val="1"/>
        <scheme val="major"/>
      </rPr>
      <t xml:space="preserve"> - where ASNW occurs this has been identified in management plans, mapped and appropriate prescriptions for management are in place. eg </t>
    </r>
    <r>
      <rPr>
        <b/>
        <sz val="10"/>
        <rFont val="Cambria"/>
        <family val="1"/>
        <scheme val="major"/>
      </rPr>
      <t>Ardura</t>
    </r>
    <r>
      <rPr>
        <sz val="10"/>
        <rFont val="Cambria"/>
        <family val="1"/>
        <scheme val="major"/>
      </rPr>
      <t xml:space="preserve"> there is 5.1ha of ASNW along the southern edge adjacent to the River Lussa. This is all designated as Natural Reserve and is mapped on the concept. </t>
    </r>
    <r>
      <rPr>
        <b/>
        <sz val="10"/>
        <rFont val="Cambria"/>
        <family val="1"/>
        <scheme val="major"/>
      </rPr>
      <t>LOC</t>
    </r>
    <r>
      <rPr>
        <sz val="10"/>
        <rFont val="Cambria"/>
        <family val="1"/>
        <scheme val="major"/>
      </rPr>
      <t xml:space="preserve">: During plan preparation reference to the Forestry Commission's Land Information Search facility has been made to identify ASNW and other designations applicable in the forest.  The forest manager has also undertaken field assessment to identify additional areas which may not have been recorded on FC Ancient Woodland Inventories, this process is ongoing during pre-commencement operational impact assessments.
</t>
    </r>
    <r>
      <rPr>
        <b/>
        <sz val="10"/>
        <rFont val="Cambria"/>
        <family val="1"/>
        <scheme val="major"/>
      </rPr>
      <t>INV</t>
    </r>
    <r>
      <rPr>
        <sz val="10"/>
        <rFont val="Cambria"/>
        <family val="1"/>
        <scheme val="major"/>
      </rPr>
      <t xml:space="preserve">: During plan preparation reference to Land Information Search maps has been made to identify ASNW and other designations applicable in the forest.  Areas depicted on the concept map as ancient woodland consist of areas derived from AWI, Roy Maps and LEPO.  
 </t>
    </r>
    <r>
      <rPr>
        <b/>
        <sz val="10"/>
        <rFont val="Cambria"/>
        <family val="1"/>
        <scheme val="major"/>
      </rPr>
      <t>RDN</t>
    </r>
    <r>
      <rPr>
        <sz val="10"/>
        <rFont val="Cambria"/>
        <family val="1"/>
        <scheme val="major"/>
      </rPr>
      <t xml:space="preserve">: Cpt 401 and 421 are identified as ASNW.  Along with SSSI woodland, these areas are managed as NR - the same approach is taken with woodland identified as LEPO.
</t>
    </r>
  </si>
  <si>
    <r>
      <rPr>
        <b/>
        <sz val="10"/>
        <rFont val="Cambria"/>
        <family val="1"/>
        <scheme val="major"/>
      </rPr>
      <t>All sites</t>
    </r>
    <r>
      <rPr>
        <sz val="10"/>
        <rFont val="Cambria"/>
        <family val="1"/>
        <scheme val="major"/>
      </rPr>
      <t xml:space="preserve"> - where ASNW occurs this has been identified in management plans, mapped and appropriate prescriptions for management are in place to ensure conservation values are at least maintained if not enhanced. The majority of ASNW is also identified as Natural Reserve eg </t>
    </r>
    <r>
      <rPr>
        <b/>
        <sz val="10"/>
        <rFont val="Cambria"/>
        <family val="1"/>
        <scheme val="major"/>
      </rPr>
      <t>Ardura, RDN   LOC</t>
    </r>
    <r>
      <rPr>
        <sz val="10"/>
        <rFont val="Cambria"/>
        <family val="1"/>
        <scheme val="major"/>
      </rPr>
      <t xml:space="preserve">: During plan preparation reference to the Forestry Commission's Land Information Search facility has been made to identify ASNW and other designations applicable in the forest.  The forest manager has also undertaken field assessment to identify additional areas which may not have been recorded on FC Ancient Woodland Inventories, this process is ongoing during pre-commencement operational impact assessments.
</t>
    </r>
    <r>
      <rPr>
        <b/>
        <sz val="10"/>
        <rFont val="Cambria"/>
        <family val="1"/>
        <scheme val="major"/>
      </rPr>
      <t xml:space="preserve">INV: </t>
    </r>
    <r>
      <rPr>
        <sz val="10"/>
        <rFont val="Cambria"/>
        <family val="1"/>
        <scheme val="major"/>
      </rPr>
      <t xml:space="preserve">During plan preparation reference to Land Information Search maps has been made to identify ASNW and other designations applicable in the forest.  Areas depicted on the concept map as ancient woodland consist of areas derived from AWI, Roy Maps and LEPO.  
 </t>
    </r>
  </si>
  <si>
    <r>
      <rPr>
        <b/>
        <sz val="10"/>
        <rFont val="Cambria"/>
        <family val="1"/>
        <scheme val="major"/>
      </rPr>
      <t xml:space="preserve">All sites - </t>
    </r>
    <r>
      <rPr>
        <sz val="10"/>
        <rFont val="Cambria"/>
        <family val="1"/>
        <scheme val="major"/>
      </rPr>
      <t xml:space="preserve">managers interviewed showed very good awareness of potential adverse impacts and management prescriptions / monitoring protocols are in place to ensure any such potential impacts are identified and mitigated against eg at </t>
    </r>
    <r>
      <rPr>
        <b/>
        <sz val="10"/>
        <rFont val="Cambria"/>
        <family val="1"/>
        <scheme val="major"/>
      </rPr>
      <t>Scaniport</t>
    </r>
    <r>
      <rPr>
        <sz val="10"/>
        <rFont val="Cambria"/>
        <family val="1"/>
        <scheme val="major"/>
      </rPr>
      <t xml:space="preserve"> rhododendron is mapped and monitored, with the intention of removal should that be required. </t>
    </r>
    <r>
      <rPr>
        <b/>
        <sz val="10"/>
        <rFont val="Cambria"/>
        <family val="1"/>
        <scheme val="major"/>
      </rPr>
      <t>Laudale</t>
    </r>
    <r>
      <rPr>
        <sz val="10"/>
        <rFont val="Cambria"/>
        <family val="1"/>
        <scheme val="major"/>
      </rPr>
      <t xml:space="preserve"> surveys of natural regeneration have been undertaken to inform management and managers explained that a rhododendron clearance initiative is soon to commence in the local area, though rhododendron is not currently a significant threat in the WMU. </t>
    </r>
    <r>
      <rPr>
        <b/>
        <sz val="10"/>
        <rFont val="Cambria"/>
        <family val="1"/>
        <scheme val="major"/>
      </rPr>
      <t xml:space="preserve">Rosal - </t>
    </r>
    <r>
      <rPr>
        <sz val="10"/>
        <rFont val="Cambria"/>
        <family val="1"/>
        <scheme val="major"/>
      </rPr>
      <t>area of native Bi / SP seen where ( non- native) LP has been removed.</t>
    </r>
  </si>
  <si>
    <r>
      <rPr>
        <b/>
        <sz val="10"/>
        <rFont val="Cambria"/>
        <family val="1"/>
        <scheme val="major"/>
      </rPr>
      <t>All sites:</t>
    </r>
    <r>
      <rPr>
        <sz val="10"/>
        <rFont val="Cambria"/>
        <family val="1"/>
        <scheme val="major"/>
      </rPr>
      <t xml:space="preserve"> UKFCG members have been provided with a Briefing Note, BN009 on the subject of Identification and Restoration Priorities for PAWS areas.  At all sites where PAWS is present this has been identified, mapped, evaluated and has appropriate management prescriptions in place. PAWS restoration seen at</t>
    </r>
    <r>
      <rPr>
        <b/>
        <sz val="10"/>
        <rFont val="Cambria"/>
        <family val="1"/>
        <scheme val="major"/>
      </rPr>
      <t xml:space="preserve"> Laudale </t>
    </r>
    <r>
      <rPr>
        <sz val="10"/>
        <rFont val="Cambria"/>
        <family val="1"/>
        <scheme val="major"/>
      </rPr>
      <t>- very successful natural regeneration achieved in some areas visited and other areas where insufficient seed trees present, planting of W17 species mix has been undertaken.</t>
    </r>
    <r>
      <rPr>
        <b/>
        <sz val="10"/>
        <rFont val="Cambria"/>
        <family val="1"/>
        <scheme val="major"/>
      </rPr>
      <t xml:space="preserve">Scaniport </t>
    </r>
    <r>
      <rPr>
        <sz val="10"/>
        <rFont val="Cambria"/>
        <family val="1"/>
        <scheme val="major"/>
      </rPr>
      <t xml:space="preserve">PAWS sites visited during audit - thinning prescription to slowly increase light levels and recruit natural regeneration seen to be working well. </t>
    </r>
    <r>
      <rPr>
        <b/>
        <sz val="10"/>
        <rFont val="Cambria"/>
        <family val="1"/>
        <scheme val="major"/>
      </rPr>
      <t xml:space="preserve">Ardura - </t>
    </r>
    <r>
      <rPr>
        <sz val="10"/>
        <rFont val="Cambria"/>
        <family val="1"/>
        <scheme val="major"/>
      </rPr>
      <t xml:space="preserve">extensive PAWS restoration being undertaken
</t>
    </r>
    <r>
      <rPr>
        <b/>
        <sz val="10"/>
        <rFont val="Cambria"/>
        <family val="1"/>
        <scheme val="major"/>
      </rPr>
      <t>LOC</t>
    </r>
    <r>
      <rPr>
        <sz val="10"/>
        <rFont val="Cambria"/>
        <family val="1"/>
        <scheme val="major"/>
      </rPr>
      <t xml:space="preserve">: During plan preparation reference to the Forestry Commission's Land Information Search facility has been made to identify PAWS areas in the forest.  The forest manager has also undertaken field assessment to identify additional areas which may not have been recorded on FC Ancient Woodland Inventories, this process is ongoing during pre-commencement operational impact assessments.                                                                                                                         
</t>
    </r>
    <r>
      <rPr>
        <b/>
        <sz val="10"/>
        <rFont val="Cambria"/>
        <family val="1"/>
        <scheme val="major"/>
      </rPr>
      <t xml:space="preserve">INV: </t>
    </r>
    <r>
      <rPr>
        <sz val="10"/>
        <rFont val="Cambria"/>
        <family val="1"/>
        <scheme val="major"/>
      </rPr>
      <t xml:space="preserve">During plan preparation reference to Land Information Search maps has been made to identify PAWS areas in the forest. The forest manager has also undertaken field assessment to identify additional areas which may not have been recorded on Ancient Woodland Inventories, this process is ongoing during pre-commencement operational impact assessments.
</t>
    </r>
  </si>
  <si>
    <r>
      <rPr>
        <b/>
        <sz val="10"/>
        <rFont val="Cambria"/>
        <family val="1"/>
        <scheme val="major"/>
      </rPr>
      <t>All sites:</t>
    </r>
    <r>
      <rPr>
        <sz val="10"/>
        <rFont val="Cambria"/>
        <family val="1"/>
        <scheme val="major"/>
      </rPr>
      <t xml:space="preserve"> UKFCG members have been provided with a Briefing Note, BN009 on the subject of Identification and Restoration Priorities for PAWS areas.  At all sites where PAWS is present this has been identified, mapped, evaluated and has appropriate management prescriptions in place - checked during site visits eg</t>
    </r>
    <r>
      <rPr>
        <b/>
        <sz val="10"/>
        <rFont val="Cambria"/>
        <family val="1"/>
        <scheme val="major"/>
      </rPr>
      <t xml:space="preserve"> Laudale </t>
    </r>
    <r>
      <rPr>
        <sz val="10"/>
        <rFont val="Cambria"/>
        <family val="1"/>
        <scheme val="major"/>
      </rPr>
      <t xml:space="preserve">-  surveys identified remnant features and threats, with varying management prescriptions to suit individual areas eg natural regeneration employed in some areas and in others where very few remaining features the conifer overstorey was clearfelled, with protection of the few remaining native broadleaves and planting of W17 species mix has been undertaken. Site visit confirmed very small patches of ancient woodland flora - mostly had been shaded out.  </t>
    </r>
    <r>
      <rPr>
        <b/>
        <sz val="10"/>
        <rFont val="Cambria"/>
        <family val="1"/>
        <scheme val="major"/>
      </rPr>
      <t>Scaniport</t>
    </r>
    <r>
      <rPr>
        <sz val="10"/>
        <rFont val="Cambria"/>
        <family val="1"/>
        <scheme val="major"/>
      </rPr>
      <t xml:space="preserve"> PAWS sites visited during audit - thinning prescription to slowly increase light levels and recruit natural regeneration seen to be working well.
</t>
    </r>
    <r>
      <rPr>
        <b/>
        <sz val="10"/>
        <rFont val="Cambria"/>
        <family val="1"/>
        <scheme val="major"/>
      </rPr>
      <t>RDC:</t>
    </r>
    <r>
      <rPr>
        <sz val="10"/>
        <rFont val="Cambria"/>
        <family val="1"/>
        <scheme val="major"/>
      </rPr>
      <t xml:space="preserve"> A report by the Woodland Trust conducted in 2015 found that there were few remnant features on the estate. In Gallowhill and Linnie Wood, halo thinning has already been carried out around the remnant Scots pine and Oak.    
</t>
    </r>
    <r>
      <rPr>
        <b/>
        <sz val="10"/>
        <rFont val="Cambria"/>
        <family val="1"/>
        <scheme val="major"/>
      </rPr>
      <t>LOC:</t>
    </r>
    <r>
      <rPr>
        <sz val="10"/>
        <rFont val="Cambria"/>
        <family val="1"/>
        <scheme val="major"/>
      </rPr>
      <t xml:space="preserve"> Cmpt 40, Church Wood PAWS had a restock obligation on what was a conifer plantation, now restored with NBL stock of local provenance from Christies, invoice seen.      
</t>
    </r>
    <r>
      <rPr>
        <b/>
        <sz val="10"/>
        <rFont val="Cambria"/>
        <family val="1"/>
        <scheme val="major"/>
      </rPr>
      <t>INV:</t>
    </r>
    <r>
      <rPr>
        <sz val="10"/>
        <rFont val="Cambria"/>
        <family val="1"/>
        <scheme val="major"/>
      </rPr>
      <t xml:space="preserve"> Internal audit in 2022 noted that there is no reference to PAWS in the LTFP, however, SF map viewer shows three areas of PAWS within the Invertrossachs area. The NCR raised was closed after a PAWS assessment was provided indicating some areas as restored, some as destroyed for which restoration is not planned. Remaining areas are defined as 'favourable maintained'.
</t>
    </r>
    <r>
      <rPr>
        <b/>
        <sz val="10"/>
        <rFont val="Cambria"/>
        <family val="1"/>
        <scheme val="major"/>
      </rPr>
      <t>RDN</t>
    </r>
    <r>
      <rPr>
        <sz val="10"/>
        <rFont val="Cambria"/>
        <family val="1"/>
        <scheme val="major"/>
      </rPr>
      <t xml:space="preserve">: Discussion with the manager confirmed a pro-active approach to identifying PAWS characteristics on an ongoing basis, particularly during completion of operational impact assessments carried out prior to forest operations being implemented.   There are areas identified as LEPO which are to managed as NR's.
</t>
    </r>
    <r>
      <rPr>
        <b/>
        <sz val="10"/>
        <rFont val="Cambria"/>
        <family val="1"/>
        <scheme val="major"/>
      </rPr>
      <t>OVE:</t>
    </r>
    <r>
      <rPr>
        <sz val="10"/>
        <rFont val="Cambria"/>
        <family val="1"/>
        <scheme val="major"/>
      </rPr>
      <t xml:space="preserve"> Discussion with the manager confirmed a pro-active approach to identifying PAWS characteristics on an ongoing basis, particularly during completion of operational impact assessments carried out prior to forest operations being implemented.</t>
    </r>
  </si>
  <si>
    <r>
      <rPr>
        <b/>
        <sz val="10"/>
        <rFont val="Cambria"/>
        <family val="1"/>
        <scheme val="major"/>
      </rPr>
      <t xml:space="preserve">All sites - </t>
    </r>
    <r>
      <rPr>
        <sz val="10"/>
        <rFont val="Cambria"/>
        <family val="1"/>
        <scheme val="major"/>
      </rPr>
      <t xml:space="preserve">these features are identified in management plans and associated maps eg wherever LEPO is present it has been identified and managed accordingly eg as LTR .  Riparian zones and other areas of native broadleaves all managed under LISS or as non -intervention. Harvester operator interviewed at </t>
    </r>
    <r>
      <rPr>
        <b/>
        <sz val="10"/>
        <rFont val="Cambria"/>
        <family val="1"/>
        <scheme val="major"/>
      </rPr>
      <t xml:space="preserve">Bunnachton </t>
    </r>
    <r>
      <rPr>
        <sz val="10"/>
        <rFont val="Cambria"/>
        <family val="1"/>
        <scheme val="major"/>
      </rPr>
      <t xml:space="preserve">confirmed that he had been instructed to leave any clumps of native broadleaves, explained instructions regarding deadwood and indicated veteran trees that had been identified to him at pre-commencement - also on maps he kept in the harvester cab. </t>
    </r>
    <r>
      <rPr>
        <b/>
        <sz val="10"/>
        <rFont val="Cambria"/>
        <family val="1"/>
        <scheme val="major"/>
      </rPr>
      <t xml:space="preserve">Fordie - </t>
    </r>
    <r>
      <rPr>
        <sz val="10"/>
        <rFont val="Cambria"/>
        <family val="1"/>
        <scheme val="major"/>
      </rPr>
      <t xml:space="preserve">extensive woodland creation areas with detailed plans in place to ensure conservation value is enhanced. Planting will be predominantly native species. </t>
    </r>
    <r>
      <rPr>
        <b/>
        <sz val="10"/>
        <rFont val="Cambria"/>
        <family val="1"/>
        <scheme val="major"/>
      </rPr>
      <t xml:space="preserve">Langamull &amp; West Ardhu - </t>
    </r>
    <r>
      <rPr>
        <sz val="10"/>
        <rFont val="Cambria"/>
        <family val="1"/>
        <scheme val="major"/>
      </rPr>
      <t xml:space="preserve">primary management objective is to increase the overall biodiversity of the forest, which includes establishing a diverse range of species when restocking.   </t>
    </r>
    <r>
      <rPr>
        <b/>
        <sz val="10"/>
        <rFont val="Cambria"/>
        <family val="1"/>
        <scheme val="major"/>
      </rPr>
      <t>FEM</t>
    </r>
    <r>
      <rPr>
        <sz val="10"/>
        <rFont val="Cambria"/>
        <family val="1"/>
        <scheme val="major"/>
      </rPr>
      <t xml:space="preserve">: The wood is part of a wider forest complex that has developed over the last 100 years. Within Femnock, the age class distribution is varied, although half the forest was established in the late eighties and early nineties. The woodland is largely commercial and includes an abundance of old Scots pine and Birch along with a significant variation in yield classes. The majority of the woodland has LEPO status. 
</t>
    </r>
    <r>
      <rPr>
        <b/>
        <sz val="10"/>
        <rFont val="Cambria"/>
        <family val="1"/>
        <scheme val="major"/>
      </rPr>
      <t>RDC:</t>
    </r>
    <r>
      <rPr>
        <sz val="10"/>
        <rFont val="Cambria"/>
        <family val="1"/>
        <scheme val="major"/>
      </rPr>
      <t xml:space="preserve"> Preparation of the forest plan included scoping with Conservation Agencies and assessment during forest visits.  No additional woodland areas, species or features of conservation value have been recorded at this stage.  However, substantial areas of LEPO fall within the certified area. A separate LEPO report was commissioned in 2015, copy on file with UKFCG.             
</t>
    </r>
    <r>
      <rPr>
        <b/>
        <sz val="10"/>
        <rFont val="Cambria"/>
        <family val="1"/>
        <scheme val="major"/>
      </rPr>
      <t>LOC:</t>
    </r>
    <r>
      <rPr>
        <sz val="10"/>
        <rFont val="Cambria"/>
        <family val="1"/>
        <scheme val="major"/>
      </rPr>
      <t xml:space="preserve"> The forest management plan includes descriptions of other woodland areas, species and features of conservation value along with protection and enhancement measures. 
</t>
    </r>
    <r>
      <rPr>
        <b/>
        <sz val="10"/>
        <rFont val="Cambria"/>
        <family val="1"/>
        <scheme val="major"/>
      </rPr>
      <t>INV</t>
    </r>
    <r>
      <rPr>
        <sz val="10"/>
        <rFont val="Cambria"/>
        <family val="1"/>
        <scheme val="major"/>
      </rPr>
      <t xml:space="preserve">: The forest management plan includes maps which depict ancient woodland areas. Further analysis of AWI data indicates that some of these areas have LEPO  designation. 
 </t>
    </r>
    <r>
      <rPr>
        <b/>
        <sz val="10"/>
        <rFont val="Cambria"/>
        <family val="1"/>
        <scheme val="major"/>
      </rPr>
      <t>RDN</t>
    </r>
    <r>
      <rPr>
        <sz val="10"/>
        <rFont val="Cambria"/>
        <family val="1"/>
        <scheme val="major"/>
      </rPr>
      <t xml:space="preserve">: Preparation of the forest plan included scoping with Conservation Agencies and assessment during forest visits. No additional woodland areas, species or features of conservation value have been recorded at this stage.  Discussion with the manager confirmed a pro-active approach to identifying additional areas, species or features of conservation value on an ongoing basis, particularly during completion of operational impact assessments carried out prior to forest operations being implemented.      
</t>
    </r>
    <r>
      <rPr>
        <b/>
        <sz val="10"/>
        <rFont val="Cambria"/>
        <family val="1"/>
        <scheme val="major"/>
      </rPr>
      <t>OVE:</t>
    </r>
    <r>
      <rPr>
        <sz val="10"/>
        <rFont val="Cambria"/>
        <family val="1"/>
        <scheme val="major"/>
      </rPr>
      <t xml:space="preserve"> Preparation of the forest plan included scoping with Conservation Agencies and assessment during forest visits.  No additional woodland areas, species or features of conservation value have been recorded at this stage.  Discussion with the manager confirmed a pro-active approach to identifying additional areas, species or features of conservation value on an ongoing basis, particularly during completion of operational impact assessments carried out prior to forest operations being implemented.         </t>
    </r>
  </si>
  <si>
    <r>
      <rPr>
        <b/>
        <sz val="10"/>
        <rFont val="Cambria"/>
        <family val="1"/>
        <scheme val="major"/>
      </rPr>
      <t xml:space="preserve">All sites </t>
    </r>
    <r>
      <rPr>
        <sz val="10"/>
        <rFont val="Cambria"/>
        <family val="1"/>
        <scheme val="major"/>
      </rPr>
      <t>- these features are identified in management plans and associated maps eg wherever LEPO is present it has been identified and managed accordingly eg as LTR .  Riparian zones and other areas of native broadleaves all managed under LISS or as non -intervention. Harvester operator interviewed at</t>
    </r>
    <r>
      <rPr>
        <b/>
        <sz val="10"/>
        <rFont val="Cambria"/>
        <family val="1"/>
        <scheme val="major"/>
      </rPr>
      <t xml:space="preserve"> Bunnachton</t>
    </r>
    <r>
      <rPr>
        <sz val="10"/>
        <rFont val="Cambria"/>
        <family val="1"/>
        <scheme val="major"/>
      </rPr>
      <t xml:space="preserve"> confirmed that he had been instructed to leave any clumps of native broadleaves, explained instructions regarding deadwood and indicated veteran trees that had been identified to him at pre-commencement - also on maps he kept in the harvester cab. </t>
    </r>
    <r>
      <rPr>
        <b/>
        <sz val="10"/>
        <rFont val="Cambria"/>
        <family val="1"/>
        <scheme val="major"/>
      </rPr>
      <t xml:space="preserve">Fordie </t>
    </r>
    <r>
      <rPr>
        <sz val="10"/>
        <rFont val="Cambria"/>
        <family val="1"/>
        <scheme val="major"/>
      </rPr>
      <t xml:space="preserve">- extensive woodland creation areas with detailed plans in place to ensure conservation value is enhanced. Planting will be predominantly native species. </t>
    </r>
    <r>
      <rPr>
        <b/>
        <sz val="10"/>
        <rFont val="Cambria"/>
        <family val="1"/>
        <scheme val="major"/>
      </rPr>
      <t>Langamull &amp; West Ardhu</t>
    </r>
    <r>
      <rPr>
        <sz val="10"/>
        <rFont val="Cambria"/>
        <family val="1"/>
        <scheme val="major"/>
      </rPr>
      <t xml:space="preserve"> - primary management objective is to increase the overall biodiversity of the forest, which includes establishing a diverse range of species when restocking. </t>
    </r>
    <r>
      <rPr>
        <b/>
        <sz val="10"/>
        <rFont val="Cambria"/>
        <family val="1"/>
        <scheme val="major"/>
      </rPr>
      <t>FEM</t>
    </r>
    <r>
      <rPr>
        <sz val="10"/>
        <rFont val="Cambria"/>
        <family val="1"/>
        <scheme val="major"/>
      </rPr>
      <t xml:space="preserve">: The forest management plan includes descriptions of the LEPO woodland, identifying areas where species and features of conservation value occur along with protection and enhancement measures.  </t>
    </r>
    <r>
      <rPr>
        <b/>
        <sz val="10"/>
        <rFont val="Cambria"/>
        <family val="1"/>
        <scheme val="major"/>
      </rPr>
      <t>RDC</t>
    </r>
    <r>
      <rPr>
        <sz val="10"/>
        <rFont val="Cambria"/>
        <family val="1"/>
        <scheme val="major"/>
      </rPr>
      <t xml:space="preserve">: Discussion with the manager confirmed a pro-active approach to identifying additional areas, species or features of conservation value on an ongoing basis, particularly during completion of operational impact assessments carried out prior to forest operations being implemented. 
LOC: The forest management plan includes descriptions of other woodland areas, species and features of conservation value along with protection and enhancement measures. 
</t>
    </r>
    <r>
      <rPr>
        <b/>
        <sz val="10"/>
        <rFont val="Cambria"/>
        <family val="1"/>
        <scheme val="major"/>
      </rPr>
      <t>INV:</t>
    </r>
    <r>
      <rPr>
        <sz val="10"/>
        <rFont val="Cambria"/>
        <family val="1"/>
        <scheme val="major"/>
      </rPr>
      <t xml:space="preserve"> Internal audit in 2022 identified that the LEPO area should be quantified, and management of the areas  included in the operational plans for the forest.  The NC has been closed as LEPO areas have been quantified in the PAWS assessment report and biodiversity area summary spreadsheet.
</t>
    </r>
  </si>
  <si>
    <r>
      <rPr>
        <b/>
        <sz val="10"/>
        <rFont val="Cambria"/>
        <family val="1"/>
        <scheme val="major"/>
      </rPr>
      <t xml:space="preserve">All sites - </t>
    </r>
    <r>
      <rPr>
        <sz val="10"/>
        <rFont val="Cambria"/>
        <family val="1"/>
        <scheme val="major"/>
      </rPr>
      <t xml:space="preserve"> No such areas other than at</t>
    </r>
    <r>
      <rPr>
        <b/>
        <sz val="10"/>
        <rFont val="Cambria"/>
        <family val="1"/>
        <scheme val="major"/>
      </rPr>
      <t xml:space="preserve"> LOC</t>
    </r>
    <r>
      <rPr>
        <sz val="10"/>
        <rFont val="Cambria"/>
        <family val="1"/>
        <scheme val="major"/>
      </rPr>
      <t xml:space="preserve"> - a shattered wind turbine blade in the windfarm area has required the high-quality fencing of 18.9ha of open ground habitat to prevent ingress of wildlife, to be in place for 100 years
</t>
    </r>
  </si>
  <si>
    <r>
      <t xml:space="preserve">All sites - where present such habitats have been identified and management prescriptions are in place eg </t>
    </r>
    <r>
      <rPr>
        <b/>
        <sz val="10"/>
        <rFont val="Cambria"/>
        <family val="1"/>
        <scheme val="major"/>
      </rPr>
      <t xml:space="preserve">Ardura </t>
    </r>
    <r>
      <rPr>
        <sz val="10"/>
        <rFont val="Cambria"/>
        <family val="1"/>
        <scheme val="major"/>
      </rPr>
      <t xml:space="preserve">- peat restoration, </t>
    </r>
    <r>
      <rPr>
        <b/>
        <sz val="10"/>
        <rFont val="Cambria"/>
        <family val="1"/>
        <scheme val="major"/>
      </rPr>
      <t xml:space="preserve">Rosal - </t>
    </r>
    <r>
      <rPr>
        <sz val="10"/>
        <rFont val="Cambria"/>
        <family val="1"/>
        <scheme val="major"/>
      </rPr>
      <t xml:space="preserve">conservation grazing by Highland Cattle on open ground around old settlement feature, </t>
    </r>
    <r>
      <rPr>
        <b/>
        <sz val="10"/>
        <rFont val="Cambria"/>
        <family val="1"/>
        <scheme val="major"/>
      </rPr>
      <t xml:space="preserve">Fasach </t>
    </r>
    <r>
      <rPr>
        <sz val="10"/>
        <rFont val="Cambria"/>
        <family val="1"/>
        <scheme val="major"/>
      </rPr>
      <t xml:space="preserve">open ground habitat management in riparian zone and forest edge,  veteran tree habitat - old SP in Cpt. 12a at </t>
    </r>
    <r>
      <rPr>
        <b/>
        <sz val="10"/>
        <rFont val="Cambria"/>
        <family val="1"/>
        <scheme val="major"/>
      </rPr>
      <t>Scaniport.</t>
    </r>
    <r>
      <rPr>
        <sz val="10"/>
        <rFont val="Cambria"/>
        <family val="1"/>
        <scheme val="major"/>
      </rPr>
      <t xml:space="preserve">  
</t>
    </r>
    <r>
      <rPr>
        <b/>
        <sz val="10"/>
        <rFont val="Cambria"/>
        <family val="1"/>
        <scheme val="major"/>
      </rPr>
      <t>LOC</t>
    </r>
    <r>
      <rPr>
        <sz val="10"/>
        <rFont val="Cambria"/>
        <family val="1"/>
        <scheme val="major"/>
      </rPr>
      <t>: The forest management plan includes descriptions of valuable small-scale semi-natural habitats which have retained their ecological characteristics after e</t>
    </r>
    <r>
      <rPr>
        <sz val="10"/>
        <color theme="1"/>
        <rFont val="Cambria"/>
        <family val="1"/>
        <scheme val="major"/>
      </rPr>
      <t>stablishment of forest cover. Measures to prevent further degradation of the habitat's potential for restoration are described. At the time of audit this included removing rhododendron from the garden area: Boathouse Road compartment. The manager is also considering restoring tall herb communities in riparian habitats. Betula nana seed is collected, and seedlings planted fringing deep peat areas excluded from planting.</t>
    </r>
    <r>
      <rPr>
        <sz val="10"/>
        <rFont val="Cambria"/>
        <family val="1"/>
        <scheme val="major"/>
      </rPr>
      <t xml:space="preserve">
</t>
    </r>
    <r>
      <rPr>
        <b/>
        <sz val="10"/>
        <rFont val="Cambria"/>
        <family val="1"/>
        <scheme val="major"/>
      </rPr>
      <t>RDN</t>
    </r>
    <r>
      <rPr>
        <sz val="10"/>
        <rFont val="Cambria"/>
        <family val="1"/>
        <scheme val="major"/>
      </rPr>
      <t xml:space="preserve">: The forest management plan includes descriptions of valuable small-scale semi-natural habitats which have retained their ecological characteristics after establishment of forest cover.  Measures to prevent further degradation of the habitat's potential for restoration are described. A separate Peatland Restoration Study has also been completed. The estate includes areas that are within a Designed Garden Landscape.               
</t>
    </r>
    <r>
      <rPr>
        <b/>
        <sz val="10"/>
        <rFont val="Cambria"/>
        <family val="1"/>
        <scheme val="major"/>
      </rPr>
      <t>CARM</t>
    </r>
    <r>
      <rPr>
        <sz val="10"/>
        <rFont val="Cambria"/>
        <family val="1"/>
        <scheme val="major"/>
      </rPr>
      <t xml:space="preserve">: Areas of open ground have been retained in the areas where the SPA is located     
</t>
    </r>
  </si>
  <si>
    <r>
      <rPr>
        <b/>
        <sz val="10"/>
        <rFont val="Cambria"/>
        <family val="1"/>
        <scheme val="major"/>
      </rPr>
      <t>All sites</t>
    </r>
    <r>
      <rPr>
        <sz val="10"/>
        <rFont val="Cambria"/>
        <family val="1"/>
        <scheme val="major"/>
      </rPr>
      <t xml:space="preserve"> - potential adverse impacts identified in management plan and monitoring eg monitoring of rhododenron at </t>
    </r>
    <r>
      <rPr>
        <b/>
        <sz val="10"/>
        <rFont val="Cambria"/>
        <family val="1"/>
        <scheme val="major"/>
      </rPr>
      <t xml:space="preserve">Scaniport </t>
    </r>
    <r>
      <rPr>
        <sz val="10"/>
        <rFont val="Cambria"/>
        <family val="1"/>
        <scheme val="major"/>
      </rPr>
      <t xml:space="preserve">which is not currently a threat but could present one in future. At </t>
    </r>
    <r>
      <rPr>
        <b/>
        <sz val="10"/>
        <rFont val="Cambria"/>
        <family val="1"/>
        <scheme val="major"/>
      </rPr>
      <t xml:space="preserve">all sites </t>
    </r>
    <r>
      <rPr>
        <sz val="10"/>
        <rFont val="Cambria"/>
        <family val="1"/>
        <scheme val="major"/>
      </rPr>
      <t xml:space="preserve">discussion with managers confirmed a pro-active approach to identifying such impacts on an ongoing basis, particularly during completion of operational impact assessments carried out prior to forest operations being implemented.            </t>
    </r>
    <r>
      <rPr>
        <sz val="10"/>
        <color theme="1"/>
        <rFont val="Cambria"/>
        <family val="1"/>
        <scheme val="major"/>
      </rPr>
      <t xml:space="preserve">
LOC: Measures to prevent further degradation of the habitat's potential for restoration are described in management planning documenation. 
</t>
    </r>
  </si>
  <si>
    <r>
      <rPr>
        <b/>
        <sz val="10"/>
        <rFont val="Cambria"/>
        <family val="1"/>
        <scheme val="major"/>
      </rPr>
      <t>All sites</t>
    </r>
    <r>
      <rPr>
        <sz val="10"/>
        <rFont val="Cambria"/>
        <family val="1"/>
        <scheme val="major"/>
      </rPr>
      <t xml:space="preserve"> - review of management planning documentation and checks during site visits confirmed that this requirement is fully met  at all sites and in many cases exceeded eg at </t>
    </r>
    <r>
      <rPr>
        <b/>
        <sz val="10"/>
        <rFont val="Cambria"/>
        <family val="1"/>
        <scheme val="major"/>
      </rPr>
      <t xml:space="preserve">Fasach </t>
    </r>
    <r>
      <rPr>
        <sz val="10"/>
        <rFont val="Cambria"/>
        <family val="1"/>
        <scheme val="major"/>
      </rPr>
      <t>25% of the forest area is 'open ground not being restocked' eg as extensive riparian zone/ forest edge habitat. At some sites this target will be achieved via future restructuring eg</t>
    </r>
    <r>
      <rPr>
        <b/>
        <sz val="10"/>
        <rFont val="Cambria"/>
        <family val="1"/>
        <scheme val="major"/>
      </rPr>
      <t xml:space="preserve"> FEM:</t>
    </r>
    <r>
      <rPr>
        <sz val="10"/>
        <rFont val="Cambria"/>
        <family val="1"/>
        <scheme val="major"/>
      </rPr>
      <t xml:space="preserve"> areas of semi-natural habitats are identified in the forest plan as Natural Reserves comprising native broadleaves extending to 3.78% which will be increased during restocking over the plan period to 5%. In addition there are LTR areas of Scots Pine of LEPO status which amount to 7.27% of the forest area, </t>
    </r>
    <r>
      <rPr>
        <b/>
        <sz val="10"/>
        <rFont val="Cambria"/>
        <family val="1"/>
        <scheme val="major"/>
      </rPr>
      <t>RDC:</t>
    </r>
    <r>
      <rPr>
        <sz val="10"/>
        <rFont val="Cambria"/>
        <family val="1"/>
        <scheme val="major"/>
      </rPr>
      <t xml:space="preserve"> The percentage of mappable open ground is low, however the MBL/OG category covers a number of places where widely spaced broadleaved groups grow in an intricate mosaic with open ground. Once all this is taken into account, the percentage of open ground would exceed the required minimum of 10%.  Mixed broadleaves and native Scots Pine amount to just under 50% of the forest area.
</t>
    </r>
    <r>
      <rPr>
        <b/>
        <sz val="10"/>
        <rFont val="Cambria"/>
        <family val="1"/>
        <scheme val="major"/>
      </rPr>
      <t>LOC</t>
    </r>
    <r>
      <rPr>
        <sz val="10"/>
        <rFont val="Cambria"/>
        <family val="1"/>
        <scheme val="major"/>
      </rPr>
      <t xml:space="preserve">: Much of the open ground within the woodlands comprises wet dwarf shrub heath and coarse acid grasses. Open ground is estimated to be in the region of 20% of the forest area.
</t>
    </r>
    <r>
      <rPr>
        <b/>
        <sz val="10"/>
        <rFont val="Cambria"/>
        <family val="1"/>
        <scheme val="major"/>
      </rPr>
      <t>INV</t>
    </r>
    <r>
      <rPr>
        <sz val="10"/>
        <rFont val="Cambria"/>
        <family val="1"/>
        <scheme val="major"/>
      </rPr>
      <t xml:space="preserve">: The requirement is fulfilled through extensive areas of OG, including heather moorland, totalling 151ha in addition to the AWI areas defined elsewhere. Also 38ha of open water lochans which provide vaulable wildlife habitat.
</t>
    </r>
    <r>
      <rPr>
        <b/>
        <sz val="10"/>
        <rFont val="Cambria"/>
        <family val="1"/>
        <scheme val="major"/>
      </rPr>
      <t>RDN:</t>
    </r>
    <r>
      <rPr>
        <sz val="10"/>
        <rFont val="Cambria"/>
        <family val="1"/>
        <scheme val="major"/>
      </rPr>
      <t xml:space="preserve"> </t>
    </r>
    <r>
      <rPr>
        <sz val="10"/>
        <color theme="1"/>
        <rFont val="Cambria"/>
        <family val="1"/>
        <scheme val="major"/>
      </rPr>
      <t xml:space="preserve">The plan includes large areas of SNH, OG and future planned SNH. Details are contained within the MP and supporting documents.
</t>
    </r>
    <r>
      <rPr>
        <b/>
        <sz val="10"/>
        <color theme="1"/>
        <rFont val="Cambria"/>
        <family val="1"/>
        <scheme val="major"/>
      </rPr>
      <t>CARM</t>
    </r>
    <r>
      <rPr>
        <sz val="10"/>
        <color theme="1"/>
        <rFont val="Cambria"/>
        <family val="1"/>
        <scheme val="major"/>
      </rPr>
      <t xml:space="preserve"> The creation of wildlife corridors is seen as a key objective and to this end some of the existing OG has been redirected to achieve and exceed this objective.
</t>
    </r>
    <r>
      <rPr>
        <b/>
        <sz val="10"/>
        <rFont val="Cambria"/>
        <family val="1"/>
        <scheme val="major"/>
      </rPr>
      <t>OVE:</t>
    </r>
    <r>
      <rPr>
        <sz val="10"/>
        <rFont val="Cambria"/>
        <family val="1"/>
        <scheme val="major"/>
      </rPr>
      <t xml:space="preserve"> MBL occupy 4% of the forest area, SP 8% and there is 21% of OG.  Much of the open ground is valuable habitat typical of Southern Uplands with areas of heather.</t>
    </r>
  </si>
  <si>
    <r>
      <t xml:space="preserve"> </t>
    </r>
    <r>
      <rPr>
        <b/>
        <sz val="10"/>
        <rFont val="Cambria"/>
        <family val="1"/>
        <scheme val="major"/>
      </rPr>
      <t>All sites</t>
    </r>
    <r>
      <rPr>
        <sz val="10"/>
        <rFont val="Cambria"/>
        <family val="1"/>
        <scheme val="major"/>
      </rPr>
      <t xml:space="preserve"> - no areas identified as critical importance for watershed management or erosion control. </t>
    </r>
  </si>
  <si>
    <r>
      <rPr>
        <b/>
        <sz val="10"/>
        <rFont val="Cambria"/>
        <family val="1"/>
        <scheme val="major"/>
      </rPr>
      <t xml:space="preserve">All sites - </t>
    </r>
    <r>
      <rPr>
        <sz val="10"/>
        <rFont val="Cambria"/>
        <family val="1"/>
        <scheme val="major"/>
      </rPr>
      <t xml:space="preserve">no such areas identified. </t>
    </r>
  </si>
  <si>
    <r>
      <t xml:space="preserve">All sites - </t>
    </r>
    <r>
      <rPr>
        <sz val="10"/>
        <rFont val="Cambria"/>
        <family val="1"/>
        <scheme val="major"/>
      </rPr>
      <t xml:space="preserve">natural reserves identified in management planning documentation and associated maps seen to meet or exceed required values. In some cases where restructuring is occurring eg </t>
    </r>
    <r>
      <rPr>
        <b/>
        <sz val="10"/>
        <rFont val="Cambria"/>
        <family val="1"/>
        <scheme val="major"/>
      </rPr>
      <t xml:space="preserve">Fasach </t>
    </r>
    <r>
      <rPr>
        <sz val="10"/>
        <rFont val="Cambria"/>
        <family val="1"/>
        <scheme val="major"/>
      </rPr>
      <t xml:space="preserve">areas have been identified as future natural reserves ie after felling of current conifer crop and restocking with native species.  Checked during site visits </t>
    </r>
  </si>
  <si>
    <r>
      <rPr>
        <b/>
        <sz val="10"/>
        <rFont val="Cambria"/>
        <family val="1"/>
        <scheme val="major"/>
      </rPr>
      <t xml:space="preserve">All sites -  </t>
    </r>
    <r>
      <rPr>
        <sz val="10"/>
        <rFont val="Cambria"/>
        <family val="1"/>
        <scheme val="major"/>
      </rPr>
      <t xml:space="preserve">review of management planning documentation and checks during site visits confirmed that this requirement is fully met  at all sites and in many cases exceeded. eg  </t>
    </r>
    <r>
      <rPr>
        <b/>
        <sz val="10"/>
        <rFont val="Cambria"/>
        <family val="1"/>
        <scheme val="major"/>
      </rPr>
      <t>RDC</t>
    </r>
    <r>
      <rPr>
        <sz val="10"/>
        <rFont val="Cambria"/>
        <family val="1"/>
        <scheme val="major"/>
      </rPr>
      <t>: LTR areas are totalling 185ha = 27.23% of the forest area.  Includes significant areas of CCF/LISS management of the LEPO areas,</t>
    </r>
    <r>
      <rPr>
        <b/>
        <sz val="10"/>
        <rFont val="Cambria"/>
        <family val="1"/>
        <scheme val="major"/>
      </rPr>
      <t xml:space="preserve"> LOC</t>
    </r>
    <r>
      <rPr>
        <sz val="10"/>
        <rFont val="Cambria"/>
        <family val="1"/>
        <scheme val="major"/>
      </rPr>
      <t xml:space="preserve">: LTRs are shown on the biodiversity map 4 of the LTFP and are well in excess of the requirements.  Sub cmpt database identifies LTR areas as just over 1100 hectares = 53.8%.  LTR includes PAWS areas under LISS restoration management amounting to 15.31 hectares. Compt 6-8 identified as LTR for black grouse conservation. </t>
    </r>
    <r>
      <rPr>
        <b/>
        <sz val="10"/>
        <rFont val="Cambria"/>
        <family val="1"/>
        <scheme val="major"/>
      </rPr>
      <t>INV</t>
    </r>
    <r>
      <rPr>
        <sz val="10"/>
        <rFont val="Cambria"/>
        <family val="1"/>
        <scheme val="major"/>
      </rPr>
      <t xml:space="preserve">: LTR is depicted on the felling map, primarily MBL amounting to 76.76ha and a further 8.7ha of Conifer LTR.  The total LTR is 9.47% of the forest area. </t>
    </r>
    <r>
      <rPr>
        <b/>
        <sz val="10"/>
        <rFont val="Cambria"/>
        <family val="1"/>
        <scheme val="major"/>
      </rPr>
      <t>R</t>
    </r>
    <r>
      <rPr>
        <b/>
        <sz val="10"/>
        <color theme="1"/>
        <rFont val="Cambria"/>
        <family val="1"/>
        <scheme val="major"/>
      </rPr>
      <t>DN:</t>
    </r>
    <r>
      <rPr>
        <sz val="10"/>
        <color theme="1"/>
        <rFont val="Cambria"/>
        <family val="1"/>
        <scheme val="major"/>
      </rPr>
      <t xml:space="preserve"> These are identified in the MP and Plan of Operations.  LTR/NR essentially overlap with some 25% of the forest area identified. These include areas of SSSI, ASNW and LEPO.  
</t>
    </r>
  </si>
  <si>
    <r>
      <rPr>
        <b/>
        <sz val="10"/>
        <rFont val="Cambria"/>
        <family val="1"/>
        <scheme val="major"/>
      </rPr>
      <t xml:space="preserve">All sites </t>
    </r>
    <r>
      <rPr>
        <sz val="10"/>
        <rFont val="Cambria"/>
        <family val="1"/>
        <scheme val="major"/>
      </rPr>
      <t xml:space="preserve">- interviews with managers showed very good awareness of veteran tree identification and management. Harvester operator interviewed at </t>
    </r>
    <r>
      <rPr>
        <b/>
        <sz val="10"/>
        <rFont val="Cambria"/>
        <family val="1"/>
        <scheme val="major"/>
      </rPr>
      <t>Bunachton</t>
    </r>
    <r>
      <rPr>
        <sz val="10"/>
        <rFont val="Cambria"/>
        <family val="1"/>
        <scheme val="major"/>
      </rPr>
      <t xml:space="preserve"> also showed good knowledge and indicated examples of both existing and potential future veterans on site. Examples of best practice seen during site visits eg low key halo thinning of  veterans at </t>
    </r>
    <r>
      <rPr>
        <b/>
        <sz val="10"/>
        <rFont val="Cambria"/>
        <family val="1"/>
        <scheme val="major"/>
      </rPr>
      <t>Scaniport</t>
    </r>
    <r>
      <rPr>
        <sz val="10"/>
        <rFont val="Cambria"/>
        <family val="1"/>
        <scheme val="major"/>
      </rPr>
      <t xml:space="preserve"> to ensure correct light levels maintained; also extensive veteran tree presence at </t>
    </r>
    <r>
      <rPr>
        <b/>
        <sz val="10"/>
        <rFont val="Cambria"/>
        <family val="1"/>
        <scheme val="major"/>
      </rPr>
      <t xml:space="preserve">Laudale </t>
    </r>
    <r>
      <rPr>
        <sz val="10"/>
        <rFont val="Cambria"/>
        <family val="1"/>
        <scheme val="major"/>
      </rPr>
      <t xml:space="preserve">and </t>
    </r>
    <r>
      <rPr>
        <b/>
        <sz val="10"/>
        <rFont val="Cambria"/>
        <family val="1"/>
        <scheme val="major"/>
      </rPr>
      <t>Fordie. FEM:</t>
    </r>
    <r>
      <rPr>
        <sz val="10"/>
        <rFont val="Cambria"/>
        <family val="1"/>
        <scheme val="major"/>
      </rPr>
      <t xml:space="preserve"> Veteran SP are present in the WMU, they are not individually mapped, the manager states protection measures will be put in place should any operational activity be required in their vicinity.</t>
    </r>
    <r>
      <rPr>
        <b/>
        <sz val="10"/>
        <rFont val="Cambria"/>
        <family val="1"/>
        <scheme val="major"/>
      </rPr>
      <t xml:space="preserve"> RDC:</t>
    </r>
    <r>
      <rPr>
        <sz val="10"/>
        <rFont val="Cambria"/>
        <family val="1"/>
        <scheme val="major"/>
      </rPr>
      <t xml:space="preserve"> Veteran trees can be seen in some parts of the forest area, old oaks and specimen trees in the policy areas. A management statement which addresses the requirements has been prepared and appended to the forest plan. Appendix 14 policy statement added to LTFP. Halo thinning has been undertaken for selected veteran trees in Gallowhill and Linnie Wood compartments.</t>
    </r>
    <r>
      <rPr>
        <b/>
        <sz val="10"/>
        <rFont val="Cambria"/>
        <family val="1"/>
        <scheme val="major"/>
      </rPr>
      <t xml:space="preserve"> LOC:</t>
    </r>
    <r>
      <rPr>
        <sz val="10"/>
        <rFont val="Cambria"/>
        <family val="1"/>
        <scheme val="major"/>
      </rPr>
      <t xml:space="preserve"> PAWS restoration in the Policy Woodland areas was inspected, along Boathouse Road. Large NBL have been retained during the removal of non-native species. Natural regeneration of oak was seen and in the long term the manager anticipates there will be recruits to replace older trees.
</t>
    </r>
    <r>
      <rPr>
        <b/>
        <sz val="10"/>
        <rFont val="Cambria"/>
        <family val="1"/>
        <scheme val="major"/>
      </rPr>
      <t>INV:</t>
    </r>
    <r>
      <rPr>
        <sz val="10"/>
        <rFont val="Cambria"/>
        <family val="1"/>
        <scheme val="major"/>
      </rPr>
      <t xml:space="preserve"> Veteran trees are present, primarily in the ancient woodland areas. However, a minor NCR was raised during internal audit in 2022 as there is no description of these in the forest plan and no reference to measures to protect existing trees and plans to identify and protect potential replacement trees in the long term.        
</t>
    </r>
    <r>
      <rPr>
        <b/>
        <sz val="10"/>
        <rFont val="Cambria"/>
        <family val="1"/>
        <scheme val="major"/>
      </rPr>
      <t>RDN:</t>
    </r>
    <r>
      <rPr>
        <sz val="10"/>
        <rFont val="Cambria"/>
        <family val="1"/>
        <scheme val="major"/>
      </rPr>
      <t xml:space="preserve"> Many of the trees within the designed landscape are veteran trees with high conservation and landscape value.
</t>
    </r>
    <r>
      <rPr>
        <b/>
        <sz val="10"/>
        <rFont val="Cambria"/>
        <family val="1"/>
        <scheme val="major"/>
      </rPr>
      <t>OVE</t>
    </r>
    <r>
      <rPr>
        <sz val="10"/>
        <rFont val="Cambria"/>
        <family val="1"/>
        <scheme val="major"/>
      </rPr>
      <t>: Discussion with the manager confirmed that field assessments undertaken during forest plan development found no existing veteran trees in the forest. A stand of large SS and a relict stand of beech (from the garden of a ruined cottage within the estate) have both been designated veteran trees for the site, and are marked on maps.</t>
    </r>
  </si>
  <si>
    <r>
      <rPr>
        <b/>
        <sz val="10"/>
        <rFont val="Cambria"/>
        <family val="1"/>
        <scheme val="major"/>
      </rPr>
      <t>All sites</t>
    </r>
    <r>
      <rPr>
        <sz val="10"/>
        <rFont val="Cambria"/>
        <family val="1"/>
        <scheme val="major"/>
      </rPr>
      <t xml:space="preserve"> UKFCG members have been provided with a Briefing Note, BN001 on the topic of Managing Deadwood.  Harvesting contracts include a description which quantifies a requirement to retain standing and fallen deadwood.  Harvester operator interviewed at</t>
    </r>
    <r>
      <rPr>
        <b/>
        <sz val="10"/>
        <rFont val="Cambria"/>
        <family val="1"/>
        <scheme val="major"/>
      </rPr>
      <t xml:space="preserve"> Bunnachton </t>
    </r>
    <r>
      <rPr>
        <sz val="10"/>
        <rFont val="Cambria"/>
        <family val="1"/>
        <scheme val="major"/>
      </rPr>
      <t xml:space="preserve">showed very good knowledge of best practice.  During site visits managers showed excellent knowledge of deadwood requirements and many examples of an abundance of deadwood habitat seen during audit eg at </t>
    </r>
    <r>
      <rPr>
        <b/>
        <sz val="10"/>
        <rFont val="Cambria"/>
        <family val="1"/>
        <scheme val="major"/>
      </rPr>
      <t xml:space="preserve">Fordie, Laudale, Rosal, Scaniport. </t>
    </r>
    <r>
      <rPr>
        <sz val="10"/>
        <rFont val="Cambria"/>
        <family val="1"/>
        <scheme val="major"/>
      </rPr>
      <t xml:space="preserve">Deadwood also mentioned in LTFPs eg </t>
    </r>
    <r>
      <rPr>
        <b/>
        <sz val="10"/>
        <rFont val="Cambria"/>
        <family val="1"/>
        <scheme val="major"/>
      </rPr>
      <t>RDC:</t>
    </r>
    <r>
      <rPr>
        <sz val="10"/>
        <rFont val="Cambria"/>
        <family val="1"/>
        <scheme val="major"/>
      </rPr>
      <t xml:space="preserve"> A deadwood policy is stated at section E4 of the long term plan,</t>
    </r>
    <r>
      <rPr>
        <b/>
        <sz val="10"/>
        <rFont val="Cambria"/>
        <family val="1"/>
        <scheme val="major"/>
      </rPr>
      <t xml:space="preserve"> LOC:</t>
    </r>
    <r>
      <rPr>
        <sz val="10"/>
        <rFont val="Cambria"/>
        <family val="1"/>
        <scheme val="major"/>
      </rPr>
      <t xml:space="preserve">  Deadwood management is specifically stated in the LTFP. Field observation throughout the inspected areas confirmed extensive quantities of deadwood in excess of the minimum requirements.    </t>
    </r>
    <r>
      <rPr>
        <b/>
        <sz val="10"/>
        <rFont val="Cambria"/>
        <family val="1"/>
        <scheme val="major"/>
      </rPr>
      <t>RDN</t>
    </r>
    <r>
      <rPr>
        <sz val="10"/>
        <rFont val="Cambria"/>
        <family val="1"/>
        <scheme val="major"/>
      </rPr>
      <t>: Levels of deadwood are already in abundance in MBL stands.  Limited opportunity to develop in conifer crops which are essentially planned to be removed.</t>
    </r>
    <r>
      <rPr>
        <b/>
        <sz val="10"/>
        <rFont val="Cambria"/>
        <family val="1"/>
        <scheme val="major"/>
      </rPr>
      <t xml:space="preserve"> OVE</t>
    </r>
    <r>
      <rPr>
        <sz val="10"/>
        <rFont val="Cambria"/>
        <family val="1"/>
        <scheme val="major"/>
      </rPr>
      <t>: UKFCG members have been provided with a Briefing Note, BN001 on the topic of Managing Deadwood. Field observation found areas of deadwood mostly associated with windblow. These have been mapped, and are shown on site maps, and are indicated for retention as deadwood zones.</t>
    </r>
  </si>
  <si>
    <r>
      <rPr>
        <b/>
        <sz val="10"/>
        <rFont val="Cambria"/>
        <family val="1"/>
        <scheme val="major"/>
      </rPr>
      <t xml:space="preserve">All sites </t>
    </r>
    <r>
      <rPr>
        <sz val="10"/>
        <rFont val="Cambria"/>
        <family val="1"/>
        <scheme val="major"/>
      </rPr>
      <t>UKFCG members have been provided with a Briefing Note, BN001 on the topic of Managing Deadwood.  this includes guidance on identification of areas where deadwood is likely to be of greatest value and examples of this seen during site visits both in terms of location, abundance and variety ( standing and fallen) deadwood eg at</t>
    </r>
    <r>
      <rPr>
        <b/>
        <sz val="10"/>
        <rFont val="Cambria"/>
        <family val="1"/>
        <scheme val="major"/>
      </rPr>
      <t xml:space="preserve"> Laudale, Fordie, Scaniport </t>
    </r>
    <r>
      <rPr>
        <sz val="10"/>
        <rFont val="Cambria"/>
        <family val="1"/>
        <scheme val="major"/>
      </rPr>
      <t xml:space="preserve">where deadwood was concentrated in Policy woodlands / LEPO / ASNW areas. </t>
    </r>
    <r>
      <rPr>
        <b/>
        <sz val="10"/>
        <rFont val="Cambria"/>
        <family val="1"/>
        <scheme val="major"/>
      </rPr>
      <t>FEM:</t>
    </r>
    <r>
      <rPr>
        <sz val="10"/>
        <rFont val="Cambria"/>
        <family val="1"/>
        <scheme val="major"/>
      </rPr>
      <t xml:space="preserve"> Limited deadwood present in 2021/22 harvested area, but standing deadwood could be observed in other areas that had previously been harvested. Observation raised during internal audit that the manager should ensure that there is rationale for not accumulating standing/fallen deadwood in line with UKWAS guidance of approx 20m3 per hectare excluding stumps. </t>
    </r>
    <r>
      <rPr>
        <b/>
        <sz val="10"/>
        <rFont val="Cambria"/>
        <family val="1"/>
        <scheme val="major"/>
      </rPr>
      <t>RDC</t>
    </r>
    <r>
      <rPr>
        <sz val="10"/>
        <rFont val="Cambria"/>
        <family val="1"/>
        <scheme val="major"/>
      </rPr>
      <t xml:space="preserve">: Field inspection confirmed the presence of standing and lying deadwood in all areas and of sufficient quantity.  In addition there are numerous veteran trees to be found in all parts of the estate. </t>
    </r>
    <r>
      <rPr>
        <b/>
        <sz val="10"/>
        <rFont val="Cambria"/>
        <family val="1"/>
        <scheme val="major"/>
      </rPr>
      <t>LOC</t>
    </r>
    <r>
      <rPr>
        <sz val="10"/>
        <rFont val="Cambria"/>
        <family val="1"/>
        <scheme val="major"/>
      </rPr>
      <t>: Throughout the forest areas it was noted there are significant accumulations of deadwood arising from retentions during harvesting to areas which were fire damaged some years ago.</t>
    </r>
    <r>
      <rPr>
        <b/>
        <sz val="10"/>
        <rFont val="Cambria"/>
        <family val="1"/>
        <scheme val="major"/>
      </rPr>
      <t xml:space="preserve"> INV</t>
    </r>
    <r>
      <rPr>
        <sz val="10"/>
        <rFont val="Cambria"/>
        <family val="1"/>
        <scheme val="major"/>
      </rPr>
      <t xml:space="preserve">: Some large hulks were noted as remaining in previously harvested and retsocked areas. Discussions with felling contractor on site confirmed their understanding of the need to leave deadwood. </t>
    </r>
    <r>
      <rPr>
        <b/>
        <sz val="10"/>
        <rFont val="Cambria"/>
        <family val="1"/>
        <scheme val="major"/>
      </rPr>
      <t>OVE:</t>
    </r>
    <r>
      <rPr>
        <sz val="10"/>
        <rFont val="Cambria"/>
        <family val="1"/>
        <scheme val="major"/>
      </rPr>
      <t xml:space="preserve"> Field observation found areas of deadwood mostly associated with windblow. These have been mapped, and are shown on site maps, and are indicated for retention as deadwood zones.</t>
    </r>
  </si>
  <si>
    <r>
      <t xml:space="preserve">SLM:  At Ardura the restocking will be to W17 (oak, birch, willow, aspen) and local seed is a requirement of the SF grant aid. Seed zone 104 or adjacent will be used, with some stock coming from a nursery on Mull.
ACH:  Although there are some such areas identified, there are no plans to plant in them.
DRM:  The plans for the SSSI/SAC areas are in consultation, but will include use of local seed if planting is to be undertaken.
FOR:  No planting in such areas.
SCC:  Eccleshall Wood ASNW was restocked with native trees, but SCC have been unable to retrieve the recent plant supply invoice owing to IT difficulties. </t>
    </r>
    <r>
      <rPr>
        <b/>
        <sz val="10"/>
        <rFont val="Cambria"/>
        <family val="1"/>
        <scheme val="major"/>
      </rPr>
      <t>Minor CAR</t>
    </r>
    <r>
      <rPr>
        <sz val="10"/>
        <rFont val="Cambria"/>
        <family val="1"/>
        <scheme val="major"/>
      </rPr>
      <t>.
TRE:  The NE Supplementary Notice of Operations for the oak coppice states 'restocking by coppice regrowth and natural regeneration only'.
LGN:  Documentation from nursery seen dated 30/11/21 for restocking in ASNW. Alder and aspen from adjacent seed zone 403. They are also collecting acorns from their own ancient trees for propagation and use on the estate.</t>
    </r>
  </si>
  <si>
    <r>
      <rPr>
        <b/>
        <sz val="10"/>
        <rFont val="Cambria"/>
        <family val="1"/>
        <scheme val="major"/>
      </rPr>
      <t xml:space="preserve">All sites </t>
    </r>
    <r>
      <rPr>
        <sz val="10"/>
        <rFont val="Cambria"/>
        <family val="1"/>
        <scheme val="major"/>
      </rPr>
      <t xml:space="preserve">- managers were aware of requirements and all are subject to grant requirements for restocking in such areas where it is a requirement either to use local provenance or seek permission to use an alternative ( next closest if possible) if local provenance is not available.  No such areas recently planted / planned for restocking at </t>
    </r>
    <r>
      <rPr>
        <b/>
        <sz val="10"/>
        <rFont val="Cambria"/>
        <family val="1"/>
        <scheme val="major"/>
      </rPr>
      <t xml:space="preserve">Rosal, Fasach, Scaniport, Bunachton, Cambushinnie. Langamull &amp; West Ardhu / Ardura - </t>
    </r>
    <r>
      <rPr>
        <sz val="10"/>
        <rFont val="Cambria"/>
        <family val="1"/>
        <scheme val="major"/>
      </rPr>
      <t xml:space="preserve">restocking is partly via natural regeneration and partly planting - no recent planting at time of audit.   </t>
    </r>
    <r>
      <rPr>
        <b/>
        <sz val="10"/>
        <rFont val="Cambria"/>
        <family val="1"/>
        <scheme val="major"/>
      </rPr>
      <t xml:space="preserve">Fordie - </t>
    </r>
    <r>
      <rPr>
        <sz val="10"/>
        <rFont val="Cambria"/>
        <family val="1"/>
        <scheme val="major"/>
      </rPr>
      <t>extensive future plans for woodland creation but still in the planning stage at time of audit.  Natural regeneration also seen to be employed eg at</t>
    </r>
    <r>
      <rPr>
        <b/>
        <sz val="10"/>
        <rFont val="Cambria"/>
        <family val="1"/>
        <scheme val="major"/>
      </rPr>
      <t xml:space="preserve"> Laudale</t>
    </r>
    <r>
      <rPr>
        <sz val="10"/>
        <rFont val="Cambria"/>
        <family val="1"/>
        <scheme val="major"/>
      </rPr>
      <t xml:space="preserve"> extremely successful Bi regen seen. </t>
    </r>
    <r>
      <rPr>
        <b/>
        <sz val="10"/>
        <rFont val="Cambria"/>
        <family val="1"/>
        <scheme val="major"/>
      </rPr>
      <t>FEM</t>
    </r>
    <r>
      <rPr>
        <sz val="10"/>
        <rFont val="Cambria"/>
        <family val="1"/>
        <scheme val="major"/>
      </rPr>
      <t xml:space="preserve">: The forest plan includes reference to use of Local provenance planting stock in the  LEPO areas where species and features of conservation value have been identified. At internal audit in 2022, a certificate of provenance for restocking of NBL within LEPO area was not avilable for inspection. The manager subsequently provided a copy of the certificate of provenance for the NBL mix planted in 2022. </t>
    </r>
    <r>
      <rPr>
        <b/>
        <sz val="10"/>
        <rFont val="Cambria"/>
        <family val="1"/>
        <scheme val="major"/>
      </rPr>
      <t>RDC:</t>
    </r>
    <r>
      <rPr>
        <sz val="10"/>
        <rFont val="Cambria"/>
        <family val="1"/>
        <scheme val="major"/>
      </rPr>
      <t xml:space="preserve"> LEPO areas are mostly managed by LISS/CCF.  The management aims to encourage natural regeneration, examples of this were noted on site.</t>
    </r>
    <r>
      <rPr>
        <b/>
        <sz val="10"/>
        <rFont val="Cambria"/>
        <family val="1"/>
        <scheme val="major"/>
      </rPr>
      <t xml:space="preserve"> LOC:</t>
    </r>
    <r>
      <rPr>
        <sz val="10"/>
        <rFont val="Cambria"/>
        <family val="1"/>
        <scheme val="major"/>
      </rPr>
      <t xml:space="preserve"> natural regeneration is anticipated in Cmpt 28a, site inspection observed early signs which are encouraging.  Planting is used on commercial areas with local provenance sourced subject to availability.</t>
    </r>
    <r>
      <rPr>
        <b/>
        <sz val="10"/>
        <rFont val="Cambria"/>
        <family val="1"/>
        <scheme val="major"/>
      </rPr>
      <t xml:space="preserve"> INV: </t>
    </r>
    <r>
      <rPr>
        <sz val="10"/>
        <rFont val="Cambria"/>
        <family val="1"/>
        <scheme val="major"/>
      </rPr>
      <t xml:space="preserve">The manager is aware of the need to use local provenance stock when replanting in areas of SNW.
</t>
    </r>
    <r>
      <rPr>
        <b/>
        <sz val="10"/>
        <rFont val="Cambria"/>
        <family val="1"/>
        <scheme val="major"/>
      </rPr>
      <t>RDN</t>
    </r>
    <r>
      <rPr>
        <sz val="10"/>
        <rFont val="Cambria"/>
        <family val="1"/>
        <scheme val="major"/>
      </rPr>
      <t xml:space="preserve">: Natural regenerationhas been attempted in some compartments and this has not been successful. Within the Rednock Estate Woodlands the aim of will be to facilitate the transformation of stands to LISS.
</t>
    </r>
  </si>
  <si>
    <r>
      <rPr>
        <b/>
        <sz val="10"/>
        <rFont val="Cambria"/>
        <family val="1"/>
        <scheme val="major"/>
      </rPr>
      <t xml:space="preserve">All sites - </t>
    </r>
    <r>
      <rPr>
        <sz val="10"/>
        <rFont val="Cambria"/>
        <family val="1"/>
        <scheme val="major"/>
      </rPr>
      <t xml:space="preserve">managers are aware of this requirement and ( where relevant) it is being applied.  Natural regeneration at </t>
    </r>
    <r>
      <rPr>
        <b/>
        <sz val="10"/>
        <rFont val="Cambria"/>
        <family val="1"/>
        <scheme val="major"/>
      </rPr>
      <t>Laudale</t>
    </r>
    <r>
      <rPr>
        <sz val="10"/>
        <rFont val="Cambria"/>
        <family val="1"/>
        <scheme val="major"/>
      </rPr>
      <t xml:space="preserve"> seen to be prolific where seed source available but planting used to restock PAWS area where few remnant features present and no seed source for natural regeneration, with W17 species of local provenance being a requirement of grant funding.  </t>
    </r>
    <r>
      <rPr>
        <b/>
        <sz val="10"/>
        <rFont val="Cambria"/>
        <family val="1"/>
        <scheme val="major"/>
      </rPr>
      <t>FEM</t>
    </r>
    <r>
      <rPr>
        <sz val="10"/>
        <rFont val="Cambria"/>
        <family val="1"/>
        <scheme val="major"/>
      </rPr>
      <t xml:space="preserve">: The forest plan includes reference to use of Local provenance planting stock in the  LEPO areas where species and features of conservation value have been identified. </t>
    </r>
    <r>
      <rPr>
        <b/>
        <sz val="10"/>
        <rFont val="Cambria"/>
        <family val="1"/>
        <scheme val="major"/>
      </rPr>
      <t>RDC:</t>
    </r>
    <r>
      <rPr>
        <sz val="10"/>
        <rFont val="Cambria"/>
        <family val="1"/>
        <scheme val="major"/>
      </rPr>
      <t xml:space="preserve"> LEPO areas are mostly managed by LISS/CCF.  The management aims to encourage natural regeneration, examples of this were noted on site. </t>
    </r>
    <r>
      <rPr>
        <b/>
        <sz val="10"/>
        <rFont val="Cambria"/>
        <family val="1"/>
        <scheme val="major"/>
      </rPr>
      <t>LOC:</t>
    </r>
    <r>
      <rPr>
        <sz val="10"/>
        <rFont val="Cambria"/>
        <family val="1"/>
        <scheme val="major"/>
      </rPr>
      <t xml:space="preserve"> Natural regeneration is anticipated in Cmpt 28a, site inspection observed early signs which are encouraging.  Planting is used on commercial areas with local provenance sourced subject to availability. </t>
    </r>
  </si>
  <si>
    <r>
      <rPr>
        <b/>
        <sz val="10"/>
        <rFont val="Cambria"/>
        <family val="1"/>
        <scheme val="major"/>
      </rPr>
      <t xml:space="preserve">All sites - </t>
    </r>
    <r>
      <rPr>
        <sz val="10"/>
        <rFont val="Cambria"/>
        <family val="1"/>
        <scheme val="major"/>
      </rPr>
      <t xml:space="preserve">all such features identified in management planning documentation and consultation undertaken as part of forest plan statutory consultation.  Additionally, all sites where Scheduled Ancient Monuments ( SAMs) were present could evidence further ongoing liaison with HES, including site visits, email correspondence and written recommendations eg at </t>
    </r>
    <r>
      <rPr>
        <b/>
        <sz val="10"/>
        <rFont val="Cambria"/>
        <family val="1"/>
        <scheme val="major"/>
      </rPr>
      <t>Langamull &amp; West Ardhu</t>
    </r>
    <r>
      <rPr>
        <sz val="10"/>
        <rFont val="Cambria"/>
        <family val="1"/>
        <scheme val="major"/>
      </rPr>
      <t xml:space="preserve"> HES representative was met on site by one of the Trustees who is himself an archaeologist, to discuss management of the SAM hillfort ( inspected during site visit.) Both scheduled and unscheduled sites are marked on maps and protected during forest operations eg pre-commencement information exchange / constraints maps for</t>
    </r>
    <r>
      <rPr>
        <b/>
        <sz val="10"/>
        <rFont val="Cambria"/>
        <family val="1"/>
        <scheme val="major"/>
      </rPr>
      <t xml:space="preserve"> Langamull &amp; West Ardhu</t>
    </r>
    <r>
      <rPr>
        <sz val="10"/>
        <rFont val="Cambria"/>
        <family val="1"/>
        <scheme val="major"/>
      </rPr>
      <t xml:space="preserve"> and </t>
    </r>
    <r>
      <rPr>
        <b/>
        <sz val="10"/>
        <rFont val="Cambria"/>
        <family val="1"/>
        <scheme val="major"/>
      </rPr>
      <t xml:space="preserve">Bunnachton </t>
    </r>
    <r>
      <rPr>
        <sz val="10"/>
        <rFont val="Cambria"/>
        <family val="1"/>
        <scheme val="major"/>
      </rPr>
      <t xml:space="preserve">both identified features and harvester operator at Bunnachton confirmed that he had been informed of heritage features which were protected by buffer zones. Extensive archaeological survey seen for proposed new planting at </t>
    </r>
    <r>
      <rPr>
        <b/>
        <sz val="10"/>
        <rFont val="Cambria"/>
        <family val="1"/>
        <scheme val="major"/>
      </rPr>
      <t>Laudale.</t>
    </r>
    <r>
      <rPr>
        <sz val="10"/>
        <rFont val="Cambria"/>
        <family val="1"/>
        <scheme val="major"/>
      </rPr>
      <t xml:space="preserve">  </t>
    </r>
    <r>
      <rPr>
        <b/>
        <sz val="10"/>
        <rFont val="Cambria"/>
        <family val="1"/>
        <scheme val="major"/>
      </rPr>
      <t xml:space="preserve">Fordie </t>
    </r>
    <r>
      <rPr>
        <sz val="10"/>
        <rFont val="Cambria"/>
        <family val="1"/>
        <scheme val="major"/>
      </rPr>
      <t xml:space="preserve">- various archaeological / cultural features identified in area planned for woodland creation.  Plans are in place to buffer. Cambushinnie no SAMs but cultural feature ( evidence of previous farming activity) seen to be left unplanted. </t>
    </r>
    <r>
      <rPr>
        <b/>
        <sz val="10"/>
        <rFont val="Cambria"/>
        <family val="1"/>
        <scheme val="major"/>
      </rPr>
      <t xml:space="preserve">Rosal - </t>
    </r>
    <r>
      <rPr>
        <sz val="10"/>
        <rFont val="Cambria"/>
        <family val="1"/>
        <scheme val="major"/>
      </rPr>
      <t xml:space="preserve">SAM visited during audit ( old Cattle Park)  seen to be well protected and is grazed by a small number of Highland cattle to keep vegetation in check.   </t>
    </r>
    <r>
      <rPr>
        <b/>
        <sz val="10"/>
        <rFont val="Cambria"/>
        <family val="1"/>
        <scheme val="major"/>
      </rPr>
      <t>Scaniport</t>
    </r>
    <r>
      <rPr>
        <sz val="10"/>
        <rFont val="Cambria"/>
        <family val="1"/>
        <scheme val="major"/>
      </rPr>
      <t xml:space="preserve"> - bronze age cairn seen during audit; also various correspondence with HES. Gorse is cut periodically - work plan indicated that this is next scheduled for July 2023. </t>
    </r>
    <r>
      <rPr>
        <b/>
        <sz val="10"/>
        <rFont val="Cambria"/>
        <family val="1"/>
        <scheme val="major"/>
      </rPr>
      <t>FEM:</t>
    </r>
    <r>
      <rPr>
        <sz val="10"/>
        <rFont val="Cambria"/>
        <family val="1"/>
        <scheme val="major"/>
      </rPr>
      <t xml:space="preserve"> Highland Historic Environmental Record does not highlight any points of interest within the forest.  Scoping and ongoing site impact assessments have not identified any sites and features of special cultural or historical significance.  
</t>
    </r>
    <r>
      <rPr>
        <b/>
        <sz val="10"/>
        <rFont val="Cambria"/>
        <family val="1"/>
        <scheme val="major"/>
      </rPr>
      <t>RDC:</t>
    </r>
    <r>
      <rPr>
        <sz val="10"/>
        <rFont val="Cambria"/>
        <family val="1"/>
        <scheme val="major"/>
      </rPr>
      <t xml:space="preserve"> Historic environment features are depicted on hazards and constraints map. 
</t>
    </r>
    <r>
      <rPr>
        <b/>
        <sz val="10"/>
        <rFont val="Cambria"/>
        <family val="1"/>
        <scheme val="major"/>
      </rPr>
      <t xml:space="preserve">LOC: </t>
    </r>
    <r>
      <rPr>
        <sz val="10"/>
        <rFont val="Cambria"/>
        <family val="1"/>
        <scheme val="major"/>
      </rPr>
      <t xml:space="preserve">There are several remains of shieling huts, settlements and townships as well as stock enclosures. LTFP states at S2.7 the requirement to protect these and other undiscovered features in line with Forest and Historic Environment Guidelines. Highland Council archaeologist was consulted at time of LTFP scoping, no specific requirements were stated.
</t>
    </r>
    <r>
      <rPr>
        <b/>
        <sz val="10"/>
        <rFont val="Cambria"/>
        <family val="1"/>
        <scheme val="major"/>
      </rPr>
      <t>INV</t>
    </r>
    <r>
      <rPr>
        <sz val="10"/>
        <rFont val="Cambria"/>
        <family val="1"/>
        <scheme val="major"/>
      </rPr>
      <t xml:space="preserve">: Statutory historic environment agencies and local people were consulted during scoping for forest plan development and prior to entering the forest for certification. Any sites brought to the manager's attention are described in the forest plan along with measures to maintain and/or enhance them. Locations are depicted on maps. All features are unscheduled ancient monuments (USAM).    
</t>
    </r>
    <r>
      <rPr>
        <b/>
        <sz val="10"/>
        <rFont val="Cambria"/>
        <family val="1"/>
        <scheme val="major"/>
      </rPr>
      <t>RDN</t>
    </r>
    <r>
      <rPr>
        <sz val="10"/>
        <rFont val="Cambria"/>
        <family val="1"/>
        <scheme val="major"/>
      </rPr>
      <t xml:space="preserve">: No formal ground survey has been done on Cardross Forest. Desk top surveys using Canmore web map suggest only one record feature within the forest: in about 1850, two swords were found "lying in a cross position" during digging for peat at Pollabay Pow on Flanders Moss.
</t>
    </r>
    <r>
      <rPr>
        <b/>
        <sz val="10"/>
        <rFont val="Cambria"/>
        <family val="1"/>
        <scheme val="major"/>
      </rPr>
      <t>CARM:</t>
    </r>
    <r>
      <rPr>
        <sz val="10"/>
        <rFont val="Cambria"/>
        <family val="1"/>
        <scheme val="major"/>
      </rPr>
      <t xml:space="preserve">  There are a number of agricultural and industrial archaeological features in the forest, evidence of the previous farming and mining activity that was carried out intensively in the area. There are also a number of earlier features including two cairns on Cairn Table. All such features are mapped.
</t>
    </r>
    <r>
      <rPr>
        <b/>
        <sz val="10"/>
        <rFont val="Cambria"/>
        <family val="1"/>
        <scheme val="major"/>
      </rPr>
      <t>OVE</t>
    </r>
    <r>
      <rPr>
        <sz val="10"/>
        <rFont val="Cambria"/>
        <family val="1"/>
        <scheme val="major"/>
      </rPr>
      <t>: Historic features, principally old sheep fanks are being incorporated into open space to minimise degradation in the next rotation.   Statutory historic environment agencies were consulted during scoping for forest plan development.</t>
    </r>
  </si>
  <si>
    <r>
      <rPr>
        <b/>
        <sz val="10"/>
        <rFont val="Cambria"/>
        <family val="1"/>
        <scheme val="major"/>
      </rPr>
      <t>All sites -</t>
    </r>
    <r>
      <rPr>
        <sz val="10"/>
        <rFont val="Cambria"/>
        <family val="1"/>
        <scheme val="major"/>
      </rPr>
      <t xml:space="preserve"> only deer control for forest management purposes, no fishing / no game rearing or release except as noted below. Sporting lease seen for </t>
    </r>
    <r>
      <rPr>
        <b/>
        <sz val="10"/>
        <rFont val="Cambria"/>
        <family val="1"/>
        <scheme val="major"/>
      </rPr>
      <t xml:space="preserve">Rosal - </t>
    </r>
    <r>
      <rPr>
        <sz val="10"/>
        <rFont val="Cambria"/>
        <family val="1"/>
        <scheme val="major"/>
      </rPr>
      <t xml:space="preserve">the lease specifically forbids shooting of black grouse and capercaillie and the manager confirmed that only deer management is undertaken.  </t>
    </r>
    <r>
      <rPr>
        <b/>
        <sz val="10"/>
        <rFont val="Cambria"/>
        <family val="1"/>
        <scheme val="major"/>
      </rPr>
      <t>RDC:</t>
    </r>
    <r>
      <rPr>
        <sz val="10"/>
        <rFont val="Cambria"/>
        <family val="1"/>
        <scheme val="major"/>
      </rPr>
      <t xml:space="preserve"> The pheasant shoot lease holder and syndicate members are aware the woodland is certified. Pen locations, as shown on maps seen during audit, are not in sensitive areas with no degradation of the ground flora. No evidence contrary to codes of practice was found. Annual shooting returns are provided to the estate along with public liability insurance documentation.</t>
    </r>
    <r>
      <rPr>
        <b/>
        <sz val="10"/>
        <rFont val="Cambria"/>
        <family val="1"/>
        <scheme val="major"/>
      </rPr>
      <t xml:space="preserve"> LOC</t>
    </r>
    <r>
      <rPr>
        <sz val="10"/>
        <rFont val="Cambria"/>
        <family val="1"/>
        <scheme val="major"/>
      </rPr>
      <t>: All shooting managed in-house by full time gamekeeping employees.  Head stalker, also estate manager, is qualified as DSC level 2 assessor and provides training and assessment opportunities during stalking season.</t>
    </r>
    <r>
      <rPr>
        <b/>
        <sz val="10"/>
        <rFont val="Cambria"/>
        <family val="1"/>
        <scheme val="major"/>
      </rPr>
      <t xml:space="preserve"> INV</t>
    </r>
    <r>
      <rPr>
        <sz val="10"/>
        <rFont val="Cambria"/>
        <family val="1"/>
        <scheme val="major"/>
      </rPr>
      <t xml:space="preserve">: No game rearing in the forest.  Deer are controlled. Lochan Balloch and Lochan Allt a’ Chip Dhuibh are used by the local Bridge of Allan Fishing Club, maintaining fish stocks and assisting with site monitoring.
</t>
    </r>
  </si>
  <si>
    <r>
      <t xml:space="preserve">Bunachton - </t>
    </r>
    <r>
      <rPr>
        <sz val="10"/>
        <rFont val="Cambria"/>
        <family val="1"/>
        <scheme val="major"/>
      </rPr>
      <t xml:space="preserve">reference Major CAR ( repeat of Minor CAR 2022.1 raised under 3.1.1 above).  Three timber stacks were noted to be overheight, though none exceeded 4.5m. Warning signs were present on all approaches to the stacks and stacks were noted to be well constructed and stable. The Forwarder operator interviewed confirmed that as far as he was aware no stack height risk assessment had been undertaken and he had not received any instructions to allow stack height to exceed product length.  On further investigation it transpired that the FWM had completed a stack height risk assessment, stipulating maximum stack height of 4.5m, but had neither provided a copy of this Risk assessment to the site manager nor communicated its significant findings to the operators on site. </t>
    </r>
    <r>
      <rPr>
        <b/>
        <sz val="10"/>
        <rFont val="Cambria"/>
        <family val="1"/>
        <scheme val="major"/>
      </rPr>
      <t>Minor CAR 2022.1 Raised to Major under 3.1.1</t>
    </r>
  </si>
  <si>
    <t>ref major CAR 2022.1 under 3.1.1 above</t>
  </si>
  <si>
    <t>All sites being audited</t>
  </si>
  <si>
    <t>Historic Environment</t>
  </si>
  <si>
    <t>UKWAS 4.8</t>
  </si>
  <si>
    <t>Stakeholder listed all sites with Scheduled monuments and where relevant referred to management recommendations that had been made, site visits undertaken and any communications with managers.  Where management recommendations had been made but no site visits had been undertaken to check progress, this was highlighted.</t>
  </si>
  <si>
    <t>Discussed with UKFCG and site managers during audit, including following up management recommendations and sampling of historic features and their management during audit. Evidence seen of more frequent liaison with stakeholder's organisational staff  than the stakeholder had been aware of. No non-compliance noted</t>
  </si>
  <si>
    <t>S1 Stakeholder Feedback</t>
  </si>
  <si>
    <t xml:space="preserve">S1 </t>
  </si>
  <si>
    <t> non-departmental public body with charitable status</t>
  </si>
  <si>
    <t xml:space="preserve"> positive and neutral</t>
  </si>
  <si>
    <t>Lodgepole Pine</t>
  </si>
  <si>
    <t>Pinus contorta</t>
  </si>
  <si>
    <t xml:space="preserve">UK Forest Certification Ltd [UKFCG] is a limited company registered in the UK - Certificate of Incorporation seen. </t>
  </si>
  <si>
    <t>Company No. 7949769 dated 14/2/2012. Registered for VAT 1st April 2014 VAT No. 183273989.  Most recent Annual report and Financial Statement seen ie for year ending 31 March 2022</t>
  </si>
  <si>
    <t>UKFCG manages just one  FSC FM group</t>
  </si>
  <si>
    <t>UKFCG has overall responsibility and authority for the Group‘s compliance with all requirements of the certification standards. This is clearly stated in the Group Rules Section 2 Responsibilities - May 2023 v2.1 update seen during audit.</t>
  </si>
  <si>
    <t>UKFCG has overall responsibility and authority for the Group‘s compliance with all requirements of the certification standards - clearly stated in Group Rules</t>
  </si>
  <si>
    <t>A signed UKFCG membership application and consent (Doc.02) confirms acceptance of UKFCG Group Rules (Doc.01). Consent forms seen for all sites audited during S1</t>
  </si>
  <si>
    <t>. Consent forms seen for all sites audited during S1 -   all signed by either by the owner or  an authorised signatory.</t>
  </si>
  <si>
    <t xml:space="preserve">Where an applicant is signing on behalf of an owner - a letter of authority from the owner must be submitted to confirm acceptance of the Group Rules and Group Member Consent. Letter of authority seen for Langamull &amp; West Ardhu where the declaration had been signed by the Senior Forestry Consultant. </t>
  </si>
  <si>
    <t>Doc 18 Company Structure &amp; Roles describes company personnel and responsibilities and role of group members -  updated version seen during audit</t>
  </si>
  <si>
    <t>Defined in Doc 18, including Group Manager, Group Auditors, Contracted Auditors, Communications Manager, UKFS adviser, Group Members , Director of Group.</t>
  </si>
  <si>
    <t>UKFCG ensures that each group member conforms with all requirements of the certification standards, this is confirmed by annual monitoring records. Annual monitoring records seen during audit for every site which had been a group member at time of collation</t>
  </si>
  <si>
    <t>UKFCG ensures that each group member conforms with all requirements of the certification standards, this is confirmed by annual monitoring records. Annual monitoring records seen during audit for every site which had been a group member at time of collation. As a Type 1 group UKFCG currently audits every member every year.</t>
  </si>
  <si>
    <t>N/A UKFCG have chosen not to take this option</t>
  </si>
  <si>
    <t>Stated in Group Rules - UKFCG’s management structure, systems, human and technical capacities are sufficient to support up to 250 group members and individual management unit size not to exceed 5000ha. In the event that group membership approaches this number a documented review will be undertaken to assess performance and potential for further growth, resource requirements and the CB’s criteria. Further growth will only be permitted following approval of the CB.
Membership of UKFCG will only be available to forest areas in the UK.</t>
  </si>
  <si>
    <t>N/A UKFCG only operates in the UK</t>
  </si>
  <si>
    <t>An entry internal entry evaluation audit is completed. Prior to entry and upon satisfactory conclusion of the evaluation; settlement of any major NC and (as directed by the Group Manager for minor NCs) in line with criteria determined by the CB, FSC and, or PEFC; payment of applicant fees; the applicant will be admitted to the Group. Internal audits seen for all of the new group members being audited at S1</t>
  </si>
  <si>
    <t xml:space="preserve">Field evaluations are conducted for all group entrants. These were seen for all of the new group members being audited at S1 </t>
  </si>
  <si>
    <t>UKFCG only managed the one group so there is no other group managed by the same Group Entity.  Group Rules permit members to resign from the group</t>
  </si>
  <si>
    <t>This is described in detail in the Group rules.   UKFCG will provide documentation, or access to documentation, specifying the relevant terms and conditions of group membership. In addition, UKFCG shall provide training, guidance and documentation to each group Member / Forestry Agent (as necessary) to enable individual capability to achieve the required standards of certification. Training may be achieved through field visit, verbal and email communication. All group members are routinely advised through the UKFCG e-Newsletters and, Briefing Notes. File folders are maintained for group members. A suite of tailored forestry management templates are available for group members to assist in their forest management and monitoring of forest activity. Copies of all e-newsletters sent to members over the past year were seen during audit and briefing notes sent to members sampled eg Timber Stack Heights. All information sent to members noted to be clearly presented and easy to understand.</t>
  </si>
  <si>
    <r>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PEFC -certified forest products produced by the group members up to the defined ‘forest gate’, in conformance with </t>
    </r>
    <r>
      <rPr>
        <b/>
        <sz val="11"/>
        <rFont val="Cambria"/>
        <family val="2"/>
        <scheme val="major"/>
      </rPr>
      <t>Criterion 3.2.2 of UKWAS</t>
    </r>
    <r>
      <rPr>
        <b/>
        <sz val="11"/>
        <rFont val="Cambria"/>
        <family val="1"/>
        <scheme val="major"/>
      </rPr>
      <t xml:space="preserve">; 
h) Requirements related to marketing or sales of products; 
i) Rules setting out how to use the PEFC  trademarks and the trademark license code. </t>
    </r>
  </si>
  <si>
    <r>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t>
    </r>
    <r>
      <rPr>
        <b/>
        <sz val="11"/>
        <color rgb="FFFF0000"/>
        <rFont val="Cambria"/>
        <family val="2"/>
        <scheme val="major"/>
      </rPr>
      <t xml:space="preserve">f) Records of the actual or estimated annual harvesting volume of the group and actual annual PEFC  sales volume of the group. </t>
    </r>
  </si>
  <si>
    <t>Group Register Doc.07 FMU Data Collection is used to maintain group member data. Group training/information UKFCG e-News is the primary method of providing training to members. File folders are maintained for each group member with records of internal monitoring, forest management documents, trademark aprovals, e records of internal inspections, non-compliances identified in such inspections, actions taken to correct any such non-compliance. Records sampled during audit seen to be fully compliant.</t>
  </si>
  <si>
    <t>Specified in the group rules.  Records can be found in the file folders - sampled during audit and noted to include records from each member's entry date ie considerably longer than five years in some cases.</t>
  </si>
  <si>
    <t>Monitoring of group membersis conducted through the use of the Audit Checklist at the discretion of the Group Manager, supported by the annual monitoring records. As a minimum, monitoring will follow the requirements of FSC and PEFC Standards. Surveillance of group members will be conducted annually either by forest level site visits or by desk audit. Audit checklists seen for all sites audited at S1; also analyses of results</t>
  </si>
  <si>
    <t xml:space="preserve">The group aims to make site visits to the majority of group members each year. Non-compliance register seen during audit indicated that UKFCG exceeds minimum sampling requirements. </t>
  </si>
  <si>
    <t>The group aims to make site visits to the majority of group members each year.No remote audits undertaken</t>
  </si>
  <si>
    <t>The group aims to make site visits to the majority of group members each year and does not intend to lower the minimum sample</t>
  </si>
  <si>
    <t>UKFCG  already exceeds minimum sampling requirements. Waiving an annual site visit is not permitted in cases where valid stakeholder issues or complaints are brought to the attention of the Group Manager by the CB or a third party concerning a group member or where there are outstanding NCs.</t>
  </si>
  <si>
    <t>Specified in section 9.1.e. of Group Rules.  Corrective actions are recorded both on the report checklist and a separate Non-conformance register - seen during audit</t>
  </si>
  <si>
    <t>Addressed in 9.1.g of Group Rules and guidance documents Doc.10a/Doc.10b. Examples of sales documentation seen for all sites audited during S1 where timber sales have been undertaken in the past year.  See S1 tab 6.7.1 h for details of documents reviewed</t>
  </si>
  <si>
    <t>UKFCG have TUMS approval for promotional use. All use of TM approved - no non-compliance noted during audit.  Designated Trademark Controller interviewed during audit showed excellent knowledge of TM requirements, providing an example of recent discussions with a Group member regarding ensuring correct use of TM.</t>
  </si>
  <si>
    <t>NO CONTRACTORS ARE NOT INCLUDED, STOP HERE</t>
  </si>
  <si>
    <t>GROUP CERTIFICATES 
Complete Blue and Green sections</t>
  </si>
  <si>
    <t>6.01 Group member Name</t>
  </si>
  <si>
    <t>6.02 Public contact</t>
  </si>
  <si>
    <t>Resource Manager
(Optional)</t>
  </si>
  <si>
    <t xml:space="preserve">Nearest city </t>
  </si>
  <si>
    <r>
      <t xml:space="preserve">7.01 FMU Names 
</t>
    </r>
    <r>
      <rPr>
        <b/>
        <i/>
        <sz val="11"/>
        <rFont val="Arial"/>
        <family val="2"/>
      </rPr>
      <t>Create new line for each FMU</t>
    </r>
  </si>
  <si>
    <r>
      <t xml:space="preserve">7.06 Centroid Latitude
</t>
    </r>
    <r>
      <rPr>
        <i/>
        <sz val="11"/>
        <rFont val="Arial"/>
        <family val="2"/>
      </rPr>
      <t>Not required for SLIMF</t>
    </r>
  </si>
  <si>
    <r>
      <t xml:space="preserve">7.07 Centroid Longitude
</t>
    </r>
    <r>
      <rPr>
        <i/>
        <sz val="11"/>
        <rFont val="Arial"/>
        <family val="2"/>
      </rPr>
      <t>Not required for SLIMF</t>
    </r>
  </si>
  <si>
    <t>7.10 Total area of MU</t>
  </si>
  <si>
    <t>Barnard Castle</t>
  </si>
  <si>
    <t>17.09.13</t>
  </si>
  <si>
    <t>Tormore Community Forest</t>
  </si>
  <si>
    <t>30.04.23</t>
  </si>
  <si>
    <t>06.11.15</t>
  </si>
  <si>
    <t>S1 2023</t>
  </si>
  <si>
    <t>12.02.15</t>
  </si>
  <si>
    <t>01.06.15</t>
  </si>
  <si>
    <t>Clunemore</t>
  </si>
  <si>
    <t>21.03.18</t>
  </si>
  <si>
    <t xml:space="preserve">Achaglass Complex </t>
  </si>
  <si>
    <t>Tomdoun Estate</t>
  </si>
  <si>
    <t>10.09.19</t>
  </si>
  <si>
    <t>04.02.21</t>
  </si>
  <si>
    <t>Fordie</t>
  </si>
  <si>
    <t>20.06.22</t>
  </si>
  <si>
    <t>Gartarry</t>
  </si>
  <si>
    <t>20.09.22</t>
  </si>
  <si>
    <t>Strathbran</t>
  </si>
  <si>
    <t>Scone Estate</t>
  </si>
  <si>
    <t>Scone</t>
  </si>
  <si>
    <t>Yarrow</t>
  </si>
  <si>
    <t>Arniston</t>
  </si>
  <si>
    <t>Glenapp</t>
  </si>
  <si>
    <t>Lincluden</t>
  </si>
  <si>
    <t>Wester</t>
  </si>
  <si>
    <t>Corsock</t>
  </si>
  <si>
    <t>Bunachton</t>
  </si>
  <si>
    <t>09.06.22</t>
  </si>
  <si>
    <t>Craggie</t>
  </si>
  <si>
    <t>Balmac</t>
  </si>
  <si>
    <t>Whiteburn</t>
  </si>
  <si>
    <t>01.10.22</t>
  </si>
  <si>
    <t>Camps</t>
  </si>
  <si>
    <t>09.09.22</t>
  </si>
  <si>
    <t>Forest</t>
  </si>
  <si>
    <t>Killean</t>
  </si>
  <si>
    <t>Brackla</t>
  </si>
  <si>
    <t>Blackhills</t>
  </si>
  <si>
    <t>Rebecca Haskell, Ian Rowland</t>
  </si>
  <si>
    <t>No</t>
  </si>
  <si>
    <t>2 Merton Court, Canal Road, Hereford, HR1 2EA</t>
  </si>
  <si>
    <t>Janette McKay</t>
  </si>
  <si>
    <t>Andrew Raven Ardtornish</t>
  </si>
  <si>
    <t>Lewenshope Forest</t>
  </si>
  <si>
    <t>Culinlongart</t>
  </si>
  <si>
    <t>Balmore Wood</t>
  </si>
  <si>
    <t>07.08.23</t>
  </si>
  <si>
    <t>28.08.23</t>
  </si>
  <si>
    <t>06.09.23</t>
  </si>
  <si>
    <t>Resipole</t>
  </si>
  <si>
    <t>Whiteknowe</t>
  </si>
  <si>
    <t>Saughtree and Thorlieshope</t>
  </si>
  <si>
    <t>F173</t>
  </si>
  <si>
    <t>Dirnanean Estate</t>
  </si>
  <si>
    <t>F286</t>
  </si>
  <si>
    <t>15.12.23</t>
  </si>
  <si>
    <t>Enochdhu</t>
  </si>
  <si>
    <t>Suspended</t>
  </si>
  <si>
    <t>High Auldgirth</t>
  </si>
  <si>
    <t>Auldgirth</t>
  </si>
  <si>
    <t>Mongour</t>
  </si>
  <si>
    <t>Ettrickbridge</t>
  </si>
  <si>
    <t>05.05.23</t>
  </si>
  <si>
    <t>F240</t>
  </si>
  <si>
    <t>Delnabo Estate</t>
  </si>
  <si>
    <t>08.09.23</t>
  </si>
  <si>
    <t>F277</t>
  </si>
  <si>
    <t>Inverernie Forest</t>
  </si>
  <si>
    <t>27.05.23</t>
  </si>
  <si>
    <t>Glenferness Estate</t>
  </si>
  <si>
    <t>Castlemilk and Corrie Estates</t>
  </si>
  <si>
    <t>01.06.23</t>
  </si>
  <si>
    <t>21.05.23</t>
  </si>
  <si>
    <t xml:space="preserve">Brown Hill Forest </t>
  </si>
  <si>
    <t>Whitecleugh</t>
  </si>
  <si>
    <t>12.05.23</t>
  </si>
  <si>
    <t>28/07/2023
10/08/2023
08/09/2023
16/01/2024
05/03/2024</t>
  </si>
  <si>
    <t>17 April - 4 May 2024</t>
  </si>
  <si>
    <t>. 07949769</t>
  </si>
  <si>
    <t>17/4/24 Opening meeting Attended by Rebecca Haskell ( Auditor), Simon Webb ( UKFCG Director)</t>
  </si>
  <si>
    <t>1000 consultees were contacted</t>
  </si>
  <si>
    <t>4 responses were received</t>
  </si>
  <si>
    <t>Consultation was carried out on 22/04/2024</t>
  </si>
  <si>
    <t>Rebecca Haskell ( Auditor) BSc Agricultural and Food Marketing, MSc Forestry, DipNEBOSH.  Over 30 years experience working in UK Forestry / Woodland Management in both state and charitable sectors, including several years as H&amp;S Manager for a woodland conservation charity. She has been auditing for Soil Association since 2012</t>
  </si>
  <si>
    <t>The following criteria were assessed:  UKWAS sections 3 &amp; 5,  and for FMUs containing HCV attributes, unless the whole area meets the requirements for classification as a “small forest” (under SLIMF definitions)UKWAS indicators 2.3.1(c), 2.3.2(b,c), 2.9.1, 2.15.1(d), 2.15.2, 4.1.2,4.6.1, 4.6.2, 4.6.3, 4.6.4, 4.9.1</t>
  </si>
  <si>
    <t>18/04/24 Leconfield Estate: Management planning documents and records reviewed in office with manager.  Site visit included estate yard - chemical store checked. Lord's Wood - open ground management seen and cleaning operations inspected - worker interviewed.  Blanshotts copse - hazel coppice area, 2022/23 restock and thinnings operation inspected - chainsaw operator interviewed. Frith Wood natural regeneration ( from 1996 felling) inspected and management discussed , Lodgefield, Sladegate, Greyhound recent restock and pheasant pen inspected at Greyhound.  Longurst Common SSSI/SAC walked.</t>
  </si>
  <si>
    <t>The assessment team reviewed the current scope of the certificate in terms of PEFC certified forest area and products being produced. There was no change since the previous evaluation other than changes to membership as listed in A7 site list.</t>
  </si>
  <si>
    <t xml:space="preserve">22/04/2024 Castle Milk &amp; Corrie Estates - management planning documents and records reviewed in office with manager.  Site visit included PAWS site Norwood - discussed rhododendron management. Estate yard  - chemical store and welfare facilities checked.  Roadside tree safety Birkshaw, harvesting site South Turnmuir - OHPLs discussed. Various borrow pits seen and drive of forest roads.  West Wood and Milllentae - areas to be planted mostly with native broadleaves, Balstock - discussed prior notification for road building and badger protection.  Whitcastles - LTR and natural reserves seen; also harvesting operation - signage and stacking checked.  </t>
  </si>
  <si>
    <t>23/04/2024 am Corsock - management planning documents and records reviewed in office with managers.  Site visit to Craigadam forest block - Cpt. 28b PAWS restoration seen and management discussed.  Cpt. 8 SS restock inspected; also Cpt. 6b.  Martyrs tomb monument visited and forest viewed from this viewpoint - LTR seen.  All of forest road network driven.  Cpt. 26 planting site visited ( no operators on site). pm High Auldgirth - Cpts 40 and 99 PAWS restock sites inspected and species choice discussed; also protection of stone dyke and badger sett.  Tom Harper's cairn - public access discussed. Cpt. 24 beat up operations inspected though no contractors on site. Proposed road upgrade site near Cpt. 15a/b seen.</t>
  </si>
  <si>
    <t xml:space="preserve">24/04/24 Glenample. Management planning documents and records reviewed in office with manager for Glenample, North Otter and Barr and Taolain ( all managed by RDS Forestry).  Site visit to Glenample - (no live operations and none in past year); SSSI inspected and future management / monitoring discussed.  Drive round forest road network - road condition checked.  Old borrow pit inspected. Crops of various ages seen alongside forest road network - discussed future management. Pheasant feeder inspected and deer management discussed.   </t>
  </si>
  <si>
    <t>24/04/24 Site visit Glenample managed by RDS Forestry</t>
  </si>
  <si>
    <t>17/4/24 Site visit Englefield Estate managed by estate staff</t>
  </si>
  <si>
    <t>18/4/24 Site Visit Leconfield Estate managed by estate staff</t>
  </si>
  <si>
    <t>22/04/24 Site visit Castle Milk &amp; Corrie Estates managed by estate staff</t>
  </si>
  <si>
    <t>N/A no on product trademark use</t>
  </si>
  <si>
    <t>23/04/24 Site visit Corsock Forestry managed by Savills and High Auldgirth managed by Newleaf Forestry</t>
  </si>
  <si>
    <t>25/04/2024 Site visits North Otter and Barr and Taolain both managed by RDS Forestry</t>
  </si>
  <si>
    <t>26/04/24 Site visits Resipole and Gorteneorn both managed by Kirn Ltd</t>
  </si>
  <si>
    <t>27/04/2024 Document review with Group Scheme Managers</t>
  </si>
  <si>
    <t>04/05/2024 document review and closing meeting - attended by Rebecca Haskell ( auditor ), Phil Webb ( UKFCG Director), Simon Webb ( UKFCG Director)</t>
  </si>
  <si>
    <t>29/04/24 Site visit Glenferness Estate managed by Bidwells and Aberarder Wood  managed by EJD Forestry</t>
  </si>
  <si>
    <t>01/05/2024 Site visits Kildermorie Forest managed by Brook Forestry</t>
  </si>
  <si>
    <t>02/05/24 Site visit Killiechonate Woodlands managed by the owner</t>
  </si>
  <si>
    <t>30/04/24 Site visit Inverernie Forest managed by the owner and Dallas Estate managed by Treestory</t>
  </si>
  <si>
    <t>Summary of person days including time spent on preparatory work, actual audit days - state dates/times for opening and closing meetings, and dates/times for each location visited within itinerary, consultation and report writing (excluding travel) 17.5 days</t>
  </si>
  <si>
    <t xml:space="preserve">2 interviews were held by phone during audit </t>
  </si>
  <si>
    <t>25/04/2024 North Otter site visit -  Cpt. 2 Mounding operation  walked and excavator operator interviewed.  Deer high seat under construction seen - safety requirements discussed.  Cpt. 1 sites harvested and restocked  2020 - 2022 seen and future management discussed. Road network driven and condition checked.  Barr an Taolain site visit - Cpt. 2 recently mounded area seen ( work had been undertaken by operator interviewed at North Otter), SAM inspected; also natural reserve area; also area in Cpt. 1 adjacent to natural reserve and planted with native BLs in 2022.</t>
  </si>
  <si>
    <t>26/04/24 - Resipole and Gorteneorn.  Management planning documents and records reviewed with manager. Resipole site visit - road network driven, Phase 1 felling areas (completed) and Phase 2 felling areas ( planned) seen.  Road due for upgrade inspected; also PAWS and ASNW areas. LTR seen. Extensive walk along forest tracks and borrow pit inspected.  Gorteneorn site visit - SAC/SSSI area seen; also areas of ASNW and PAWS restoration areas - cpts 9,10,15,14 and part cpt 20 seen and management discussed. New roadline inspected.  Floating pier site seen, though no live operations at time of visit so pier not in place - discusse safety management. Completed felling in Cpts 15,16, 20 and 22 seen and planned felling areas in Cpts 9, 10 and 19 seen.</t>
  </si>
  <si>
    <t>Company No. 7949769 dated 14/2/2012. Registered for VAT 1st April 2014 VAT No. 183273989.  Most recent Annual report and Financial Statement seen ie for year ending 31 March 2023</t>
  </si>
  <si>
    <t>UKFCG has overall responsibility and authority for the Group‘s compliance with all requirements of the certification standards. This is clearly stated in the Group Rules Section 2 Responsibilities -  v2.2 March 2024 update seen during audit.</t>
  </si>
  <si>
    <t>A signed UKFCG membership application and consent (Doc.02) confirms acceptance of UKFCG Group Rules (Doc.01). Consent forms seen for all sites audited during S2</t>
  </si>
  <si>
    <t xml:space="preserve">Consent forms seen for every site audited during S2 -   all signed by either by the owner or  an authorised signatory. </t>
  </si>
  <si>
    <t>Where an applicant is signing on behalf of an owner - a letter of authority from the owner must be submitted to confirm acceptance of the Group Rules and Group Member Consent. Letters of authority seen for High Auldgirth and for Castlemilk &amp; Corrie Estates where the declaration had been signed by the Forest Manager / Woodland Manager respectively.</t>
  </si>
  <si>
    <t>Doc 18 Company Structure &amp; Roles ( v7 December 2023 seen) describes company personnel and responsibilities and role of group members.</t>
  </si>
  <si>
    <t>Defined in Doc 18, including Group Manager, Group Auditors, Contracted Group Auditor, Communications Manager, UKFS adviser, Group Members , Group Directors</t>
  </si>
  <si>
    <t>UKFCG ensures that each group member conforms with all requirements of the certification standards, this is confirmed by annual monitoring records. Annual monitoring records sampled during audit for sites which had been a group member at time of collation</t>
  </si>
  <si>
    <t>Stated in Group Rules - UKFCG’s management structure, systems, human and technical capacities are sufficient to support up to 300 group members and individual management unit size not to exceed 5000ha. In the event that group membership approaches this number a documented review will be undertaken to assess performance and potential for further growth, resource requirements and the CB’s criteria. Further growth will only be permitted following approval of the CB.
Membership of UKFCG will only be available to forest areas in the UK.</t>
  </si>
  <si>
    <t>An entry internal entry evaluation audit is completed. Prior to entry and upon satisfactory conclusion of the evaluation; settlement of any major NC and (as directed by the Group Manager for minor NCs) in line with criteria determined by the CB, FSC and, or PEFC; payment of applicant fees; the applicant will be admitted to the Group. Internal audits seen for all of the new group members being audited at S2</t>
  </si>
  <si>
    <t>Field evaluations are conducted for all group entrants. These were seen for all of the new group members being audited at S2</t>
  </si>
  <si>
    <t>This is described in detail in the Group rules.   UKFCG will provide documentation, or access to documentation, specifying the relevant terms and conditions of group membership. In addition, UKFCG shall provide training, guidance and documentation to each group Member / Forestry Agent (as necessary) to enable individual capability to achieve the required standards of certification. Training may be achieved through field visit, verbal and email communication. All group members are routinely advised through the UKFCG e-Newsletters and, Briefing Notes. File folders are maintained for group members. A suite of tailored forestry management templates are available for group members to assist in their forest management and monitoring of forest activity. Copies of all e-newsletters sent to members over the past year were seen during audit and briefing notes sent to members sampled. All information sent to members noted to be clearly presented and easy to understand.</t>
  </si>
  <si>
    <t>Monitoring of group members is conducted through the use of the Audit Checklist at the discretion of the Group Manager, supported by the annual monitoring records. As a minimum, monitoring will follow the requirements of FSC and PEFC Standards. Surveillance of group members will be conducted annually either by forest level site visits or by desk audit. Audit checklists seen for all sites audited at S2; also Corrective Action Register</t>
  </si>
  <si>
    <t xml:space="preserve">During surveillance audits of group members all UKWAS requirements are reviewed over the life of the certificate. Particular focus is given to certain elements, which are covered at every audit, including HCVFs, compliance with the law/codes of practice, work programmes, environmental impacts, monitoring of forestry activity and environmental impacts, Health and Safety, worker competency, timber sales documents, trademark use; also where earlier findings have given rise to NCs or observations having been identified. </t>
  </si>
  <si>
    <t xml:space="preserve"> Active and inactive management units are defined Although inactive management units are identified, these are treated as active for the purposes of sampling</t>
  </si>
  <si>
    <t>Active management units ≤ 1,000 ha AND
SLIMF management units and Communities AND 
Active MUs where outsourced services are carried out only by forestry contractors in the group</t>
  </si>
  <si>
    <t xml:space="preserve">The group aims to make internal audit site visits to the majority of group members each year. Internal audits are undertaken for all sites, whether active or inactive, but some of these will be undertaken remotely. Non-compliance register seen during audit indicated that UKFCG exceeds minimum sampling requirements. </t>
  </si>
  <si>
    <t>Specified in section 9.1.e. of Group Rules.  Corrective actions are recorded both on the report checklist and a separate Non-conformance register - reviewed during audit</t>
  </si>
  <si>
    <t>17/4/24 Englefield Estate; Management planning documents and records reviewed in office with manager. Site visit included drive on public roads past Ufton Common Wood, Church Plantation, Gravelly Piece, Cowpond Piece - discussed choice of management (CCF and Clearcut systems). Public information boards seen; also ride management. Estate yard - chemical store checked. Benyon's Enclosure - coppicing operations on Iron Age Hillfort - operators interviewed.  Sims Copse PAWS management seen, high seats and pheasant pen inspected.</t>
  </si>
  <si>
    <t>CARs from S2</t>
  </si>
  <si>
    <t>UKWAS 3.6.1</t>
  </si>
  <si>
    <t>Waste disposal shall be in accordance with current waste management legislation and regulations</t>
  </si>
  <si>
    <t>Within 12 months of finalisation of this report; to be checked at next surveillance</t>
  </si>
  <si>
    <t>UKWAS 2.15.1d</t>
  </si>
  <si>
    <t>Monitoring targets for Englefield do not include monitoring of PAWS.</t>
  </si>
  <si>
    <t>Monitoring targets shall fully consider any special features of the FMU</t>
  </si>
  <si>
    <t>Unsafe high seat seen during audit in the woodland at Sims Copse, Englefield</t>
  </si>
  <si>
    <t>UKWAS 5.2.1</t>
  </si>
  <si>
    <t>The owner/manager shall mitigate the risks to public health and safety and other negative impacts of woodland operations on local people.</t>
  </si>
  <si>
    <t xml:space="preserve">At Castle Milk &amp; Corrie Estates harvesting site and South Turnmuir the warning notices displayed at the goalposts at the overhead powerlines did not show the maximum safe height for vehicles passing under the lines and at the harvesting site at Whitcastle threshold safety signage was only in place at one end of the road running through the work site.  </t>
  </si>
  <si>
    <t>Badair Dhonnadh</t>
  </si>
  <si>
    <t>Ellemford Estate</t>
  </si>
  <si>
    <t>Perridge Estate</t>
  </si>
  <si>
    <t>Redding Farm</t>
  </si>
  <si>
    <t>West Burn</t>
  </si>
  <si>
    <t>F02</t>
  </si>
  <si>
    <t>F03</t>
  </si>
  <si>
    <t>F04</t>
  </si>
  <si>
    <t>F05</t>
  </si>
  <si>
    <t>F07</t>
  </si>
  <si>
    <t>F08</t>
  </si>
  <si>
    <t>F09</t>
  </si>
  <si>
    <t>F10</t>
  </si>
  <si>
    <t>F11</t>
  </si>
  <si>
    <t>F12</t>
  </si>
  <si>
    <t>F14</t>
  </si>
  <si>
    <t>F17</t>
  </si>
  <si>
    <t>F19</t>
  </si>
  <si>
    <t>F21</t>
  </si>
  <si>
    <t>F22</t>
  </si>
  <si>
    <t>F23</t>
  </si>
  <si>
    <t>F24</t>
  </si>
  <si>
    <t>F30</t>
  </si>
  <si>
    <t>F32</t>
  </si>
  <si>
    <t>F33</t>
  </si>
  <si>
    <t>F35</t>
  </si>
  <si>
    <t>F37</t>
  </si>
  <si>
    <t>F42</t>
  </si>
  <si>
    <t>F43</t>
  </si>
  <si>
    <t>F48</t>
  </si>
  <si>
    <t>F50</t>
  </si>
  <si>
    <t>F51</t>
  </si>
  <si>
    <t>F54</t>
  </si>
  <si>
    <t>F57</t>
  </si>
  <si>
    <t>F59</t>
  </si>
  <si>
    <t>F60</t>
  </si>
  <si>
    <t>F63</t>
  </si>
  <si>
    <t>F65</t>
  </si>
  <si>
    <t>F67</t>
  </si>
  <si>
    <t>F70</t>
  </si>
  <si>
    <t>F72</t>
  </si>
  <si>
    <t>F73</t>
  </si>
  <si>
    <t>F74</t>
  </si>
  <si>
    <t>F78</t>
  </si>
  <si>
    <t>F83</t>
  </si>
  <si>
    <t>F84</t>
  </si>
  <si>
    <t>F85</t>
  </si>
  <si>
    <t>F87</t>
  </si>
  <si>
    <t>F88</t>
  </si>
  <si>
    <t>F89</t>
  </si>
  <si>
    <t>F91</t>
  </si>
  <si>
    <t>F92</t>
  </si>
  <si>
    <t>F93</t>
  </si>
  <si>
    <t>F94</t>
  </si>
  <si>
    <t>F95</t>
  </si>
  <si>
    <t>F96</t>
  </si>
  <si>
    <t>F97</t>
  </si>
  <si>
    <t>F98</t>
  </si>
  <si>
    <t>F100</t>
  </si>
  <si>
    <t>F101</t>
  </si>
  <si>
    <t>F102</t>
  </si>
  <si>
    <t>F104</t>
  </si>
  <si>
    <t>F105</t>
  </si>
  <si>
    <t>F106</t>
  </si>
  <si>
    <t>F108</t>
  </si>
  <si>
    <t>F109</t>
  </si>
  <si>
    <t>F110</t>
  </si>
  <si>
    <t>F111</t>
  </si>
  <si>
    <t>F112</t>
  </si>
  <si>
    <t>F113</t>
  </si>
  <si>
    <t>F115</t>
  </si>
  <si>
    <t>F118</t>
  </si>
  <si>
    <t>F120</t>
  </si>
  <si>
    <t>F123</t>
  </si>
  <si>
    <t>F124</t>
  </si>
  <si>
    <t>F126</t>
  </si>
  <si>
    <t>F127</t>
  </si>
  <si>
    <t>F128</t>
  </si>
  <si>
    <t>F129</t>
  </si>
  <si>
    <t>F130</t>
  </si>
  <si>
    <t>F131</t>
  </si>
  <si>
    <t>F133</t>
  </si>
  <si>
    <t>F134</t>
  </si>
  <si>
    <t>F135</t>
  </si>
  <si>
    <t>F136</t>
  </si>
  <si>
    <t>F138</t>
  </si>
  <si>
    <t>F139</t>
  </si>
  <si>
    <t>F142</t>
  </si>
  <si>
    <t>F143</t>
  </si>
  <si>
    <t>F144</t>
  </si>
  <si>
    <t>F145</t>
  </si>
  <si>
    <t>F146</t>
  </si>
  <si>
    <t>F147</t>
  </si>
  <si>
    <t>F148</t>
  </si>
  <si>
    <t>F149</t>
  </si>
  <si>
    <t>F150</t>
  </si>
  <si>
    <t>F152</t>
  </si>
  <si>
    <t>F153</t>
  </si>
  <si>
    <t>F154</t>
  </si>
  <si>
    <t>F156</t>
  </si>
  <si>
    <t>F157</t>
  </si>
  <si>
    <t>F158</t>
  </si>
  <si>
    <t>F159</t>
  </si>
  <si>
    <t>F160</t>
  </si>
  <si>
    <t>F161</t>
  </si>
  <si>
    <t>F165</t>
  </si>
  <si>
    <t>F168</t>
  </si>
  <si>
    <t>F169</t>
  </si>
  <si>
    <t>F170</t>
  </si>
  <si>
    <t>F171</t>
  </si>
  <si>
    <t>F172</t>
  </si>
  <si>
    <t>F200</t>
  </si>
  <si>
    <t>F201</t>
  </si>
  <si>
    <t>F202</t>
  </si>
  <si>
    <t>F203</t>
  </si>
  <si>
    <t>F205</t>
  </si>
  <si>
    <t>F207</t>
  </si>
  <si>
    <t>F209</t>
  </si>
  <si>
    <t>F211</t>
  </si>
  <si>
    <t>F212</t>
  </si>
  <si>
    <t>F213</t>
  </si>
  <si>
    <t>F214</t>
  </si>
  <si>
    <t>F215</t>
  </si>
  <si>
    <t>F216</t>
  </si>
  <si>
    <t>F217</t>
  </si>
  <si>
    <t>F218</t>
  </si>
  <si>
    <t>F219</t>
  </si>
  <si>
    <t>F221</t>
  </si>
  <si>
    <t>F224</t>
  </si>
  <si>
    <t>F227</t>
  </si>
  <si>
    <t>F228</t>
  </si>
  <si>
    <t>F229</t>
  </si>
  <si>
    <t>F230</t>
  </si>
  <si>
    <t>F233</t>
  </si>
  <si>
    <t>F234</t>
  </si>
  <si>
    <t>F235</t>
  </si>
  <si>
    <t>F236</t>
  </si>
  <si>
    <t>F237</t>
  </si>
  <si>
    <t>F238</t>
  </si>
  <si>
    <t>F239</t>
  </si>
  <si>
    <t>F243</t>
  </si>
  <si>
    <t>F244</t>
  </si>
  <si>
    <t>F245</t>
  </si>
  <si>
    <t>F246</t>
  </si>
  <si>
    <t>F247</t>
  </si>
  <si>
    <t>F249</t>
  </si>
  <si>
    <t>F250</t>
  </si>
  <si>
    <t>F251</t>
  </si>
  <si>
    <t>F252</t>
  </si>
  <si>
    <t>F253</t>
  </si>
  <si>
    <t>F254</t>
  </si>
  <si>
    <t>F255</t>
  </si>
  <si>
    <t>F256</t>
  </si>
  <si>
    <t>F257</t>
  </si>
  <si>
    <t>F258</t>
  </si>
  <si>
    <t>F259</t>
  </si>
  <si>
    <t>F260</t>
  </si>
  <si>
    <t>F262</t>
  </si>
  <si>
    <t>F263</t>
  </si>
  <si>
    <t>F264</t>
  </si>
  <si>
    <t>F266</t>
  </si>
  <si>
    <t>F267</t>
  </si>
  <si>
    <t>F268</t>
  </si>
  <si>
    <t>F269</t>
  </si>
  <si>
    <t>F270</t>
  </si>
  <si>
    <t>F271</t>
  </si>
  <si>
    <t>F272</t>
  </si>
  <si>
    <t>F274</t>
  </si>
  <si>
    <t>F275</t>
  </si>
  <si>
    <t>F276</t>
  </si>
  <si>
    <t>F278</t>
  </si>
  <si>
    <t>F288</t>
  </si>
  <si>
    <t>F289</t>
  </si>
  <si>
    <t>F290</t>
  </si>
  <si>
    <t>F291</t>
  </si>
  <si>
    <t>19.01.24</t>
  </si>
  <si>
    <t>11.07.23</t>
  </si>
  <si>
    <t>08.07.23</t>
  </si>
  <si>
    <t>2019-12-02</t>
  </si>
  <si>
    <t>01.03.23</t>
  </si>
  <si>
    <t>12.07.23</t>
  </si>
  <si>
    <t>04.07.23</t>
  </si>
  <si>
    <t>29.03.24</t>
  </si>
  <si>
    <t>25.03.24</t>
  </si>
  <si>
    <t>09.03.24</t>
  </si>
  <si>
    <t>S2 2024</t>
  </si>
  <si>
    <t xml:space="preserve">29/04/24 Glenferness Esate and Aberarder.  Glenferness -  management planning documents and records reviewed in office with manager.  Site visit included Cpt. 11a LISS management due for thinning.  Drive through LEPO area and along council road - discusse rhododendron management and tree safety surveys.  Cpt. 3 - broadleaves - discussed removal of tree shelters.  Aitchknockhill new planting area - fence marking discussed.  2022 planting areas visited - Cpt, 25e, 27f, 5c - beat up and weevil treatment discussed.  LTR seen; also Cpts 11b/13a PAWS - discussed management.  Aberarder - management planning documents and records reviewed with manager.  Dal Riach 22/23 restock inspected.  Creag Dubh - new road driven and harvesting operation ( no operators on site) inspected; also LEPO area, borrow pit and high seat inspected.  </t>
  </si>
  <si>
    <t>30/04/2024 Inverernie and Dallas Estate.  Inverernie - management planning documents and records reviewed in office with manager.  Site visit included drive along forest road.  Cpt. 41 restock area seen - discussed management.   Skip, high seat and secure ATV storage inspected. Timber stacks and fuel storage inspected re operation on neighbouring land where storage / stacking / haulage agreement across Inverernie estate land in place - discussed monitoring of activities within the certified area but not managed by the estate.  Dallas Estate - management planning documents and records reviewed with manager. School wood walked - discussed use by local school; also tree safety.  The Cotts natural reserve walked including area where rhododendron control had been undertaken- discussed management of invasives/ IPMS.  Scottackleys pheasant pen inspected.  Hill of Mullundy recently completed thinning operations visited - road upgrade discussed.</t>
  </si>
  <si>
    <t>01/05/2024 Kildermorie - management planning documents and records reviewed in office with owner and manager.  Site visit included interview with Head Keeper at his house, general drive on forest road, Cpt. 4 area felled and awaiting restock, Cpt, 1b fencing operation , Cpt 1a recent restock. Discussed deer management, planting,  fertiliser application, weevil, bracken control, waste management and public access.</t>
  </si>
  <si>
    <r>
      <t xml:space="preserve">Strictly protected area </t>
    </r>
    <r>
      <rPr>
        <b/>
        <sz val="12"/>
        <color theme="0"/>
        <rFont val="Arial"/>
        <family val="2"/>
      </rPr>
      <t>[HCV1]</t>
    </r>
  </si>
  <si>
    <r>
      <t xml:space="preserve">N/A in UK   </t>
    </r>
    <r>
      <rPr>
        <b/>
        <sz val="12"/>
        <color theme="0"/>
        <rFont val="Arial"/>
        <family val="2"/>
      </rPr>
      <t>[HCV2]</t>
    </r>
  </si>
  <si>
    <r>
      <t xml:space="preserve">Natural Forest area </t>
    </r>
    <r>
      <rPr>
        <b/>
        <sz val="12"/>
        <color theme="0"/>
        <rFont val="Arial"/>
        <family val="2"/>
      </rPr>
      <t>[HCV3 ]</t>
    </r>
  </si>
  <si>
    <r>
      <t xml:space="preserve">PAWS/LEPO </t>
    </r>
    <r>
      <rPr>
        <b/>
        <sz val="12"/>
        <color theme="0"/>
        <rFont val="Arial"/>
        <family val="2"/>
      </rPr>
      <t>[HCV3]</t>
    </r>
  </si>
  <si>
    <r>
      <t xml:space="preserve">Critical Ecosystem Services </t>
    </r>
    <r>
      <rPr>
        <b/>
        <sz val="12"/>
        <color theme="0"/>
        <rFont val="Arial"/>
        <family val="2"/>
      </rPr>
      <t>[HCV4]</t>
    </r>
  </si>
  <si>
    <r>
      <t xml:space="preserve">Private Water Supplies </t>
    </r>
    <r>
      <rPr>
        <b/>
        <sz val="12"/>
        <color theme="0"/>
        <rFont val="Arial"/>
        <family val="2"/>
      </rPr>
      <t>[HCV5]</t>
    </r>
  </si>
  <si>
    <r>
      <t xml:space="preserve">Cultural values </t>
    </r>
    <r>
      <rPr>
        <b/>
        <sz val="12"/>
        <color theme="0"/>
        <rFont val="Arial"/>
        <family val="2"/>
      </rPr>
      <t>[HCV6]</t>
    </r>
  </si>
  <si>
    <t>02/05/2024 - Killiechonate - management planning documents and records reviewed in office with owners.  Site visit included walk of part of circular route - Cpts 106, 111, 110, 112, 113, 116, 119, 117 walked  - pedestrian bridges inspected, tree safety discussed, area felled 3 years previously with SP retained inspected,  Cpt. 149 natural reserve visited and unauthorised use by mountain bikes discussed.  PAWS area visited and future management discussed</t>
  </si>
  <si>
    <t>03/05/2024 - Dirnean - management planning documents and records reviewed with manager.  Site visit included drive of forest roads recently used for timber haulage.  Recent harvesting operations in cpts 35,36 &amp; 38 inspected, including roadside stacks.  Archaeological feature inspected Cpt. 38a; also LTR Cpt. 36b. Wester Tullochchurran - management planning documents and records reviewed with owner.  Site walked - public access discussed, recent harvesting inspected and future management as native woodland discussed.  Area of native broadleaves seen and spreading of spores onto harvested site to assist establishment discussed; also deer fencing / deer management</t>
  </si>
  <si>
    <t>03/04/24 Site visits Dirnanean Estate managed by Treestory and Wester Tullochcurran managed by the owner</t>
  </si>
  <si>
    <t>Safe heights marked on OHPL signage. Threshold sign and warning forest operations signs placed at both ends of harvesting worksite.  Photographic evidence seen by auditor during audit - sufficiently clear to evidence that signage was correctly completed / located. In addition to this a newsletter was sent out to all members on 28 April reminding all of signage requirements.  The communication also included copies of the publications 'Managing Public Safety on Harvesting sites' and 'Electricity at Work; Forestry' FISA guide</t>
  </si>
  <si>
    <t>At Aberarder the risk zone was not marked on the Forwarder</t>
  </si>
  <si>
    <t>UKWAS 5.4.1a</t>
  </si>
  <si>
    <t xml:space="preserve">At Corsock no tree safety survey had been undertaken since 2020 although 2 years was stated in the tree safety survey as the recommended re-inspection frequency. </t>
  </si>
  <si>
    <t>There shall be:
Compliance with health and safety legislation
Conformance with associated codes of practice                Conformance with FISA guidance</t>
  </si>
  <si>
    <t>The owner/manager shall respond constructively to complaints, seek to resolve grievances through engagement with complainants in the first instance, and follow established legal process should this become necessary</t>
  </si>
  <si>
    <t>The forest manager believed that as the forest road was a cul de sac beyond the operational area there was little likelihood of pedestrians approaching from that direction, and no possibility of motorised transport approaching the working area.  Height limit restrictions on OHPL warning signs were missing, this was a lapse by the forest manager who in all other respects has a good record for managing health and safety on operational sites</t>
  </si>
  <si>
    <t>Action to close the Corrective Action at the FMU 
Regarding Insufficient safety signage at Castlemilk and Corrie Estate
Photos which show: 
1. Maximum safe height markings on the warning signs placed on the approach to overhead power lines
2. Additional signage installed on the approach to the live harvesting location.
Action to close the Corrective Action at Group level
All members will be informed about the corrective action and reminded about the requirements to install appropriate threshold, warning and prohibition signs on all approaches to high risk operational areas.  
Forestry Commission Practice Note FCPN019 Managing Public Safety on Harvesting Sites will be circulated along with FISA Safety Guide 804 Electricity at Work: Forestry.
This process will be ongoing and delivered by 'one-to-one' training with forest managers, delivered during the course of internal surveillance audits.  
Surveillance audits will include checks to ensure that all required warning signs are correctly located on all approaches to high risk operational areas.  These checks will be referenced in UKFCG's Doc.08 UKWAS checklist indicators 5.2.1 and 5.4.1 which are included in every audit conducted by the UKFCG audit team.</t>
  </si>
  <si>
    <t>At Corsock  Craigadam forest an old tyre, car seat and other vehicle parts were seen in the forest near one of the entrances next to Cpt. 8 restock and old bandtracks were seen next to Cpt. 6b. At Resipole and old deer feeder was seen in the forest. At Dallas a number of empty pheasant feed bags were seen in various places around the pheasant pen in Scottackleys.</t>
  </si>
  <si>
    <t>Addressed in 9.1.g of Group Rules and guidance documents Doc.10a/Doc.10b. Examples of sales documentation seen for all sites audited during S2 where timber sales have been undertaken in the past year. All seen to include correct certificate code and claim.  These included Englefield Invoice SI102318 dated 5/3/24, Leconfield Invoice 73475 dated 17/8/23, Castlemilk &amp; Corrie Estates Invoice 136860 dated 31/3/24, Corsock Invoice P1418280 dated 16/3/23, Glenample Invoice 75/254981 dated 04/06/23, Barr an Taolain Invoice P1018730 dated 06/12/23, North Otter Invoice 373701 dated 26/08/23, Gorteneon SBI P1018148 dated 30/9/23, Dallas Invoice SS10258-1 dated 19/4/24, Dirnanean SBI JJ10180-2 dated 15/4/24, Wester Tullochcurran Invoice 785114 dated 25/11/23</t>
  </si>
  <si>
    <t>At Swilebog a stakeholder provided feedback at the 2022 RA audit and again at 2024 S2 audit regarding an unresolved issue around road maintenance requirements and responsibilities. In the period between auditor investigation of stakeholder feedback at RA in 2022 and provision of further feedback regarding this same issue at S2 audit in 2024 the manager had made an attempt to arrange a meeting with the stakeholder and other residents but at time of audit ( April 2024) a meeting had still not been arranged to discuss a way forward.</t>
  </si>
  <si>
    <t>A Stakeholder complaint made during stakeholder consultation has been identified as an ongoing issue since originally raised in 2022. It is deemed the manager has not made sufficient efforts to engage with the affected stakeholder in a timely manner.</t>
  </si>
  <si>
    <t>The manager must provide evidence that a formal stakeholder meeting has taken place by the required corrective action deadline.</t>
  </si>
  <si>
    <t>Monitoring targets for the estate do not include monitoring of PAWS, the comprehensive monitoring plan found in the 2022 plan revision did not include specific measures to monitor PAWS, a detailed PAWS assessment undertaken in 2017 was not used by the manager to inform monitoring decisions within the LTFP monitoring plan at plan review period.</t>
  </si>
  <si>
    <t>The forest manager shall provide an updated monitoring plan that includes specific provision for monitoring of PAWS areas.</t>
  </si>
  <si>
    <t>The forest manager shall safely remove the identified high seat and provide photographic evidence of the cleared area</t>
  </si>
  <si>
    <t>The forest manager was not aware of the location or condition of the deer high seat within the WMU, as it was no longer in use</t>
  </si>
  <si>
    <t>Recommendations for a tree safety follow-up survey scheduled for 2021 were not fulfilled due to staff shortages in the management company.  A suitably qualified forest manager was not available and there was no system in place to ensure that scheduled surveys were contracted to other suitably qualified personnel.</t>
  </si>
  <si>
    <t>A tree safety survey shall be completed for the WMU and a copy of the report supplied.</t>
  </si>
  <si>
    <t xml:space="preserve">Waste and redundant materials in operational areas had not been identified.  For all affected areas checks had not been made after the operations. </t>
  </si>
  <si>
    <t>The identified waste and redundant materials shall be removed from the WMUs and photographs of the cleared areas supplied</t>
  </si>
  <si>
    <t>Appropriate checks had not been undertaken before the machine was used on site</t>
  </si>
  <si>
    <t>The manager shall contact the timber buyer’s forest works manager to arrange appropriate signage to be installed on the machine and provide a photograph when implemented.</t>
  </si>
  <si>
    <t>m: 1044
f: 92</t>
  </si>
  <si>
    <t>Number of workers –</t>
  </si>
  <si>
    <t>UKWAS 5.2.2</t>
  </si>
  <si>
    <t>S2 Stakeholder Feedback</t>
  </si>
  <si>
    <t xml:space="preserve">S2 </t>
  </si>
  <si>
    <t>Neighbour</t>
  </si>
  <si>
    <t>Cirencester Park and Bathurst Estate</t>
  </si>
  <si>
    <t>Drumelgie</t>
  </si>
  <si>
    <t>Manager response to stakeholder issues regarding road maintenance responsibilities</t>
  </si>
  <si>
    <t>Priority species</t>
  </si>
  <si>
    <t>UKWAS 2.2</t>
  </si>
  <si>
    <t>UKWAS 4.1</t>
  </si>
  <si>
    <t>Neutral</t>
  </si>
  <si>
    <t>Issues regarding the poor state of the roads and failure of managers to arrange meeting to discuss.</t>
  </si>
  <si>
    <t xml:space="preserve">I don't know how they do it but they get better and better. Their dedication to rare species management is highly laudable - Cirencester Park Woods are of national importance for the rare Pearl-bordered Fritillary butterfly and for invertebrates associated with decaying timber. The Estate has done brilliantly to keep the Pearl-bordered Fritillary thriving after converting from plantation forestry to continuous cover forestry. Also, they retain sallows for the recently-colonised Purple Emperor butterfly and various scarce moths and sawflies. </t>
  </si>
  <si>
    <t>Comments on consultation process</t>
  </si>
  <si>
    <t>Comments noted</t>
  </si>
  <si>
    <t>Comments noted and summarised to UKFCG</t>
  </si>
  <si>
    <t xml:space="preserve">Auditor attempted to contact stakeholder during audit to arrange phone call but no response from stakeholder.  Issue discussed with UKFCG - forest plan scoping seen, including response from SEPA.  Forest plan had been approved and SEPA had raised no concerns about water run off.  </t>
  </si>
  <si>
    <t>Issue investigated during audit - phone conversations held between auditor and stakeholder and auditor and local manager as well as extensive discussion with UKFCG Directors. Minor CAR 2024.1 raised as follows: At Swilebog a stakeholder provided feedback at the 2022 RA audit and again at 2024 S2 audit regarding an unresolved issue around road maintenance requirements and responsibilities. In the period between auditor investigation of stakeholder feedback at RA in 2022 and provision of further feedback regarding this same issue at S2 audit in 2024 the manager had made an attempt to arrange a meeting with the stakeholder and other residents but at time of audit ( April 2024) a meeting had still not been arranged to discuss a way forward. Stakeholder contacted by auditor post audit to update.</t>
  </si>
  <si>
    <r>
      <rPr>
        <sz val="10"/>
        <color rgb="FFFF0000"/>
        <rFont val="Cambria"/>
        <family val="1"/>
        <scheme val="major"/>
      </rPr>
      <t xml:space="preserve">Positive and </t>
    </r>
    <r>
      <rPr>
        <sz val="10"/>
        <rFont val="Cambria"/>
        <family val="1"/>
        <scheme val="major"/>
      </rPr>
      <t>Negative</t>
    </r>
  </si>
  <si>
    <r>
      <rPr>
        <sz val="10"/>
        <color rgb="FFFF0000"/>
        <rFont val="Cambria"/>
        <family val="1"/>
        <scheme val="major"/>
      </rPr>
      <t>Forest is well managed overall</t>
    </r>
    <r>
      <rPr>
        <sz val="10"/>
        <rFont val="Cambria"/>
        <family val="1"/>
        <scheme val="major"/>
      </rPr>
      <t xml:space="preserve"> but have concerns over future tree felling and the distribution of water run off.  Would like to consult auditor on this.</t>
    </r>
  </si>
  <si>
    <r>
      <rPr>
        <b/>
        <sz val="10"/>
        <rFont val="Cambria"/>
        <family val="2"/>
        <scheme val="major"/>
      </rPr>
      <t>All sites:</t>
    </r>
    <r>
      <rPr>
        <sz val="10"/>
        <rFont val="Cambria"/>
        <family val="1"/>
        <scheme val="major"/>
      </rPr>
      <t xml:space="preserve"> UKFCG carry out stakeholder consultation over a 30 day period prior to allow entry to the Group, including siting of stakeholder notices at key access points to the forest. Scoping also undertaken as part of Long Term Forest Plan consultation process - all sites are under LTFP,s. Woodland users informed about high impact operations by use of appropriate forestry warning signs around work areas eg seen at mounding operations at North Otter.  In sites with high public access further information is provided eg at Englefield there are noticeboards at the main entrances of all forest blocks.</t>
    </r>
  </si>
  <si>
    <r>
      <rPr>
        <b/>
        <sz val="10"/>
        <rFont val="Cambria"/>
        <family val="2"/>
        <scheme val="major"/>
      </rPr>
      <t>All sites where HCV presen</t>
    </r>
    <r>
      <rPr>
        <sz val="10"/>
        <rFont val="Cambria"/>
        <family val="1"/>
        <scheme val="major"/>
      </rPr>
      <t xml:space="preserve">t - no invasive plant species at all or in such numbers to require large scale eradication. Where invasive species are present these have been identified in management plans and are monitored eg rhododendron and Japanese Knotweed at Englefield,  rhododendron at Glenample. Recent rhododendron clearance seen in PAWS area at Castlemilk &amp; Corrie. No grey squirrels in any areas visited . </t>
    </r>
  </si>
  <si>
    <t>All sites where HCV present - no opportunities for large scale conservation initiatives outwith the forest boundary. No grey squirrels in any areas visited.</t>
  </si>
  <si>
    <t>All sites with HCV - no such introductions and no plans to introduce.</t>
  </si>
  <si>
    <r>
      <rPr>
        <b/>
        <sz val="10"/>
        <rFont val="Cambria"/>
        <family val="2"/>
        <scheme val="major"/>
      </rPr>
      <t>Leconfield, Castlemilk &amp; Corrie, Corsock, Glenample, North Otter, Glenferness, Dallas, Killiechonate</t>
    </r>
    <r>
      <rPr>
        <sz val="10"/>
        <rFont val="Cambria"/>
        <family val="1"/>
        <scheme val="major"/>
      </rPr>
      <t xml:space="preserve"> - monitoring plans seen to consider special features identified in management planning documentation. Monitoring targets for </t>
    </r>
    <r>
      <rPr>
        <b/>
        <sz val="10"/>
        <rFont val="Cambria"/>
        <family val="2"/>
        <scheme val="major"/>
      </rPr>
      <t>Englefield</t>
    </r>
    <r>
      <rPr>
        <sz val="10"/>
        <rFont val="Cambria"/>
        <family val="1"/>
        <scheme val="major"/>
      </rPr>
      <t xml:space="preserve"> do not include monitoring of PAWS, although they do include monitoring of other special features identified eg  SSSI condition, SAMs.</t>
    </r>
  </si>
  <si>
    <t>Minor CAR 2024.2</t>
  </si>
  <si>
    <t>All sites with HCV present - managers interviewed showed good awareness of requirements and examples seen of completed monitoring eg of rhododendron which can be used to inform future management plan revisions.  At Killiechonate the management plan is due for renewal in 2025 and the owner explained that he has already started reviewing monitoring information in order to inform the new plan eg PAWS management.</t>
  </si>
  <si>
    <r>
      <t xml:space="preserve">All sites - </t>
    </r>
    <r>
      <rPr>
        <sz val="10"/>
        <rFont val="Cambria"/>
        <family val="2"/>
        <scheme val="major"/>
      </rPr>
      <t>all managers showed very good awareness of best practice requirements and all sites visited with recent / ongoing operations seen to be compliant with best practice.  Log stacks seen at a number of sites eg Castlemilk &amp; Corrie, Inverernie - all signed, stable and correct heights</t>
    </r>
  </si>
  <si>
    <t>Felling licences / Felling Plan Approvals seen for all sites where felling has been undertaken / is planned.Liaison with Timber Transport Officer seen where relevant eg Castlemilk &amp; Corrie where it was necessary to coordinate SPHN requirements, road construction and timber transport Highly Restricted Route issues to ensure removal of infected Larch.  Prior notifications seen for all road works recently undertaken / planned eg Aberarder, HIgh Auldgirth. SPHNs seen where required eg Castlemilk &amp; Corrie.  Contracts / Work Instructions seen for a range of operations including harvesting, mounding, chemical spraying, deer management. Pre-operational assessments undertaken prior to potentially damaging operations - various examples seen eg Gorteneorn wood ant nests identified in assessment prior to roading operations and marked with tape.</t>
  </si>
  <si>
    <t>All sites - pre-commencement information exchange seen for a range of operations undertaken in the past year, including planting, mounding, chemical spraying, harvesting, road construction / upgrade.  Very few live operations and no operators on site at some 'live' operations visited but operators interviewed eg at mounding operations in North Otter,  confirmed that information had been exchanged as required and were able to show the documents provided by the manager.</t>
  </si>
  <si>
    <r>
      <t xml:space="preserve">All sites </t>
    </r>
    <r>
      <rPr>
        <sz val="10"/>
        <rFont val="Cambria"/>
        <family val="2"/>
        <scheme val="major"/>
      </rPr>
      <t>- no such damage or features noted but managers and operators interviewed showed excellent knowledge of procedures should they be required. One of the contractors undertaking coppicing operations on a SAM Hillfort at Englefield had extensive archaeological knowledge</t>
    </r>
  </si>
  <si>
    <r>
      <t>All sites -</t>
    </r>
    <r>
      <rPr>
        <sz val="10"/>
        <rFont val="Cambria"/>
        <family val="2"/>
        <scheme val="major"/>
      </rPr>
      <t>timber had been harvested efficiently.  No harvesting of NTWPs</t>
    </r>
    <r>
      <rPr>
        <b/>
        <sz val="10"/>
        <rFont val="Cambria"/>
        <family val="2"/>
        <scheme val="major"/>
      </rPr>
      <t xml:space="preserve">
</t>
    </r>
  </si>
  <si>
    <t xml:space="preserve">All sites where live / recent harvesting had been undertaken - no evidence during site visits of any damage caused.  Pre-commencement information exchange and operational monitoring sampled for a range of sites and seen to include, as relevant, measures to protect soil / water and monitoring of such measures eg silt traps. . </t>
  </si>
  <si>
    <t>Documentation checked for all sites where harvesting had been undertaken over the past year. All seen to include correct certificate code and claim.  These included Englefield Invoice SI102318 dated 5/3/24, Leconfield Invoice 73475 dated 17/8/23, Castlemilk &amp; Corrie Estates Invoice 136860 dated 31/3/24, Corsock Invoice P1418280 dated 16/3/23, Glenample Invoice 75/254981 dated 04/06/23, Barr an Taolain Invoice P1018730 dated 06/12/23, North Otter Invoice 373701 dated 26/08/23, Gorteneon SBI P1018148 dated 30/9/23, Dallas Invoice SS10258-1 dated 19/4/24, Dirnanean SBI JJ10180-2 dated 15/4/24, Wester Tullochcurran Invoice 785114 dated 25/11/23</t>
  </si>
  <si>
    <r>
      <rPr>
        <b/>
        <sz val="10"/>
        <rFont val="Cambria"/>
        <family val="2"/>
        <scheme val="major"/>
      </rPr>
      <t>All sites</t>
    </r>
    <r>
      <rPr>
        <sz val="10"/>
        <rFont val="Cambria"/>
        <family val="1"/>
        <scheme val="major"/>
      </rPr>
      <t xml:space="preserve"> - </t>
    </r>
    <r>
      <rPr>
        <sz val="10"/>
        <rFont val="Cambria"/>
        <family val="2"/>
        <scheme val="major"/>
      </rPr>
      <t>no whole tree harvesting or stump removal</t>
    </r>
  </si>
  <si>
    <r>
      <t xml:space="preserve">All sites </t>
    </r>
    <r>
      <rPr>
        <sz val="10"/>
        <rFont val="Cambria"/>
        <family val="2"/>
        <scheme val="major"/>
      </rPr>
      <t>- no routine burning of lop and top.  Where burning is undertaken on occasion, relevant permissions seen to be in place eg SEPA Waste Exemption seen for Kildermorie.</t>
    </r>
  </si>
  <si>
    <t>Most sites - no new roads, but consents seen for all sites where roading had been undertaken in the past year / was planned for the near future eg prior notification seen for Aberarder, SEPA authorisation seen for bridge at Gorteneorn.</t>
  </si>
  <si>
    <r>
      <rPr>
        <b/>
        <sz val="10"/>
        <rFont val="Cambria"/>
        <family val="2"/>
        <scheme val="major"/>
      </rPr>
      <t xml:space="preserve">All sites </t>
    </r>
    <r>
      <rPr>
        <sz val="10"/>
        <rFont val="Cambria"/>
        <family val="1"/>
        <scheme val="major"/>
      </rPr>
      <t xml:space="preserve">- road network driven and/ or paths walked as part of site checks and all seen to be in good condition with no noted adverse environmental impact
</t>
    </r>
  </si>
  <si>
    <r>
      <rPr>
        <b/>
        <sz val="10"/>
        <rFont val="Cambria"/>
        <family val="2"/>
        <scheme val="major"/>
      </rPr>
      <t xml:space="preserve">All sites </t>
    </r>
    <r>
      <rPr>
        <sz val="10"/>
        <rFont val="Cambria"/>
        <family val="1"/>
        <scheme val="major"/>
      </rPr>
      <t>IPMS in place and managers showed very good knowledge of requirements to minimise use of pesticides and fertilisers.  Very little pesticide / fertiliser use noted and examples of alternatives to chemical weeding / use of insecticide seen eg use of fallow period at Kildermorie, bracken crushing at Glenample.</t>
    </r>
  </si>
  <si>
    <r>
      <rPr>
        <b/>
        <sz val="10"/>
        <rFont val="Cambria"/>
        <family val="2"/>
        <scheme val="major"/>
      </rPr>
      <t xml:space="preserve">All sites </t>
    </r>
    <r>
      <rPr>
        <sz val="10"/>
        <rFont val="Cambria"/>
        <family val="1"/>
        <scheme val="major"/>
      </rPr>
      <t xml:space="preserve">IPMS in place and managers showed very good knowledge of requirements to minimise use of pesticides and fertilisers.  Very little pesticide / fertiliser use noted with the majority of sites audited not having applied any chemicals in the past year and only one example of fertiliser use ( Inverernie ) and examples of alternatives to chemical weeding / use of insecticide seen eg use of fallow period at Kildermorie, bracken crushing at Glenample. Weevil assessments undertaken and insecticide only applied if considered necessary. </t>
    </r>
    <r>
      <rPr>
        <sz val="10"/>
        <rFont val="Cambria"/>
        <family val="2"/>
        <scheme val="major"/>
      </rPr>
      <t>No use of biological control agents.</t>
    </r>
  </si>
  <si>
    <t>All sites - very little or no use of pesticides and no use of biological control agents.  Chemical use is guided by IPMS and governed by ESRA requirements - ESRAs seen to be in place for all usage.</t>
  </si>
  <si>
    <r>
      <t xml:space="preserve">All sites - </t>
    </r>
    <r>
      <rPr>
        <sz val="10"/>
        <rFont val="Cambria"/>
        <family val="2"/>
        <scheme val="major"/>
      </rPr>
      <t xml:space="preserve">fully compliant IPMS seen for all sites.  Most use UKFCG template but some eg use their own eg Kildermorie ICMP ( Integrated Chemical Management Policy) seen.  The owner at Wester Tullochcurran explained that his policy is not to use any pesticides.  </t>
    </r>
  </si>
  <si>
    <r>
      <rPr>
        <b/>
        <sz val="10"/>
        <rFont val="Cambria"/>
        <family val="2"/>
        <scheme val="major"/>
      </rPr>
      <t>All sites</t>
    </r>
    <r>
      <rPr>
        <sz val="10"/>
        <rFont val="Cambria"/>
        <family val="1"/>
        <scheme val="major"/>
      </rPr>
      <t xml:space="preserve"> - fully compliant IPMS seen, specifying the above.</t>
    </r>
  </si>
  <si>
    <r>
      <rPr>
        <b/>
        <sz val="10"/>
        <rFont val="Cambria"/>
        <family val="2"/>
        <scheme val="major"/>
      </rPr>
      <t>All sites</t>
    </r>
    <r>
      <rPr>
        <sz val="10"/>
        <rFont val="Cambria"/>
        <family val="1"/>
        <scheme val="major"/>
      </rPr>
      <t xml:space="preserve"> - fully compliant IPMS seen, including the above.</t>
    </r>
    <r>
      <rPr>
        <sz val="10"/>
        <rFont val="Cambria"/>
        <family val="2"/>
        <scheme val="major"/>
      </rPr>
      <t xml:space="preserve"> ESRAs seen for all chemicals used</t>
    </r>
  </si>
  <si>
    <r>
      <rPr>
        <b/>
        <sz val="10"/>
        <rFont val="Cambria"/>
        <family val="2"/>
        <scheme val="major"/>
      </rPr>
      <t xml:space="preserve">All sites </t>
    </r>
    <r>
      <rPr>
        <sz val="10"/>
        <rFont val="Cambria"/>
        <family val="1"/>
        <scheme val="major"/>
      </rPr>
      <t>- confirmed records are kept at both site level and centrally by UKFCG for at least 5 years - examples seen of records from considerably longer eg at Killiechonate records seen going back to 2011.</t>
    </r>
  </si>
  <si>
    <t>ESRAs seen for all chemical usage.  Pesticide application records sampled for all sites where chemicals had been applied in the past year.  Operator competencies sampled eg seen for operators at Englefield, Leconfield, Castlemilk &amp; Corrie.  Chemical stores checked at all sites where chemicals are stored eg Englefield and COSHH assessments, safety datat sheets and store records checked.</t>
  </si>
  <si>
    <t>No biologicial control agents.  A limited range of chemicals is used all of which have relevant approvals.  Chemical stores checked at Englefield, Leconfield and Castlemilk &amp; Corrie seen only to contain chemicals approved for use and permitted under FSC Pesticides Policy</t>
  </si>
  <si>
    <t>All sites - no usage of fertilisers except for small amount used at Inverernie where required to aid establishment on sites with lower fertility - usage records checked during audit.</t>
  </si>
  <si>
    <t>All sites - no usage of fertilisers except for small amount used at Inverernie where required to aid establishment on sites with lower fertility - usage records checked during audit and manager showed good knowledge of requirements for use/ storage</t>
  </si>
  <si>
    <t>All sites - no use of fertiliser except at Inverernie - usage records seen, including all the above</t>
  </si>
  <si>
    <r>
      <rPr>
        <b/>
        <sz val="10"/>
        <rFont val="Cambria"/>
        <family val="2"/>
        <scheme val="major"/>
      </rPr>
      <t>All sites</t>
    </r>
    <r>
      <rPr>
        <sz val="10"/>
        <rFont val="Cambria"/>
        <family val="1"/>
        <scheme val="major"/>
      </rPr>
      <t xml:space="preserve"> - deer control is used in preference to fencing.  No internal fencing noted except for small deer exclosures for monitoring purposes at Resipole and Wester Tullochcurran</t>
    </r>
  </si>
  <si>
    <r>
      <rPr>
        <b/>
        <sz val="10"/>
        <rFont val="Cambria"/>
        <family val="2"/>
        <scheme val="major"/>
      </rPr>
      <t>All sites</t>
    </r>
    <r>
      <rPr>
        <sz val="10"/>
        <rFont val="Cambria"/>
        <family val="1"/>
        <scheme val="major"/>
      </rPr>
      <t xml:space="preserve"> - deer control is used in preference to fencing.  No internal fencing noted except for small deer exclosures for monitoring purposes at Resipole and Wester Tullochcurran</t>
    </r>
    <r>
      <rPr>
        <sz val="10"/>
        <rFont val="Cambria"/>
        <family val="2"/>
        <scheme val="major"/>
      </rPr>
      <t>. No impact to access noted on boundary fences, which included vehicle / pedestrian gates. Fence marking noted on boundary fences near black grouse / potential capercaillie habitat.</t>
    </r>
  </si>
  <si>
    <r>
      <t xml:space="preserve">Waste carrier licences / waste transfer notes sampled eg at Leconfield. Skip seen at Invernernie with tree shelters awaiting collection and removal to Solway recycling.   No waste seen on any site except at </t>
    </r>
    <r>
      <rPr>
        <b/>
        <sz val="10"/>
        <rFont val="Cambria"/>
        <family val="2"/>
        <scheme val="major"/>
      </rPr>
      <t>Corsock</t>
    </r>
    <r>
      <rPr>
        <sz val="10"/>
        <rFont val="Cambria"/>
        <family val="1"/>
        <scheme val="major"/>
      </rPr>
      <t xml:space="preserve"> Craigadam forest an old tyre, car seat and other vehicle parts were seen in the forest near one of the entrances next to Cpt. 8 restock and old bandtracks were seen next to Cpt. 6b. At </t>
    </r>
    <r>
      <rPr>
        <b/>
        <sz val="10"/>
        <rFont val="Cambria"/>
        <family val="2"/>
        <scheme val="major"/>
      </rPr>
      <t>Resipole</t>
    </r>
    <r>
      <rPr>
        <sz val="10"/>
        <rFont val="Cambria"/>
        <family val="1"/>
        <scheme val="major"/>
      </rPr>
      <t xml:space="preserve"> and old deer feeder was seen in the forest. At </t>
    </r>
    <r>
      <rPr>
        <b/>
        <sz val="10"/>
        <rFont val="Cambria"/>
        <family val="2"/>
        <scheme val="major"/>
      </rPr>
      <t>Dallas</t>
    </r>
    <r>
      <rPr>
        <sz val="10"/>
        <rFont val="Cambria"/>
        <family val="1"/>
        <scheme val="major"/>
      </rPr>
      <t xml:space="preserve"> a number of empty pheasant feed bags were seen in various places around the pheasant pen in Scottackleys. </t>
    </r>
    <r>
      <rPr>
        <b/>
        <sz val="10"/>
        <rFont val="Cambria"/>
        <family val="2"/>
        <scheme val="major"/>
      </rPr>
      <t xml:space="preserve">Minor CAR 2024.6  </t>
    </r>
  </si>
  <si>
    <t>Minor CAR 2024.6</t>
  </si>
  <si>
    <t>All sites - redundant materials plans and associated budgets in place.  Managers all showed very good awareness of procedure and at site visits identified redundant materials at roadside awaiting collection and/or  areas where tree shelters were scheduled for removal. Where chemical stores were checked ( Englefield, Leconfield and Castelmilk &amp; Corrie) no empty containers or out of date chemicals seen and managers explained procedure for disposal.</t>
  </si>
  <si>
    <t>All sites - UKFCG pre-commencement information exchange document covers use of bio lubricants.  No evidence of diffuse pollution seen at active / recently completed harvesting sites visited.  All contractor information viewed included pollution control plans. Excavator operator interviewed at North Otter showed good knowledge of protocol and spill kit checked.</t>
  </si>
  <si>
    <t>All chemical stores checked had spill kits in place and emergency response plans; also fire extinguisher.  Spill kit also seen on excavator at mounding operations at North Otter. Contractor information sampled for a range of operations included pollution control / emergency response plans and comprensive risk assessments.</t>
  </si>
  <si>
    <r>
      <t xml:space="preserve">All sites with HCV - </t>
    </r>
    <r>
      <rPr>
        <sz val="10"/>
        <rFont val="Cambria"/>
        <family val="2"/>
        <scheme val="major"/>
      </rPr>
      <t>where such sites exist they have been identified in management planning documentation and maps eg PAWS assessments seen for a number of sites, including Leconfield.  At Englefield local authority 'SINC' Wildlife Sites also identified eg for bat / nightjar interest.  Potential capercaillie habitat on site and in adjoining areas identified in management planning documentation at some sites eg Glenferness.  At Glenample the management plan states that black grouse are known to be within the general area - management within the forest includes restructuring to redress the balance of species diversity and improve overall habitat.</t>
    </r>
  </si>
  <si>
    <r>
      <rPr>
        <b/>
        <sz val="10"/>
        <rFont val="Cambria"/>
        <family val="2"/>
        <scheme val="major"/>
      </rPr>
      <t xml:space="preserve">All sites with HCV </t>
    </r>
    <r>
      <rPr>
        <sz val="10"/>
        <rFont val="Cambria"/>
        <family val="1"/>
        <scheme val="major"/>
      </rPr>
      <t xml:space="preserve"> - natural reserves identified in management planning documentation and associated maps seen to meet or exceed required values. Checked during site visits.</t>
    </r>
  </si>
  <si>
    <r>
      <rPr>
        <b/>
        <sz val="10"/>
        <rFont val="Cambria"/>
        <family val="2"/>
        <scheme val="major"/>
      </rPr>
      <t xml:space="preserve">All sites </t>
    </r>
    <r>
      <rPr>
        <sz val="10"/>
        <rFont val="Cambria"/>
        <family val="1"/>
        <scheme val="major"/>
      </rPr>
      <t>-  review of management planning documentation and checks during site visits confirmed that this requirement is fully met  at all sites and in many cases exceeded</t>
    </r>
    <r>
      <rPr>
        <sz val="10"/>
        <rFont val="Cambria"/>
        <family val="2"/>
        <scheme val="major"/>
      </rPr>
      <t>. Considerable areas of LISS management in some sites eg Dallas, Englefield.</t>
    </r>
  </si>
  <si>
    <r>
      <rPr>
        <b/>
        <sz val="10"/>
        <rFont val="Cambria"/>
        <family val="2"/>
        <scheme val="major"/>
      </rPr>
      <t xml:space="preserve">All sites with HCV </t>
    </r>
    <r>
      <rPr>
        <sz val="10"/>
        <rFont val="Cambria"/>
        <family val="1"/>
        <scheme val="major"/>
      </rPr>
      <t>- all managers interviewed showed very good knowledge of requirements and existing / future veteran trees seen at all sites.  All recently harvested sites seen included clumps of retained native species where these had been present and some examples of excellent practice seen eg retention of native SP at Killiechonate</t>
    </r>
  </si>
  <si>
    <r>
      <rPr>
        <b/>
        <sz val="10"/>
        <rFont val="Cambria"/>
        <family val="2"/>
        <scheme val="major"/>
      </rPr>
      <t xml:space="preserve">All sites with HCV  </t>
    </r>
    <r>
      <rPr>
        <sz val="10"/>
        <rFont val="Cambria"/>
        <family val="1"/>
        <scheme val="major"/>
      </rPr>
      <t>UKFCG members have been provided with a Briefing Note, BN001 on the topic of Managing Deadwood.  Harvesting contracts include a description which quantifies a requirement to retain standing and fallen deadwood. Considerable deadwood presence seen at all sites visited.</t>
    </r>
  </si>
  <si>
    <r>
      <rPr>
        <b/>
        <sz val="10"/>
        <rFont val="Cambria"/>
        <family val="2"/>
        <scheme val="major"/>
      </rPr>
      <t xml:space="preserve">All sites with HCV - </t>
    </r>
    <r>
      <rPr>
        <sz val="10"/>
        <rFont val="Cambria"/>
        <family val="1"/>
        <scheme val="major"/>
      </rPr>
      <t xml:space="preserve"> UKFCG members have been provided with a Briefing Note, BN001 on the topic of Managing Deadwood.  this includes guidance on identification of areas where deadwood is likely to be of greatest value and examples of this seen during site visits both in terms of location, abundance and variety ( standing and fallen) deadwood eg at Killiechonate considerable deadwood seen in natural reserve area and at all sites where there were Policy woodlands present eg Castlemilk &amp; Corrie Estates, Dallas it was noted during site visits that these areas included a high concentration of deadwood</t>
    </r>
  </si>
  <si>
    <r>
      <rPr>
        <b/>
        <sz val="10"/>
        <rFont val="Cambria"/>
        <family val="2"/>
        <scheme val="major"/>
      </rPr>
      <t xml:space="preserve">All sites with HCV </t>
    </r>
    <r>
      <rPr>
        <sz val="10"/>
        <rFont val="Cambria"/>
        <family val="1"/>
        <scheme val="major"/>
      </rPr>
      <t xml:space="preserve">- the majority of sites had no such activities other than deer control, undertaken primarily for forest management purposes.  Where game management is undertaken,  the manager was aware of the location of pheasant pens and examples were visited during site visits - no instances of siting of pens in sensitive areas and/or signs of overstocking eg pen at Dallas visited.  Liaison with gamekeepers / shoot discussed with managers and shoot leases / insurances seen during audit. </t>
    </r>
    <r>
      <rPr>
        <sz val="10"/>
        <rFont val="Cambria"/>
        <family val="2"/>
        <scheme val="major"/>
      </rPr>
      <t>No non compliance noted.</t>
    </r>
  </si>
  <si>
    <r>
      <rPr>
        <b/>
        <sz val="10"/>
        <rFont val="Cambria"/>
        <family val="2"/>
        <scheme val="major"/>
      </rPr>
      <t>All sites</t>
    </r>
    <r>
      <rPr>
        <sz val="10"/>
        <rFont val="Cambria"/>
        <family val="1"/>
        <scheme val="major"/>
      </rPr>
      <t xml:space="preserve"> - core paths ( Scottish sites) / Public Rights of Way ( English sites) all marked on maps and no evidence of restrictions to usage noted during audit.  The majority of sites visited were remote and with very litte public use.  Englefield, Leconfield and Dallas all had high public use, with public information notices / waymarked routes. An area of woodland at Dallas next to the local primary school is also extensively used by the school - thisis actively encouraged by the estate.  Usage at Killiechonate and Inverernie also actively encouraged, with public information notices at entrances / waymarked trails. </t>
    </r>
  </si>
  <si>
    <r>
      <rPr>
        <b/>
        <sz val="10"/>
        <rFont val="Cambria"/>
        <family val="2"/>
        <scheme val="major"/>
      </rPr>
      <t xml:space="preserve">All sites </t>
    </r>
    <r>
      <rPr>
        <sz val="10"/>
        <rFont val="Cambria"/>
        <family val="1"/>
        <scheme val="major"/>
      </rPr>
      <t>- where there are private water supplies on site these are marked on constraints maps.  Although no operations in areas near private water supplies managers interviewed showed good knowledge of requirements ie ensuring appropriate buffering and contractor awareness; also buffer zones for planting activities.</t>
    </r>
  </si>
  <si>
    <t>Scottish sites - open access policy followed.  Gates in place allowing access to the forests. English sites ( Englefield and Leconfield) public access is encouraged. At Dallas and Killiechonate waymarked trails in place and at Inverernie signage welcoming public access is on display at entrances.</t>
  </si>
  <si>
    <t>No such demand at the majority of sites but where such demand exists it has been met eg at Englefield various activities are organised eg snowman trail, horse riding permits, annual schools day, orienteering events etc etc. At Leconfield the annual wildflower walk is so popular that it was fully booked ( 50 places) within 36 hours of posting.</t>
  </si>
  <si>
    <r>
      <t xml:space="preserve">All sites with live operations included threshold signage ( though see Minor CAR 2024.5 under 5.4.1a below re missing signage at one end of site at Castlemilk &amp; Corrie).   Unsafe high seat seen during audit in the woodland at Sims Copse, </t>
    </r>
    <r>
      <rPr>
        <b/>
        <sz val="10"/>
        <rFont val="Cambria"/>
        <family val="2"/>
        <scheme val="major"/>
      </rPr>
      <t xml:space="preserve">Englefield. Minor CAR 2024.3  </t>
    </r>
    <r>
      <rPr>
        <sz val="10"/>
        <rFont val="Cambria"/>
        <family val="1"/>
        <scheme val="major"/>
      </rPr>
      <t xml:space="preserve">At </t>
    </r>
    <r>
      <rPr>
        <b/>
        <sz val="10"/>
        <rFont val="Cambria"/>
        <family val="2"/>
        <scheme val="major"/>
      </rPr>
      <t>Corsock</t>
    </r>
    <r>
      <rPr>
        <sz val="10"/>
        <rFont val="Cambria"/>
        <family val="1"/>
        <scheme val="major"/>
      </rPr>
      <t xml:space="preserve"> no tree safety survey had been undertaken since 2020 although 2 years was stated in the tree safety survey as the recommended re-inspection frequency. </t>
    </r>
    <r>
      <rPr>
        <b/>
        <sz val="10"/>
        <rFont val="Cambria"/>
        <family val="2"/>
        <scheme val="major"/>
      </rPr>
      <t xml:space="preserve">Minor CAR 2024.4 </t>
    </r>
    <r>
      <rPr>
        <sz val="10"/>
        <rFont val="Cambria"/>
        <family val="2"/>
        <scheme val="major"/>
      </rPr>
      <t>Tree safety surveys seen and checks made for work having been undertaken for unsafe trees identified at all other sites where formal tree safety surveys required eg Englefield - comprehensive tree safety policy in place, including detailed, colour - coded  follow-up for identified works</t>
    </r>
  </si>
  <si>
    <t xml:space="preserve">Minor CAR 2024.3, Minor CAR 2024.4, </t>
  </si>
  <si>
    <t>All sites audited - no complaints / grievances noted; however at Swilebog a stakeholder provided feedback at the 2022 RA audit and again at 2024 S2 audit pre audit stakeholder consultation exercise regarding an unresolved issue around road maintenance requirements and responsibilities. In the period between auditor investigation of stakeholder feedback at RA in 2022 and provision of further feedback regarding this same issue at S2 audit in 2024 the manager had made an attempt to arrange a meeting with the stakeholder and other residents but at time of audit ( April 2024) a meeting had still not been arranged to discuss a way forward.</t>
  </si>
  <si>
    <t>Minor CAR 2024.1</t>
  </si>
  <si>
    <t>All sites - timber sales are tendered, with local contractors having the opportunity to submit a quote.  At Englefield, Leconfield, Castlemilk &amp; Corrie, Kildermorie and Glenferness staff are employed on site.  Contractor who had undertaken thinning operations at Dallas was local; also excavator operator interviewed at North Otter had a local base although his main operation was run from a greater distance ( though still in Scotland).  Coppicing contractors interviewed at Englefield confirmed they were very local to the area.</t>
  </si>
  <si>
    <r>
      <t>All managers and operators interviewed during audit showed very good knowledge of requirements and contract documentation seen to include all relevant information eg risk assessments, constraints maps, records of pre-commencement meetings.  Warning signage seen on all active operational sites visited; however at</t>
    </r>
    <r>
      <rPr>
        <b/>
        <sz val="10"/>
        <rFont val="Cambria"/>
        <family val="2"/>
        <scheme val="major"/>
      </rPr>
      <t xml:space="preserve"> Castle Milk &amp; Corrie Estates</t>
    </r>
    <r>
      <rPr>
        <sz val="10"/>
        <rFont val="Cambria"/>
        <family val="1"/>
        <scheme val="major"/>
      </rPr>
      <t xml:space="preserve"> harvesting site and South Turnmuir the warning notices displayed at the goalposts at the overhead powerlines did not show the maximum safe height for vehicles passing under the lines and at the harvesting site at Whitcastle threshold safety signage was only in place at one end of the road running through the work site. </t>
    </r>
    <r>
      <rPr>
        <b/>
        <sz val="10"/>
        <rFont val="Cambria"/>
        <family val="2"/>
        <scheme val="major"/>
      </rPr>
      <t>Minor CAR 2024.5 - closed at audit</t>
    </r>
    <r>
      <rPr>
        <sz val="10"/>
        <rFont val="Cambria"/>
        <family val="1"/>
        <scheme val="major"/>
      </rPr>
      <t xml:space="preserve"> At </t>
    </r>
    <r>
      <rPr>
        <b/>
        <sz val="10"/>
        <rFont val="Cambria"/>
        <family val="2"/>
        <scheme val="major"/>
      </rPr>
      <t>Aberarder</t>
    </r>
    <r>
      <rPr>
        <sz val="10"/>
        <rFont val="Cambria"/>
        <family val="1"/>
        <scheme val="major"/>
      </rPr>
      <t xml:space="preserve"> the risk zone was not marked on the Forwarder </t>
    </r>
    <r>
      <rPr>
        <b/>
        <sz val="10"/>
        <rFont val="Cambria"/>
        <family val="2"/>
        <scheme val="major"/>
      </rPr>
      <t>Minor CAR 2024.7</t>
    </r>
  </si>
  <si>
    <t>Minor CAR 2024.5, Minor CAR 2024.7</t>
  </si>
  <si>
    <r>
      <rPr>
        <b/>
        <sz val="10"/>
        <rFont val="Cambria"/>
        <family val="2"/>
        <scheme val="major"/>
      </rPr>
      <t>All sites</t>
    </r>
    <r>
      <rPr>
        <sz val="10"/>
        <rFont val="Cambria"/>
        <family val="1"/>
        <scheme val="major"/>
      </rPr>
      <t xml:space="preserve"> - a range of contract documentation seen, including hazards / constraints maps,  risk assessments, site safety rules, emergency procedures.  First aid kits  and spill kits checked at coppicing site at Englefield, mounding operations at North Otter, chemical stores at Englefield, Leconfield and Castlemilk &amp; Corrie; also fire extinguishers. All managers and operators interviewed showed good knowledge of requirements.</t>
    </r>
  </si>
  <si>
    <r>
      <rPr>
        <b/>
        <sz val="10"/>
        <rFont val="Cambria"/>
        <family val="2"/>
        <scheme val="major"/>
      </rPr>
      <t>All sites</t>
    </r>
    <r>
      <rPr>
        <sz val="10"/>
        <rFont val="Cambria"/>
        <family val="1"/>
        <scheme val="major"/>
      </rPr>
      <t xml:space="preserve"> - competencies checked for a range of operations / activities, ensuring at least one operation / activity checked per site visited.  These included first aid, ATV and DSC / DMQ for stalkers, first aid, chainsaw, FMOC for harvesting operations, first aid, FMOC for mounding operations, PA1, PA6 and first aid for spraying operations, first aid for planting operations. </t>
    </r>
  </si>
  <si>
    <r>
      <rPr>
        <b/>
        <sz val="10"/>
        <rFont val="Cambria"/>
        <family val="2"/>
        <scheme val="major"/>
      </rPr>
      <t>All sites</t>
    </r>
    <r>
      <rPr>
        <sz val="10"/>
        <rFont val="Cambria"/>
        <family val="1"/>
        <scheme val="major"/>
      </rPr>
      <t xml:space="preserve"> - Managers interviewed confirmed that they have been provided with the training they need to fulfil their roles.  Competencies checked for a range of operations / activities, ensuring at least one operation / activity checked per site visited.  These included first aid, ATV and DSC / DMQ for stalkers, first aid, chainsaw, FMOC for harvesting operations, first aid, FMOC for mounding operations, PA1, PA6 and first aid for spraying operations, first aid for planting operations. </t>
    </r>
    <r>
      <rPr>
        <sz val="10"/>
        <rFont val="Cambria"/>
        <family val="2"/>
        <scheme val="major"/>
      </rPr>
      <t xml:space="preserve">Head Keeper interviewed at Kildermorie explained that in addition to competencies directly relating to his role, he is provided with opportunties for wider training eg Problem solving - critical thinking training certificate seen.  </t>
    </r>
  </si>
  <si>
    <t>All managers interviewed confirmed compliance.  All of the operators interviewed were self-employed but the Head Keeper interviewed at Kildermorie was a direct employee and confirmed there was full compliance with legislation</t>
  </si>
  <si>
    <r>
      <rPr>
        <b/>
        <sz val="10"/>
        <rFont val="Cambria"/>
        <family val="2"/>
        <scheme val="major"/>
      </rPr>
      <t xml:space="preserve">All sites </t>
    </r>
    <r>
      <rPr>
        <sz val="10"/>
        <rFont val="Cambria"/>
        <family val="1"/>
        <scheme val="major"/>
      </rPr>
      <t>- no reports of such deterrence though no union membership known</t>
    </r>
  </si>
  <si>
    <t>All managers interviewed confirmed compliance.  All of the operators interviewed were self-employed but the Head Keeper interviewed at Kildermorie was a direct employee and confirmed this would be permitted should he ever need to do so; however he reported that there had not been a need as he was very happy with his terms and conditions and had no grievances, nor was aware of any issues with any other members of staff.</t>
  </si>
  <si>
    <t>All managers interviewed confirmed there was recourse if needed.  All operators interviewed were self employed but he Head Keeper interviewed at Kildermorie was a direct employee and confirmed there would be recourse should he ever require; however he reported that there had not been a need as he was very happy with his terms and conditions and had no grievances, nor was aware of any issues with any other members of staff.</t>
  </si>
  <si>
    <t>All sites: confirmed that wages are met or exceeded. All operators interviewed confirmed they are earning above the statutory national living wage.  Head Keeper interviewed at Kildermorie gave details of wages for the most junior members of staff - recently - recruited trainee keepers.  Wage noted to be higher than statutory national living wage.</t>
  </si>
  <si>
    <t>All sites - insurances checked for  a wide range of operations / operators including stalking, spraying, fencing, planting, harvesting and mounding.  Estate insurances also checked in offices visited eg Castlemilk &amp; Corrie, Englefield, Leconfield, Kildermorie.</t>
  </si>
  <si>
    <r>
      <t>PEFC</t>
    </r>
    <r>
      <rPr>
        <b/>
        <i/>
        <sz val="11"/>
        <color indexed="30"/>
        <rFont val="Cambria"/>
        <family val="1"/>
      </rPr>
      <t xml:space="preserve"> </t>
    </r>
  </si>
  <si>
    <t>Bernardo Hauri</t>
  </si>
  <si>
    <t>Meeting held on 7 May.  List of attendees provided by manager.  The stakeholder who had provided the original feedback also contacted the auditor to confirm that a meeting had been held to discuss a way forward.</t>
  </si>
  <si>
    <t>Updated Woodland Management plan provided 9 May 2024 including revised  monitoring plan specifying PAWS monitoring - noted by auditor to be fully compliant with requirements.</t>
  </si>
  <si>
    <t>High seat was removed and photographic evidence sent to auditor</t>
  </si>
  <si>
    <t>7 (4 closed prior to report finalisation)</t>
  </si>
  <si>
    <t>John Rogers</t>
  </si>
  <si>
    <r>
      <t>Forest Manager/Owner</t>
    </r>
    <r>
      <rPr>
        <sz val="14"/>
        <rFont val="Cambria"/>
        <family val="1"/>
      </rPr>
      <t>/organisation (Certificate Holder):</t>
    </r>
  </si>
  <si>
    <r>
      <t>Forest Name</t>
    </r>
    <r>
      <rPr>
        <sz val="14"/>
        <rFont val="Cambria"/>
        <family val="1"/>
      </rPr>
      <t xml:space="preserve">/Group Name: </t>
    </r>
  </si>
  <si>
    <t xml:space="preserve">The forestry manager of Aberarder Wood has sent photos of the forwarder boom showing the stickers corresponding to the risk areas.  The photos taken of the forwarder during the audit confirm that it is the same machine. </t>
  </si>
  <si>
    <t>Eliok Estate</t>
  </si>
  <si>
    <t>Baddhu Forest</t>
  </si>
  <si>
    <t>Coille Beithe East</t>
  </si>
  <si>
    <t>Auchencairn</t>
  </si>
  <si>
    <t>14.08.24</t>
  </si>
  <si>
    <t>29.07.24</t>
  </si>
  <si>
    <t>17.08.24</t>
  </si>
  <si>
    <t>01/08/2024
09/08/2024
13/09/2024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</si>
</sst>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
    <numFmt numFmtId="165" formatCode="[$-809]dd\ mmmm\ yyyy;@"/>
    <numFmt numFmtId="166" formatCode="#,##0.0"/>
    <numFmt numFmtId="167" formatCode="d\.m\.yy;@"/>
    <numFmt numFmtId="168" formatCode="0.00000000\°"/>
  </numFmts>
  <fonts count="137">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1"/>
      <color indexed="10"/>
      <name val="Palatino"/>
    </font>
    <font>
      <sz val="14"/>
      <name val="Cambria"/>
      <family val="1"/>
    </font>
    <font>
      <b/>
      <i/>
      <sz val="11"/>
      <name val="Cambria"/>
      <family val="1"/>
    </font>
    <font>
      <b/>
      <i/>
      <sz val="11"/>
      <color indexed="10"/>
      <name val="Cambria"/>
      <family val="1"/>
    </font>
    <font>
      <b/>
      <sz val="11"/>
      <name val="Cambria"/>
      <family val="1"/>
    </font>
    <font>
      <b/>
      <sz val="11"/>
      <color indexed="10"/>
      <name val="Cambria"/>
      <family val="1"/>
    </font>
    <font>
      <sz val="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name val="Calibri"/>
      <family val="2"/>
    </font>
    <font>
      <sz val="12"/>
      <name val="Palatino"/>
      <family val="1"/>
    </font>
    <font>
      <b/>
      <sz val="9"/>
      <name val="Cambria"/>
      <family val="1"/>
    </font>
    <font>
      <b/>
      <sz val="12"/>
      <color indexed="18"/>
      <name val="Arial"/>
      <family val="2"/>
    </font>
    <font>
      <sz val="10"/>
      <color indexed="40"/>
      <name val="Arial"/>
      <family val="2"/>
    </font>
    <font>
      <i/>
      <sz val="10"/>
      <color indexed="40"/>
      <name val="Arial"/>
      <family val="2"/>
    </font>
    <font>
      <b/>
      <sz val="10"/>
      <color indexed="10"/>
      <name val="Arial"/>
      <family val="2"/>
    </font>
    <font>
      <sz val="10"/>
      <color indexed="10"/>
      <name val="Arial"/>
      <family val="2"/>
    </font>
    <font>
      <b/>
      <sz val="10"/>
      <color indexed="40"/>
      <name val="Arial"/>
      <family val="2"/>
    </font>
    <font>
      <b/>
      <sz val="11"/>
      <name val="Palatino"/>
    </font>
    <font>
      <i/>
      <sz val="11"/>
      <name val="Palatino"/>
    </font>
    <font>
      <b/>
      <i/>
      <sz val="10"/>
      <name val="Arial"/>
      <family val="2"/>
    </font>
    <font>
      <b/>
      <u/>
      <sz val="10"/>
      <color indexed="40"/>
      <name val="Arial"/>
      <family val="2"/>
    </font>
    <font>
      <sz val="11"/>
      <color theme="1"/>
      <name val="Calibri"/>
      <family val="2"/>
      <scheme val="minor"/>
    </font>
    <font>
      <u/>
      <sz val="11"/>
      <color theme="10"/>
      <name val="Palatino"/>
      <family val="1"/>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i/>
      <sz val="11"/>
      <color indexed="12"/>
      <name val="Cambria"/>
      <family val="1"/>
      <scheme val="major"/>
    </font>
    <font>
      <b/>
      <sz val="10"/>
      <name val="Cambria"/>
      <family val="1"/>
      <scheme val="major"/>
    </font>
    <font>
      <b/>
      <sz val="12"/>
      <color indexed="18"/>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b/>
      <sz val="11"/>
      <color indexed="12"/>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b/>
      <sz val="12"/>
      <color theme="1"/>
      <name val="Cambria"/>
      <family val="1"/>
      <scheme val="major"/>
    </font>
    <font>
      <b/>
      <sz val="8"/>
      <name val="Cambria"/>
      <family val="1"/>
      <scheme val="major"/>
    </font>
    <font>
      <sz val="14"/>
      <color theme="1"/>
      <name val="Calibri"/>
      <family val="2"/>
    </font>
    <font>
      <sz val="11"/>
      <color rgb="FF000000"/>
      <name val="Cambria"/>
      <family val="1"/>
    </font>
    <font>
      <u/>
      <sz val="11"/>
      <color rgb="FFFF0000"/>
      <name val="Palatino"/>
      <family val="1"/>
    </font>
    <font>
      <b/>
      <sz val="14"/>
      <name val="Cambria"/>
      <family val="2"/>
      <scheme val="major"/>
    </font>
    <font>
      <sz val="10"/>
      <color rgb="FF00B0F0"/>
      <name val="Arial"/>
      <family val="2"/>
    </font>
    <font>
      <b/>
      <sz val="10"/>
      <color rgb="FF00B0F0"/>
      <name val="Arial"/>
      <family val="2"/>
    </font>
    <font>
      <b/>
      <sz val="10"/>
      <color rgb="FFFF0000"/>
      <name val="Arial"/>
      <family val="2"/>
    </font>
    <font>
      <i/>
      <sz val="11"/>
      <color rgb="FF00B0F0"/>
      <name val="Palatino"/>
    </font>
    <font>
      <i/>
      <sz val="10"/>
      <color rgb="FF00B0F0"/>
      <name val="Arial"/>
      <family val="2"/>
    </font>
    <font>
      <i/>
      <sz val="10"/>
      <name val="Cambria"/>
      <family val="1"/>
      <scheme val="major"/>
    </font>
    <font>
      <sz val="9"/>
      <name val="Cambria"/>
      <family val="1"/>
      <scheme val="major"/>
    </font>
    <font>
      <b/>
      <i/>
      <sz val="12"/>
      <name val="Cambria"/>
      <family val="1"/>
      <scheme val="major"/>
    </font>
    <font>
      <sz val="11"/>
      <name val="Arial"/>
      <family val="2"/>
    </font>
    <font>
      <sz val="11"/>
      <color theme="1"/>
      <name val="Arial"/>
      <family val="2"/>
    </font>
    <font>
      <sz val="11"/>
      <color rgb="FF006100"/>
      <name val="Calibri"/>
      <family val="2"/>
      <scheme val="minor"/>
    </font>
    <font>
      <b/>
      <sz val="11"/>
      <name val="Arial"/>
      <family val="2"/>
    </font>
    <font>
      <b/>
      <sz val="11"/>
      <color indexed="10"/>
      <name val="Cambria"/>
      <family val="1"/>
      <scheme val="major"/>
    </font>
    <font>
      <sz val="10"/>
      <color theme="1"/>
      <name val="Cambria"/>
      <family val="1"/>
      <scheme val="major"/>
    </font>
    <font>
      <b/>
      <sz val="10"/>
      <color theme="1"/>
      <name val="Cambria"/>
      <family val="1"/>
      <scheme val="major"/>
    </font>
    <font>
      <sz val="10"/>
      <color rgb="FF040C28"/>
      <name val="Cambria"/>
      <family val="1"/>
      <scheme val="major"/>
    </font>
    <font>
      <b/>
      <sz val="11"/>
      <name val="Cambria"/>
      <family val="2"/>
      <scheme val="major"/>
    </font>
    <font>
      <b/>
      <sz val="11"/>
      <color rgb="FFFF0000"/>
      <name val="Cambria"/>
      <family val="2"/>
      <scheme val="major"/>
    </font>
    <font>
      <b/>
      <sz val="11"/>
      <color theme="0"/>
      <name val="Arial"/>
      <family val="2"/>
    </font>
    <font>
      <b/>
      <i/>
      <sz val="11"/>
      <name val="Arial"/>
      <family val="2"/>
    </font>
    <font>
      <i/>
      <sz val="11"/>
      <name val="Arial"/>
      <family val="2"/>
    </font>
    <font>
      <u/>
      <sz val="11"/>
      <color theme="10"/>
      <name val="Calibri"/>
      <family val="2"/>
      <scheme val="minor"/>
    </font>
    <font>
      <sz val="10"/>
      <color indexed="8"/>
      <name val="Cambria"/>
      <family val="1"/>
      <scheme val="major"/>
    </font>
    <font>
      <sz val="10"/>
      <color rgb="FF000000"/>
      <name val="Arial"/>
      <family val="2"/>
    </font>
    <font>
      <u/>
      <sz val="11"/>
      <color theme="10"/>
      <name val="Arial"/>
      <family val="2"/>
    </font>
    <font>
      <sz val="11"/>
      <color indexed="8"/>
      <name val="Cambria"/>
      <family val="1"/>
      <scheme val="major"/>
    </font>
    <font>
      <b/>
      <sz val="11"/>
      <color theme="1"/>
      <name val="Cambria"/>
      <family val="1"/>
      <scheme val="major"/>
    </font>
    <font>
      <sz val="11"/>
      <color rgb="FF000000"/>
      <name val="Cambria"/>
      <family val="1"/>
      <scheme val="major"/>
    </font>
    <font>
      <b/>
      <sz val="12"/>
      <color theme="0"/>
      <name val="Arial"/>
      <family val="2"/>
    </font>
    <font>
      <sz val="10"/>
      <color rgb="FFFF0000"/>
      <name val="Cambria"/>
      <family val="1"/>
      <scheme val="major"/>
    </font>
    <font>
      <sz val="10"/>
      <name val="Cambria"/>
      <family val="2"/>
      <scheme val="major"/>
    </font>
    <font>
      <b/>
      <sz val="10"/>
      <name val="Cambria"/>
      <family val="2"/>
      <scheme val="major"/>
    </font>
    <font>
      <sz val="9"/>
      <color indexed="81"/>
      <name val="Tahoma"/>
    </font>
    <font>
      <b/>
      <sz val="9"/>
      <color indexed="81"/>
      <name val="Tahoma"/>
    </font>
  </fonts>
  <fills count="40">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rgb="FF92CDDC"/>
        <bgColor indexed="64"/>
      </patternFill>
    </fill>
    <fill>
      <patternFill patternType="solid">
        <fgColor rgb="FF00CC66"/>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2" tint="-0.499984740745262"/>
        <bgColor indexed="64"/>
      </patternFill>
    </fill>
    <fill>
      <patternFill patternType="solid">
        <fgColor theme="4" tint="0.39997558519241921"/>
        <bgColor indexed="64"/>
      </patternFill>
    </fill>
    <fill>
      <patternFill patternType="solid">
        <fgColor rgb="FFBFBFBF"/>
        <bgColor indexed="64"/>
      </patternFill>
    </fill>
    <fill>
      <patternFill patternType="solid">
        <fgColor rgb="FFC6EFCE"/>
      </patternFill>
    </fill>
    <fill>
      <patternFill patternType="solid">
        <fgColor theme="6" tint="0.59999389629810485"/>
        <bgColor indexed="64"/>
      </patternFill>
    </fill>
    <fill>
      <patternFill patternType="solid">
        <fgColor rgb="FFFEFCE6"/>
        <bgColor indexed="64"/>
      </patternFill>
    </fill>
    <fill>
      <patternFill patternType="solid">
        <fgColor theme="1" tint="0.499984740745262"/>
        <bgColor indexed="64"/>
      </patternFill>
    </fill>
    <fill>
      <patternFill patternType="solid">
        <fgColor rgb="FF00B0F0"/>
        <bgColor indexed="64"/>
      </patternFill>
    </fill>
    <fill>
      <patternFill patternType="darkDown">
        <bgColor auto="1"/>
      </patternFill>
    </fill>
    <fill>
      <patternFill patternType="solid">
        <fgColor rgb="FF92D050"/>
        <bgColor theme="9"/>
      </patternFill>
    </fill>
    <fill>
      <patternFill patternType="solid">
        <fgColor theme="0" tint="-0.14999847407452621"/>
        <bgColor indexed="64"/>
      </patternFill>
    </fill>
    <fill>
      <patternFill patternType="solid">
        <fgColor rgb="FFFFF2CC"/>
        <bgColor indexed="64"/>
      </patternFill>
    </fill>
    <fill>
      <patternFill patternType="solid">
        <fgColor theme="0" tint="-0.499984740745262"/>
        <bgColor indexed="64"/>
      </patternFill>
    </fill>
  </fills>
  <borders count="64">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theme="9"/>
      </left>
      <right/>
      <top style="thin">
        <color theme="9"/>
      </top>
      <bottom/>
      <diagonal/>
    </border>
    <border>
      <left/>
      <right/>
      <top style="thin">
        <color theme="9"/>
      </top>
      <bottom/>
      <diagonal/>
    </border>
    <border>
      <left style="thin">
        <color theme="9"/>
      </left>
      <right style="thin">
        <color theme="9"/>
      </right>
      <top/>
      <bottom/>
      <diagonal/>
    </border>
    <border>
      <left/>
      <right style="thin">
        <color theme="9"/>
      </right>
      <top/>
      <bottom/>
      <diagonal/>
    </border>
    <border>
      <left/>
      <right style="thin">
        <color theme="2" tint="-9.9978637043366805E-2"/>
      </right>
      <top/>
      <bottom/>
      <diagonal/>
    </border>
    <border>
      <left style="thin">
        <color theme="2" tint="-9.9978637043366805E-2"/>
      </left>
      <right style="thin">
        <color theme="2" tint="-9.9978637043366805E-2"/>
      </right>
      <top/>
      <bottom style="thin">
        <color theme="2" tint="-9.9978637043366805E-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6">
    <xf numFmtId="0" fontId="0" fillId="0" borderId="0"/>
    <xf numFmtId="0" fontId="62" fillId="0" borderId="0" applyNumberFormat="0" applyFill="0" applyBorder="0" applyAlignment="0" applyProtection="0"/>
    <xf numFmtId="0" fontId="11" fillId="0" borderId="0"/>
    <xf numFmtId="0" fontId="61" fillId="0" borderId="0"/>
    <xf numFmtId="0" fontId="61" fillId="0" borderId="0"/>
    <xf numFmtId="0" fontId="16" fillId="0" borderId="0"/>
    <xf numFmtId="0" fontId="61" fillId="0" borderId="0"/>
    <xf numFmtId="0" fontId="61" fillId="0" borderId="0"/>
    <xf numFmtId="0" fontId="16" fillId="0" borderId="0"/>
    <xf numFmtId="0" fontId="8" fillId="0" borderId="0"/>
    <xf numFmtId="0" fontId="8" fillId="0" borderId="0"/>
    <xf numFmtId="0" fontId="11" fillId="0" borderId="0"/>
    <xf numFmtId="0" fontId="8" fillId="0" borderId="0"/>
    <xf numFmtId="0" fontId="113" fillId="30" borderId="0" applyNumberFormat="0" applyBorder="0" applyAlignment="0" applyProtection="0"/>
    <xf numFmtId="0" fontId="7" fillId="0" borderId="0"/>
    <xf numFmtId="0" fontId="124" fillId="0" borderId="0" applyNumberFormat="0" applyFill="0" applyBorder="0" applyAlignment="0" applyProtection="0"/>
    <xf numFmtId="0" fontId="6" fillId="0" borderId="0"/>
    <xf numFmtId="0" fontId="5" fillId="0" borderId="0"/>
    <xf numFmtId="0" fontId="4" fillId="0" borderId="0"/>
    <xf numFmtId="0" fontId="3" fillId="0" borderId="0"/>
    <xf numFmtId="0" fontId="3" fillId="35" borderId="0"/>
    <xf numFmtId="43" fontId="3" fillId="0" borderId="0" applyFont="0" applyFill="0" applyBorder="0" applyAlignment="0" applyProtection="0"/>
    <xf numFmtId="9" fontId="3" fillId="0" borderId="0" applyFont="0" applyFill="0" applyBorder="0" applyAlignment="0" applyProtection="0"/>
    <xf numFmtId="0" fontId="112" fillId="0" borderId="0"/>
    <xf numFmtId="0" fontId="127" fillId="0" borderId="0" applyNumberFormat="0" applyFill="0" applyBorder="0" applyAlignment="0" applyProtection="0"/>
    <xf numFmtId="43" fontId="3" fillId="0" borderId="0" applyFont="0" applyFill="0" applyBorder="0" applyAlignment="0" applyProtection="0"/>
    <xf numFmtId="0" fontId="3" fillId="0" borderId="0"/>
    <xf numFmtId="0" fontId="3" fillId="0" borderId="0"/>
    <xf numFmtId="0" fontId="2"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5"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cellStyleXfs>
  <cellXfs count="919">
    <xf numFmtId="0" fontId="0" fillId="0" borderId="0" xfId="0"/>
    <xf numFmtId="0" fontId="12" fillId="0" borderId="0" xfId="0" applyFont="1" applyAlignment="1">
      <alignment vertical="top" wrapText="1"/>
    </xf>
    <xf numFmtId="0" fontId="10" fillId="0" borderId="0" xfId="0" applyFont="1" applyAlignment="1">
      <alignment vertical="top" wrapText="1"/>
    </xf>
    <xf numFmtId="0" fontId="16" fillId="2" borderId="1" xfId="0" applyFont="1" applyFill="1" applyBorder="1"/>
    <xf numFmtId="49" fontId="19" fillId="0" borderId="0" xfId="0" applyNumberFormat="1" applyFont="1" applyAlignment="1">
      <alignment wrapText="1"/>
    </xf>
    <xf numFmtId="0" fontId="21" fillId="2" borderId="1" xfId="0" applyFont="1" applyFill="1" applyBorder="1" applyAlignment="1">
      <alignment horizontal="center" wrapText="1"/>
    </xf>
    <xf numFmtId="0" fontId="17" fillId="2" borderId="1" xfId="0" applyFont="1" applyFill="1" applyBorder="1" applyAlignment="1">
      <alignment wrapText="1"/>
    </xf>
    <xf numFmtId="49" fontId="20" fillId="0" borderId="0" xfId="0" applyNumberFormat="1" applyFont="1" applyAlignment="1">
      <alignment wrapText="1"/>
    </xf>
    <xf numFmtId="0" fontId="17" fillId="2" borderId="1" xfId="0" applyFont="1" applyFill="1" applyBorder="1" applyAlignment="1">
      <alignment vertical="top" wrapText="1"/>
    </xf>
    <xf numFmtId="0" fontId="18" fillId="2" borderId="1" xfId="0" applyFont="1" applyFill="1" applyBorder="1" applyAlignment="1">
      <alignment horizontal="center" wrapText="1"/>
    </xf>
    <xf numFmtId="0" fontId="0" fillId="11" borderId="0" xfId="0" applyFill="1" applyAlignment="1">
      <alignment vertical="top" wrapText="1"/>
    </xf>
    <xf numFmtId="0" fontId="12" fillId="11" borderId="0" xfId="0" applyFont="1" applyFill="1" applyAlignment="1">
      <alignment vertical="top" wrapText="1"/>
    </xf>
    <xf numFmtId="49" fontId="20" fillId="3" borderId="2" xfId="0" applyNumberFormat="1" applyFont="1" applyFill="1" applyBorder="1" applyAlignment="1">
      <alignment wrapText="1"/>
    </xf>
    <xf numFmtId="49" fontId="19" fillId="0" borderId="3" xfId="0" applyNumberFormat="1" applyFont="1" applyBorder="1" applyAlignment="1">
      <alignment wrapText="1"/>
    </xf>
    <xf numFmtId="0" fontId="20" fillId="3" borderId="0" xfId="0" applyFont="1" applyFill="1" applyAlignment="1">
      <alignment horizontal="left" vertical="top" wrapText="1"/>
    </xf>
    <xf numFmtId="0" fontId="20" fillId="3" borderId="4" xfId="0" applyFont="1" applyFill="1" applyBorder="1" applyAlignment="1">
      <alignment horizontal="left" vertical="top" wrapText="1"/>
    </xf>
    <xf numFmtId="0" fontId="22" fillId="4" borderId="5" xfId="0" applyFont="1" applyFill="1" applyBorder="1" applyAlignment="1">
      <alignment vertical="top" wrapText="1"/>
    </xf>
    <xf numFmtId="0" fontId="23" fillId="0" borderId="6" xfId="0" applyFont="1" applyBorder="1" applyAlignment="1">
      <alignment vertical="top" wrapText="1"/>
    </xf>
    <xf numFmtId="0" fontId="25" fillId="4" borderId="7" xfId="0" applyFont="1" applyFill="1" applyBorder="1" applyAlignment="1">
      <alignment vertical="top" wrapText="1"/>
    </xf>
    <xf numFmtId="0" fontId="25" fillId="4" borderId="8" xfId="0" applyFont="1" applyFill="1" applyBorder="1" applyAlignment="1">
      <alignment vertical="top" wrapText="1"/>
    </xf>
    <xf numFmtId="0" fontId="24" fillId="0" borderId="9" xfId="0" applyFont="1" applyBorder="1" applyAlignment="1">
      <alignment vertical="top" wrapText="1"/>
    </xf>
    <xf numFmtId="0" fontId="23" fillId="0" borderId="10" xfId="0" applyFont="1" applyBorder="1" applyAlignment="1">
      <alignment vertical="top" wrapText="1"/>
    </xf>
    <xf numFmtId="0" fontId="23" fillId="0" borderId="4" xfId="0" applyFont="1" applyBorder="1" applyAlignment="1">
      <alignment vertical="top" wrapText="1"/>
    </xf>
    <xf numFmtId="0" fontId="24" fillId="0" borderId="11" xfId="0" applyFont="1" applyBorder="1" applyAlignment="1">
      <alignment vertical="top" wrapText="1"/>
    </xf>
    <xf numFmtId="0" fontId="23" fillId="0" borderId="7" xfId="0" applyFont="1" applyBorder="1" applyAlignment="1">
      <alignment vertical="top" wrapText="1"/>
    </xf>
    <xf numFmtId="0" fontId="23" fillId="0" borderId="8" xfId="0" applyFont="1" applyBorder="1" applyAlignment="1">
      <alignment vertical="top" wrapText="1"/>
    </xf>
    <xf numFmtId="0" fontId="23" fillId="2" borderId="6" xfId="0" applyFont="1" applyFill="1" applyBorder="1" applyAlignment="1">
      <alignment vertical="top" wrapText="1"/>
    </xf>
    <xf numFmtId="0" fontId="23" fillId="2" borderId="10" xfId="0" applyFont="1" applyFill="1" applyBorder="1" applyAlignment="1">
      <alignment vertical="top" wrapText="1"/>
    </xf>
    <xf numFmtId="0" fontId="23" fillId="2" borderId="7" xfId="0" applyFont="1" applyFill="1" applyBorder="1" applyAlignment="1">
      <alignment vertical="top" wrapText="1"/>
    </xf>
    <xf numFmtId="0" fontId="25" fillId="4" borderId="4" xfId="0" applyFont="1" applyFill="1" applyBorder="1" applyAlignment="1">
      <alignment vertical="top" wrapText="1"/>
    </xf>
    <xf numFmtId="0" fontId="25" fillId="4" borderId="11" xfId="0" applyFont="1" applyFill="1" applyBorder="1" applyAlignment="1">
      <alignment vertical="top" wrapText="1"/>
    </xf>
    <xf numFmtId="0" fontId="22" fillId="0" borderId="0" xfId="0" applyFont="1" applyAlignment="1">
      <alignment vertical="top" wrapText="1"/>
    </xf>
    <xf numFmtId="0" fontId="23" fillId="0" borderId="0" xfId="0" applyFont="1" applyAlignment="1">
      <alignment vertical="top" wrapText="1"/>
    </xf>
    <xf numFmtId="0" fontId="24" fillId="0" borderId="0" xfId="0" applyFont="1" applyAlignment="1">
      <alignment vertical="top" wrapText="1"/>
    </xf>
    <xf numFmtId="0" fontId="15" fillId="2" borderId="1" xfId="0" applyFont="1" applyFill="1" applyBorder="1"/>
    <xf numFmtId="0" fontId="63" fillId="0" borderId="0" xfId="0" applyFont="1" applyAlignment="1">
      <alignment horizontal="center" vertical="center" wrapText="1"/>
    </xf>
    <xf numFmtId="0" fontId="64" fillId="0" borderId="0" xfId="0" applyFont="1"/>
    <xf numFmtId="0" fontId="65" fillId="0" borderId="0" xfId="0" applyFont="1"/>
    <xf numFmtId="0" fontId="65" fillId="5" borderId="0" xfId="0" applyFont="1" applyFill="1"/>
    <xf numFmtId="0" fontId="65" fillId="6" borderId="0" xfId="0" applyFont="1" applyFill="1"/>
    <xf numFmtId="0" fontId="65" fillId="0" borderId="0" xfId="0" applyFont="1" applyAlignment="1">
      <alignment vertical="top"/>
    </xf>
    <xf numFmtId="0" fontId="65" fillId="6" borderId="0" xfId="0" applyFont="1" applyFill="1" applyAlignment="1">
      <alignment vertical="top"/>
    </xf>
    <xf numFmtId="0" fontId="67" fillId="0" borderId="0" xfId="0" applyFont="1" applyAlignment="1">
      <alignment vertical="top"/>
    </xf>
    <xf numFmtId="0" fontId="67" fillId="0" borderId="0" xfId="0" applyFont="1" applyAlignment="1">
      <alignment vertical="top" wrapText="1"/>
    </xf>
    <xf numFmtId="0" fontId="68" fillId="0" borderId="12" xfId="9" applyFont="1" applyBorder="1" applyAlignment="1">
      <alignment wrapText="1"/>
    </xf>
    <xf numFmtId="0" fontId="68" fillId="0" borderId="12" xfId="9" applyFont="1" applyBorder="1" applyAlignment="1">
      <alignment horizontal="center" wrapText="1"/>
    </xf>
    <xf numFmtId="15" fontId="68" fillId="0" borderId="12" xfId="9" applyNumberFormat="1" applyFont="1" applyBorder="1" applyAlignment="1">
      <alignment horizontal="center" wrapText="1"/>
    </xf>
    <xf numFmtId="15" fontId="68" fillId="0" borderId="0" xfId="9" applyNumberFormat="1" applyFont="1" applyAlignment="1">
      <alignment horizontal="center" wrapText="1"/>
    </xf>
    <xf numFmtId="15" fontId="64" fillId="0" borderId="0" xfId="9" applyNumberFormat="1" applyFont="1" applyAlignment="1">
      <alignment wrapText="1"/>
    </xf>
    <xf numFmtId="0" fontId="64" fillId="0" borderId="0" xfId="0" applyFont="1" applyAlignment="1">
      <alignment vertical="top"/>
    </xf>
    <xf numFmtId="0" fontId="64" fillId="0" borderId="0" xfId="0" applyFont="1" applyAlignment="1">
      <alignment horizontal="center" vertical="top"/>
    </xf>
    <xf numFmtId="0" fontId="64" fillId="0" borderId="0" xfId="0" applyFont="1" applyAlignment="1">
      <alignment vertical="top" wrapText="1"/>
    </xf>
    <xf numFmtId="0" fontId="68" fillId="0" borderId="0" xfId="0" applyFont="1" applyAlignment="1">
      <alignment vertical="top" wrapText="1"/>
    </xf>
    <xf numFmtId="0" fontId="69" fillId="0" borderId="0" xfId="0" applyFont="1" applyAlignment="1">
      <alignment vertical="top" wrapText="1"/>
    </xf>
    <xf numFmtId="0" fontId="64" fillId="0" borderId="0" xfId="0" applyFont="1" applyAlignment="1">
      <alignment horizontal="left" vertical="top" wrapText="1"/>
    </xf>
    <xf numFmtId="0" fontId="70" fillId="0" borderId="0" xfId="0" applyFont="1" applyAlignment="1">
      <alignment vertical="top" wrapText="1"/>
    </xf>
    <xf numFmtId="0" fontId="64" fillId="0" borderId="12" xfId="0" applyFont="1" applyBorder="1" applyAlignment="1">
      <alignment vertical="top" wrapText="1"/>
    </xf>
    <xf numFmtId="0" fontId="68" fillId="7" borderId="0" xfId="0" applyFont="1" applyFill="1" applyAlignment="1">
      <alignment vertical="top" wrapText="1"/>
    </xf>
    <xf numFmtId="0" fontId="71" fillId="0" borderId="0" xfId="0" applyFont="1" applyAlignment="1">
      <alignment vertical="top"/>
    </xf>
    <xf numFmtId="0" fontId="69" fillId="0" borderId="12" xfId="0" applyFont="1" applyBorder="1" applyAlignment="1">
      <alignment vertical="top" wrapText="1"/>
    </xf>
    <xf numFmtId="0" fontId="64" fillId="7" borderId="0" xfId="0" applyFont="1" applyFill="1" applyAlignment="1">
      <alignment vertical="top" wrapText="1"/>
    </xf>
    <xf numFmtId="164" fontId="69" fillId="0" borderId="12" xfId="0" applyNumberFormat="1" applyFont="1" applyBorder="1" applyAlignment="1">
      <alignment vertical="top" wrapText="1"/>
    </xf>
    <xf numFmtId="0" fontId="69" fillId="7" borderId="0" xfId="0" applyFont="1" applyFill="1" applyAlignment="1">
      <alignment vertical="top" wrapText="1"/>
    </xf>
    <xf numFmtId="0" fontId="69" fillId="7" borderId="0" xfId="0" applyFont="1" applyFill="1" applyAlignment="1">
      <alignment horizontal="left" vertical="top" wrapText="1"/>
    </xf>
    <xf numFmtId="0" fontId="64" fillId="7" borderId="0" xfId="0" applyFont="1" applyFill="1"/>
    <xf numFmtId="49" fontId="68" fillId="0" borderId="12" xfId="0" applyNumberFormat="1" applyFont="1" applyBorder="1" applyAlignment="1">
      <alignment vertical="top"/>
    </xf>
    <xf numFmtId="0" fontId="68" fillId="0" borderId="12" xfId="0" applyFont="1" applyBorder="1" applyAlignment="1">
      <alignment horizontal="left" vertical="top"/>
    </xf>
    <xf numFmtId="49" fontId="68" fillId="0" borderId="0" xfId="0" applyNumberFormat="1" applyFont="1" applyAlignment="1">
      <alignment vertical="top"/>
    </xf>
    <xf numFmtId="0" fontId="68" fillId="0" borderId="0" xfId="0" applyFont="1" applyAlignment="1">
      <alignment horizontal="left" vertical="top"/>
    </xf>
    <xf numFmtId="0" fontId="68" fillId="8" borderId="12" xfId="0" applyFont="1" applyFill="1" applyBorder="1" applyAlignment="1">
      <alignment vertical="top" wrapText="1"/>
    </xf>
    <xf numFmtId="0" fontId="68" fillId="0" borderId="12" xfId="0" applyFont="1" applyBorder="1" applyAlignment="1">
      <alignment vertical="top" wrapText="1"/>
    </xf>
    <xf numFmtId="0" fontId="64" fillId="12" borderId="12" xfId="0" applyFont="1" applyFill="1" applyBorder="1" applyAlignment="1">
      <alignment vertical="top" wrapText="1"/>
    </xf>
    <xf numFmtId="49" fontId="68" fillId="9" borderId="12" xfId="0" applyNumberFormat="1" applyFont="1" applyFill="1" applyBorder="1" applyAlignment="1">
      <alignment vertical="top"/>
    </xf>
    <xf numFmtId="0" fontId="68" fillId="9" borderId="12" xfId="0" applyFont="1" applyFill="1" applyBorder="1" applyAlignment="1">
      <alignment horizontal="left" vertical="top"/>
    </xf>
    <xf numFmtId="0" fontId="68" fillId="9" borderId="12" xfId="0" applyFont="1" applyFill="1" applyBorder="1" applyAlignment="1">
      <alignment vertical="top" wrapText="1"/>
    </xf>
    <xf numFmtId="0" fontId="68" fillId="9" borderId="13" xfId="0" applyFont="1" applyFill="1" applyBorder="1" applyAlignment="1">
      <alignment vertical="top" wrapText="1"/>
    </xf>
    <xf numFmtId="0" fontId="68" fillId="0" borderId="0" xfId="0" applyFont="1"/>
    <xf numFmtId="0" fontId="72" fillId="13" borderId="12" xfId="8" applyFont="1" applyFill="1" applyBorder="1" applyAlignment="1">
      <alignment vertical="center" wrapText="1"/>
    </xf>
    <xf numFmtId="0" fontId="72" fillId="13" borderId="12" xfId="8" applyFont="1" applyFill="1" applyBorder="1" applyAlignment="1">
      <alignment horizontal="left" vertical="center" wrapText="1"/>
    </xf>
    <xf numFmtId="0" fontId="64" fillId="0" borderId="12" xfId="0" applyFont="1" applyBorder="1"/>
    <xf numFmtId="0" fontId="64" fillId="14" borderId="0" xfId="0" applyFont="1" applyFill="1"/>
    <xf numFmtId="0" fontId="72" fillId="8" borderId="12" xfId="0" applyFont="1" applyFill="1" applyBorder="1" applyAlignment="1">
      <alignment vertical="top" wrapText="1"/>
    </xf>
    <xf numFmtId="0" fontId="65" fillId="0" borderId="12" xfId="0" applyFont="1" applyBorder="1" applyAlignment="1">
      <alignment vertical="top" wrapText="1"/>
    </xf>
    <xf numFmtId="0" fontId="65" fillId="0" borderId="0" xfId="0" applyFont="1" applyAlignment="1">
      <alignment vertical="top" wrapText="1"/>
    </xf>
    <xf numFmtId="0" fontId="73" fillId="0" borderId="0" xfId="0" applyFont="1"/>
    <xf numFmtId="0" fontId="74" fillId="0" borderId="0" xfId="0" applyFont="1"/>
    <xf numFmtId="0" fontId="69" fillId="0" borderId="3" xfId="0" applyFont="1" applyBorder="1" applyAlignment="1">
      <alignment vertical="top" wrapText="1"/>
    </xf>
    <xf numFmtId="0" fontId="64" fillId="0" borderId="3" xfId="0" applyFont="1" applyBorder="1" applyAlignment="1">
      <alignment vertical="top" wrapText="1"/>
    </xf>
    <xf numFmtId="0" fontId="75" fillId="0" borderId="0" xfId="0" applyFont="1"/>
    <xf numFmtId="0" fontId="64" fillId="0" borderId="21" xfId="0" applyFont="1" applyBorder="1"/>
    <xf numFmtId="0" fontId="63" fillId="0" borderId="13" xfId="11" applyFont="1" applyBorder="1" applyAlignment="1" applyProtection="1">
      <alignment horizontal="center" vertical="center" wrapText="1"/>
      <protection locked="0"/>
    </xf>
    <xf numFmtId="0" fontId="65" fillId="9" borderId="0" xfId="10" applyFont="1" applyFill="1"/>
    <xf numFmtId="0" fontId="65" fillId="0" borderId="0" xfId="10" applyFont="1"/>
    <xf numFmtId="0" fontId="65" fillId="0" borderId="0" xfId="11" applyFont="1" applyAlignment="1">
      <alignment horizontal="center" vertical="top"/>
    </xf>
    <xf numFmtId="0" fontId="76" fillId="0" borderId="0" xfId="11" applyFont="1" applyAlignment="1">
      <alignment horizontal="center" vertical="center" wrapText="1"/>
    </xf>
    <xf numFmtId="0" fontId="64" fillId="0" borderId="0" xfId="11" applyFont="1" applyAlignment="1">
      <alignment vertical="top"/>
    </xf>
    <xf numFmtId="0" fontId="64" fillId="0" borderId="0" xfId="11" applyFont="1" applyAlignment="1">
      <alignment horizontal="left" vertical="top"/>
    </xf>
    <xf numFmtId="15" fontId="64" fillId="0" borderId="0" xfId="11" applyNumberFormat="1" applyFont="1" applyAlignment="1">
      <alignment horizontal="left" vertical="top"/>
    </xf>
    <xf numFmtId="0" fontId="65" fillId="0" borderId="0" xfId="11" applyFont="1"/>
    <xf numFmtId="0" fontId="68" fillId="0" borderId="12" xfId="10" applyFont="1" applyBorder="1" applyAlignment="1">
      <alignment horizontal="center" vertical="center" wrapText="1"/>
    </xf>
    <xf numFmtId="0" fontId="68" fillId="0" borderId="12" xfId="11" applyFont="1" applyBorder="1" applyAlignment="1">
      <alignment horizontal="center" vertical="center" wrapText="1"/>
    </xf>
    <xf numFmtId="0" fontId="68" fillId="9" borderId="0" xfId="10" applyFont="1" applyFill="1" applyAlignment="1">
      <alignment horizontal="center" vertical="center" wrapText="1"/>
    </xf>
    <xf numFmtId="0" fontId="68" fillId="0" borderId="0" xfId="10" applyFont="1" applyAlignment="1">
      <alignment horizontal="center" vertical="center" wrapText="1"/>
    </xf>
    <xf numFmtId="0" fontId="77" fillId="9" borderId="0" xfId="10" applyFont="1" applyFill="1"/>
    <xf numFmtId="0" fontId="77" fillId="0" borderId="0" xfId="10" applyFont="1"/>
    <xf numFmtId="0" fontId="65" fillId="0" borderId="12" xfId="11" applyFont="1" applyBorder="1" applyAlignment="1">
      <alignment horizontal="left" vertical="top" wrapText="1"/>
    </xf>
    <xf numFmtId="0" fontId="69" fillId="0" borderId="0" xfId="11" applyFont="1" applyAlignment="1">
      <alignment horizontal="left" vertical="top" wrapText="1"/>
    </xf>
    <xf numFmtId="0" fontId="68" fillId="0" borderId="16" xfId="11" applyFont="1" applyBorder="1" applyAlignment="1">
      <alignment vertical="top"/>
    </xf>
    <xf numFmtId="0" fontId="64" fillId="0" borderId="22" xfId="11" applyFont="1" applyBorder="1" applyAlignment="1">
      <alignment vertical="top" wrapText="1"/>
    </xf>
    <xf numFmtId="0" fontId="64" fillId="0" borderId="22" xfId="11" applyFont="1" applyBorder="1" applyAlignment="1">
      <alignment vertical="top"/>
    </xf>
    <xf numFmtId="0" fontId="64" fillId="0" borderId="17" xfId="11" applyFont="1" applyBorder="1" applyAlignment="1">
      <alignment vertical="top" wrapText="1"/>
    </xf>
    <xf numFmtId="0" fontId="65" fillId="0" borderId="21" xfId="11" applyFont="1" applyBorder="1" applyAlignment="1">
      <alignment vertical="top"/>
    </xf>
    <xf numFmtId="15" fontId="64" fillId="0" borderId="20" xfId="11" applyNumberFormat="1" applyFont="1" applyBorder="1" applyAlignment="1">
      <alignment vertical="top" wrapText="1"/>
    </xf>
    <xf numFmtId="0" fontId="75" fillId="0" borderId="0" xfId="11" applyFont="1" applyAlignment="1">
      <alignment horizontal="center" vertical="top"/>
    </xf>
    <xf numFmtId="0" fontId="64" fillId="0" borderId="12" xfId="0" applyFont="1" applyBorder="1" applyAlignment="1">
      <alignment horizontal="left" vertical="top" wrapText="1"/>
    </xf>
    <xf numFmtId="164" fontId="64" fillId="15" borderId="1" xfId="0" applyNumberFormat="1" applyFont="1" applyFill="1" applyBorder="1" applyAlignment="1">
      <alignment horizontal="left" vertical="top" wrapText="1"/>
    </xf>
    <xf numFmtId="164" fontId="64" fillId="15" borderId="18" xfId="0" applyNumberFormat="1" applyFont="1" applyFill="1" applyBorder="1" applyAlignment="1">
      <alignment horizontal="left" vertical="top" wrapText="1"/>
    </xf>
    <xf numFmtId="0" fontId="70" fillId="0" borderId="3" xfId="0" applyFont="1" applyBorder="1" applyAlignment="1">
      <alignment vertical="top" wrapText="1"/>
    </xf>
    <xf numFmtId="164" fontId="78" fillId="15" borderId="12" xfId="0" applyNumberFormat="1" applyFont="1" applyFill="1" applyBorder="1" applyAlignment="1">
      <alignment horizontal="left" vertical="center"/>
    </xf>
    <xf numFmtId="0" fontId="78" fillId="15" borderId="12" xfId="0" applyFont="1" applyFill="1" applyBorder="1" applyAlignment="1">
      <alignment vertical="center"/>
    </xf>
    <xf numFmtId="0" fontId="78" fillId="15" borderId="12" xfId="0" applyFont="1" applyFill="1" applyBorder="1" applyAlignment="1">
      <alignment vertical="center" wrapText="1"/>
    </xf>
    <xf numFmtId="0" fontId="78" fillId="7" borderId="0" xfId="0" applyFont="1" applyFill="1" applyAlignment="1">
      <alignment vertical="center" wrapText="1"/>
    </xf>
    <xf numFmtId="0" fontId="78" fillId="0" borderId="0" xfId="0" applyFont="1" applyAlignment="1">
      <alignment vertical="center"/>
    </xf>
    <xf numFmtId="0" fontId="68" fillId="15" borderId="16" xfId="0" applyFont="1" applyFill="1" applyBorder="1" applyAlignment="1">
      <alignment horizontal="left" vertical="top" wrapText="1"/>
    </xf>
    <xf numFmtId="0" fontId="68" fillId="15" borderId="17" xfId="0" applyFont="1" applyFill="1" applyBorder="1" applyAlignment="1">
      <alignment vertical="top" wrapText="1"/>
    </xf>
    <xf numFmtId="0" fontId="68" fillId="14" borderId="0" xfId="0" applyFont="1" applyFill="1" applyAlignment="1">
      <alignment vertical="top" wrapText="1"/>
    </xf>
    <xf numFmtId="0" fontId="68" fillId="15" borderId="18" xfId="0" applyFont="1" applyFill="1" applyBorder="1" applyAlignment="1">
      <alignment horizontal="left" vertical="top" wrapText="1"/>
    </xf>
    <xf numFmtId="0" fontId="68" fillId="15" borderId="20" xfId="0" applyFont="1" applyFill="1" applyBorder="1" applyAlignment="1">
      <alignment vertical="top" wrapText="1"/>
    </xf>
    <xf numFmtId="0" fontId="64" fillId="15" borderId="1" xfId="0" applyFont="1" applyFill="1" applyBorder="1" applyAlignment="1">
      <alignment horizontal="left" vertical="top" wrapText="1"/>
    </xf>
    <xf numFmtId="0" fontId="68" fillId="0" borderId="3" xfId="0" applyFont="1" applyBorder="1" applyAlignment="1">
      <alignment vertical="top" wrapText="1"/>
    </xf>
    <xf numFmtId="0" fontId="64" fillId="14" borderId="0" xfId="0" applyFont="1" applyFill="1" applyAlignment="1">
      <alignment vertical="top" wrapText="1"/>
    </xf>
    <xf numFmtId="0" fontId="79" fillId="0" borderId="3" xfId="0" applyFont="1" applyBorder="1" applyAlignment="1">
      <alignment vertical="top" wrapText="1"/>
    </xf>
    <xf numFmtId="0" fontId="68" fillId="15" borderId="13" xfId="0" applyFont="1" applyFill="1" applyBorder="1" applyAlignment="1">
      <alignment vertical="top" wrapText="1"/>
    </xf>
    <xf numFmtId="0" fontId="68" fillId="15" borderId="1" xfId="0" applyFont="1" applyFill="1" applyBorder="1" applyAlignment="1">
      <alignment horizontal="left" vertical="top" wrapText="1"/>
    </xf>
    <xf numFmtId="0" fontId="69" fillId="0" borderId="3" xfId="0" applyFont="1" applyBorder="1" applyAlignment="1">
      <alignment horizontal="left" vertical="top" wrapText="1"/>
    </xf>
    <xf numFmtId="0" fontId="69" fillId="14" borderId="0" xfId="0" applyFont="1" applyFill="1" applyAlignment="1">
      <alignment horizontal="left" vertical="top" wrapText="1"/>
    </xf>
    <xf numFmtId="0" fontId="69" fillId="14" borderId="0" xfId="0" applyFont="1" applyFill="1" applyAlignment="1">
      <alignment vertical="top" wrapText="1"/>
    </xf>
    <xf numFmtId="0" fontId="69" fillId="15" borderId="1" xfId="0" applyFont="1" applyFill="1" applyBorder="1" applyAlignment="1">
      <alignment horizontal="left" vertical="top" wrapText="1"/>
    </xf>
    <xf numFmtId="2" fontId="68" fillId="15" borderId="1" xfId="0" applyNumberFormat="1" applyFont="1" applyFill="1" applyBorder="1" applyAlignment="1">
      <alignment horizontal="left" vertical="top" wrapText="1"/>
    </xf>
    <xf numFmtId="164" fontId="68" fillId="11" borderId="16" xfId="0" applyNumberFormat="1" applyFont="1" applyFill="1" applyBorder="1" applyAlignment="1">
      <alignment horizontal="left" vertical="top"/>
    </xf>
    <xf numFmtId="0" fontId="68" fillId="11" borderId="17" xfId="0" applyFont="1" applyFill="1" applyBorder="1" applyAlignment="1">
      <alignment vertical="top" wrapText="1"/>
    </xf>
    <xf numFmtId="0" fontId="68" fillId="11" borderId="18" xfId="0" applyFont="1" applyFill="1" applyBorder="1" applyAlignment="1">
      <alignment horizontal="left" vertical="top"/>
    </xf>
    <xf numFmtId="0" fontId="68" fillId="11" borderId="20" xfId="0" applyFont="1" applyFill="1" applyBorder="1" applyAlignment="1">
      <alignment vertical="top" wrapText="1"/>
    </xf>
    <xf numFmtId="0" fontId="64" fillId="0" borderId="14" xfId="0" applyFont="1" applyBorder="1" applyAlignment="1">
      <alignment vertical="top" wrapText="1"/>
    </xf>
    <xf numFmtId="0" fontId="64" fillId="0" borderId="15" xfId="0" applyFont="1" applyBorder="1" applyAlignment="1">
      <alignment vertical="top" wrapText="1"/>
    </xf>
    <xf numFmtId="0" fontId="68" fillId="11" borderId="13" xfId="0" applyFont="1" applyFill="1" applyBorder="1" applyAlignment="1">
      <alignment vertical="top" wrapText="1"/>
    </xf>
    <xf numFmtId="0" fontId="68" fillId="0" borderId="14" xfId="0" applyFont="1" applyBorder="1" applyAlignment="1">
      <alignment vertical="top" wrapText="1"/>
    </xf>
    <xf numFmtId="0" fontId="64" fillId="0" borderId="1" xfId="0" applyFont="1" applyBorder="1" applyAlignment="1">
      <alignment vertical="top" wrapText="1"/>
    </xf>
    <xf numFmtId="0" fontId="68" fillId="0" borderId="1" xfId="0" applyFont="1" applyBorder="1" applyAlignment="1">
      <alignment vertical="top" wrapText="1"/>
    </xf>
    <xf numFmtId="0" fontId="69" fillId="0" borderId="1" xfId="0" applyFont="1" applyBorder="1" applyAlignment="1">
      <alignment horizontal="left" vertical="top" wrapText="1"/>
    </xf>
    <xf numFmtId="0" fontId="68" fillId="0" borderId="1" xfId="0" applyFont="1" applyBorder="1" applyAlignment="1">
      <alignment horizontal="left" vertical="top" wrapText="1"/>
    </xf>
    <xf numFmtId="0" fontId="68" fillId="14" borderId="0" xfId="0" applyFont="1" applyFill="1" applyAlignment="1">
      <alignment horizontal="left" vertical="top" wrapText="1"/>
    </xf>
    <xf numFmtId="0" fontId="69" fillId="0" borderId="1" xfId="0" applyFont="1" applyBorder="1" applyAlignment="1">
      <alignment vertical="top" wrapText="1"/>
    </xf>
    <xf numFmtId="0" fontId="69" fillId="0" borderId="14" xfId="0" applyFont="1" applyBorder="1" applyAlignment="1">
      <alignment vertical="top" wrapText="1"/>
    </xf>
    <xf numFmtId="2" fontId="68" fillId="11" borderId="18" xfId="0" applyNumberFormat="1" applyFont="1" applyFill="1" applyBorder="1" applyAlignment="1">
      <alignment horizontal="left" vertical="top"/>
    </xf>
    <xf numFmtId="0" fontId="80" fillId="11" borderId="18" xfId="0" applyFont="1" applyFill="1" applyBorder="1" applyAlignment="1">
      <alignment horizontal="left" vertical="top" wrapText="1"/>
    </xf>
    <xf numFmtId="0" fontId="69" fillId="11" borderId="19" xfId="0" applyFont="1" applyFill="1" applyBorder="1" applyAlignment="1">
      <alignment horizontal="left" vertical="top"/>
    </xf>
    <xf numFmtId="0" fontId="68" fillId="11" borderId="0" xfId="0" applyFont="1" applyFill="1" applyAlignment="1">
      <alignment horizontal="left" vertical="top"/>
    </xf>
    <xf numFmtId="0" fontId="79" fillId="0" borderId="14" xfId="0" applyFont="1" applyBorder="1" applyAlignment="1">
      <alignment vertical="top" wrapText="1"/>
    </xf>
    <xf numFmtId="0" fontId="64" fillId="11" borderId="18" xfId="0" applyFont="1" applyFill="1" applyBorder="1" applyAlignment="1">
      <alignment horizontal="left"/>
    </xf>
    <xf numFmtId="0" fontId="64" fillId="0" borderId="1" xfId="0" applyFont="1" applyBorder="1"/>
    <xf numFmtId="0" fontId="68" fillId="7" borderId="0" xfId="0" applyFont="1" applyFill="1" applyAlignment="1">
      <alignment horizontal="left" vertical="top" wrapText="1"/>
    </xf>
    <xf numFmtId="0" fontId="68" fillId="11" borderId="12" xfId="0" applyFont="1" applyFill="1" applyBorder="1" applyAlignment="1">
      <alignment vertical="top" wrapText="1"/>
    </xf>
    <xf numFmtId="2" fontId="68" fillId="11" borderId="0" xfId="0" applyNumberFormat="1" applyFont="1" applyFill="1" applyAlignment="1">
      <alignment horizontal="left" vertical="top"/>
    </xf>
    <xf numFmtId="0" fontId="64" fillId="0" borderId="0" xfId="0" applyFont="1" applyAlignment="1">
      <alignment wrapText="1"/>
    </xf>
    <xf numFmtId="0" fontId="64" fillId="0" borderId="0" xfId="0" applyFont="1" applyAlignment="1">
      <alignment horizontal="center" wrapText="1"/>
    </xf>
    <xf numFmtId="0" fontId="68" fillId="16" borderId="0" xfId="12" applyFont="1" applyFill="1" applyAlignment="1">
      <alignment horizontal="left" vertical="top"/>
    </xf>
    <xf numFmtId="0" fontId="68" fillId="16" borderId="0" xfId="12" applyFont="1" applyFill="1" applyAlignment="1">
      <alignment vertical="top" wrapText="1"/>
    </xf>
    <xf numFmtId="0" fontId="64" fillId="16" borderId="0" xfId="12" applyFont="1" applyFill="1" applyAlignment="1">
      <alignment vertical="top"/>
    </xf>
    <xf numFmtId="0" fontId="65" fillId="16" borderId="0" xfId="12" applyFont="1" applyFill="1" applyAlignment="1">
      <alignment vertical="top" wrapText="1"/>
    </xf>
    <xf numFmtId="0" fontId="64" fillId="0" borderId="0" xfId="12" applyFont="1"/>
    <xf numFmtId="0" fontId="68" fillId="16" borderId="14" xfId="12" applyFont="1" applyFill="1" applyBorder="1" applyAlignment="1">
      <alignment horizontal="left" vertical="top" wrapText="1"/>
    </xf>
    <xf numFmtId="0" fontId="68" fillId="16" borderId="14" xfId="12" applyFont="1" applyFill="1" applyBorder="1" applyAlignment="1">
      <alignment vertical="top" wrapText="1"/>
    </xf>
    <xf numFmtId="0" fontId="68" fillId="16" borderId="14" xfId="12" applyFont="1" applyFill="1" applyBorder="1" applyAlignment="1">
      <alignment vertical="top"/>
    </xf>
    <xf numFmtId="0" fontId="68" fillId="16" borderId="23" xfId="12" applyFont="1" applyFill="1" applyBorder="1" applyAlignment="1">
      <alignment horizontal="left" vertical="top"/>
    </xf>
    <xf numFmtId="0" fontId="68" fillId="16" borderId="24" xfId="12" applyFont="1" applyFill="1" applyBorder="1" applyAlignment="1">
      <alignment vertical="top" wrapText="1"/>
    </xf>
    <xf numFmtId="0" fontId="68" fillId="16" borderId="15" xfId="12" applyFont="1" applyFill="1" applyBorder="1" applyAlignment="1">
      <alignment horizontal="left" vertical="top"/>
    </xf>
    <xf numFmtId="0" fontId="64" fillId="0" borderId="15" xfId="12" applyFont="1" applyBorder="1" applyAlignment="1">
      <alignment vertical="top" wrapText="1"/>
    </xf>
    <xf numFmtId="0" fontId="64" fillId="0" borderId="15" xfId="12" applyFont="1" applyBorder="1" applyAlignment="1">
      <alignment vertical="top"/>
    </xf>
    <xf numFmtId="0" fontId="65" fillId="0" borderId="15" xfId="12" applyFont="1" applyBorder="1" applyAlignment="1">
      <alignment vertical="top" wrapText="1"/>
    </xf>
    <xf numFmtId="0" fontId="68" fillId="16" borderId="12" xfId="12" applyFont="1" applyFill="1" applyBorder="1" applyAlignment="1">
      <alignment horizontal="left" vertical="top"/>
    </xf>
    <xf numFmtId="0" fontId="64" fillId="0" borderId="12" xfId="12" applyFont="1" applyBorder="1" applyAlignment="1">
      <alignment vertical="top" wrapText="1"/>
    </xf>
    <xf numFmtId="0" fontId="64" fillId="0" borderId="12" xfId="12" applyFont="1" applyBorder="1" applyAlignment="1">
      <alignment vertical="top"/>
    </xf>
    <xf numFmtId="0" fontId="65" fillId="0" borderId="12" xfId="12" applyFont="1" applyBorder="1" applyAlignment="1">
      <alignment vertical="top" wrapText="1"/>
    </xf>
    <xf numFmtId="0" fontId="68" fillId="0" borderId="0" xfId="12" applyFont="1" applyAlignment="1">
      <alignment horizontal="left" vertical="top"/>
    </xf>
    <xf numFmtId="0" fontId="64" fillId="0" borderId="0" xfId="12" applyFont="1" applyAlignment="1">
      <alignment vertical="top" wrapText="1"/>
    </xf>
    <xf numFmtId="0" fontId="65" fillId="0" borderId="0" xfId="12" applyFont="1" applyAlignment="1">
      <alignment vertical="top" wrapText="1"/>
    </xf>
    <xf numFmtId="0" fontId="68" fillId="0" borderId="12" xfId="12" applyFont="1" applyBorder="1" applyAlignment="1">
      <alignment vertical="top" wrapText="1"/>
    </xf>
    <xf numFmtId="0" fontId="68" fillId="16" borderId="16" xfId="12" applyFont="1" applyFill="1" applyBorder="1" applyAlignment="1">
      <alignment horizontal="left" vertical="top"/>
    </xf>
    <xf numFmtId="0" fontId="68" fillId="16" borderId="22" xfId="12" applyFont="1" applyFill="1" applyBorder="1" applyAlignment="1">
      <alignment vertical="top" wrapText="1"/>
    </xf>
    <xf numFmtId="0" fontId="65" fillId="16" borderId="13" xfId="12" applyFont="1" applyFill="1" applyBorder="1" applyAlignment="1">
      <alignment vertical="top" wrapText="1"/>
    </xf>
    <xf numFmtId="0" fontId="65" fillId="16" borderId="17" xfId="12" applyFont="1" applyFill="1" applyBorder="1" applyAlignment="1">
      <alignment vertical="top" wrapText="1"/>
    </xf>
    <xf numFmtId="0" fontId="68" fillId="16" borderId="16" xfId="12" applyFont="1" applyFill="1" applyBorder="1" applyAlignment="1">
      <alignment horizontal="left" vertical="top" wrapText="1"/>
    </xf>
    <xf numFmtId="0" fontId="64" fillId="16" borderId="24" xfId="0" applyFont="1" applyFill="1" applyBorder="1" applyAlignment="1">
      <alignment vertical="top"/>
    </xf>
    <xf numFmtId="0" fontId="64" fillId="16" borderId="13" xfId="0" applyFont="1" applyFill="1" applyBorder="1" applyAlignment="1">
      <alignment vertical="top"/>
    </xf>
    <xf numFmtId="0" fontId="72" fillId="11" borderId="0" xfId="0" applyFont="1" applyFill="1" applyAlignment="1">
      <alignment vertical="top"/>
    </xf>
    <xf numFmtId="0" fontId="65" fillId="11" borderId="0" xfId="0" applyFont="1" applyFill="1" applyAlignment="1">
      <alignment vertical="top"/>
    </xf>
    <xf numFmtId="0" fontId="72" fillId="11" borderId="12" xfId="0" applyFont="1" applyFill="1" applyBorder="1" applyAlignment="1">
      <alignment vertical="top"/>
    </xf>
    <xf numFmtId="0" fontId="72" fillId="11" borderId="12" xfId="0" applyFont="1" applyFill="1" applyBorder="1" applyAlignment="1">
      <alignment vertical="top" wrapText="1"/>
    </xf>
    <xf numFmtId="0" fontId="72" fillId="11" borderId="0" xfId="0" applyFont="1" applyFill="1" applyAlignment="1">
      <alignment vertical="top" wrapText="1"/>
    </xf>
    <xf numFmtId="0" fontId="68" fillId="15" borderId="12" xfId="0" applyFont="1" applyFill="1" applyBorder="1" applyAlignment="1">
      <alignment horizontal="left" vertical="top" wrapText="1"/>
    </xf>
    <xf numFmtId="0" fontId="68" fillId="15" borderId="12" xfId="0" applyFont="1" applyFill="1" applyBorder="1" applyAlignment="1">
      <alignment vertical="top" wrapText="1"/>
    </xf>
    <xf numFmtId="164" fontId="69" fillId="17" borderId="12" xfId="0" applyNumberFormat="1" applyFont="1" applyFill="1" applyBorder="1" applyAlignment="1">
      <alignment vertical="top" wrapText="1"/>
    </xf>
    <xf numFmtId="0" fontId="69" fillId="17" borderId="12" xfId="0" applyFont="1" applyFill="1" applyBorder="1" applyAlignment="1">
      <alignment vertical="top" wrapText="1"/>
    </xf>
    <xf numFmtId="0" fontId="69" fillId="18" borderId="15" xfId="0" applyFont="1" applyFill="1" applyBorder="1" applyAlignment="1">
      <alignment vertical="top" wrapText="1"/>
    </xf>
    <xf numFmtId="0" fontId="69" fillId="18" borderId="12" xfId="0" applyFont="1" applyFill="1" applyBorder="1" applyAlignment="1">
      <alignment vertical="top" wrapText="1"/>
    </xf>
    <xf numFmtId="0" fontId="69" fillId="0" borderId="12" xfId="0" applyFont="1" applyBorder="1" applyAlignment="1">
      <alignment horizontal="left" vertical="top" wrapText="1"/>
    </xf>
    <xf numFmtId="0" fontId="28" fillId="0" borderId="12" xfId="0" applyFont="1" applyBorder="1" applyAlignment="1">
      <alignment vertical="top" wrapText="1"/>
    </xf>
    <xf numFmtId="164" fontId="69" fillId="14" borderId="12" xfId="0" applyNumberFormat="1" applyFont="1" applyFill="1" applyBorder="1" applyAlignment="1">
      <alignment vertical="top" wrapText="1"/>
    </xf>
    <xf numFmtId="0" fontId="69" fillId="14" borderId="12" xfId="0" applyFont="1" applyFill="1" applyBorder="1" applyAlignment="1">
      <alignment vertical="top" wrapText="1"/>
    </xf>
    <xf numFmtId="0" fontId="28" fillId="14" borderId="12" xfId="0" applyFont="1" applyFill="1" applyBorder="1" applyAlignment="1">
      <alignment vertical="top" wrapText="1"/>
    </xf>
    <xf numFmtId="0" fontId="81" fillId="17" borderId="12" xfId="0" applyFont="1" applyFill="1" applyBorder="1" applyAlignment="1">
      <alignment vertical="top" wrapText="1"/>
    </xf>
    <xf numFmtId="0" fontId="64" fillId="14" borderId="0" xfId="0" applyFont="1" applyFill="1" applyAlignment="1">
      <alignment horizontal="left" vertical="top" wrapText="1"/>
    </xf>
    <xf numFmtId="0" fontId="68" fillId="0" borderId="0" xfId="0" applyFont="1" applyAlignment="1">
      <alignment horizontal="left" vertical="top" wrapText="1"/>
    </xf>
    <xf numFmtId="0" fontId="69" fillId="14" borderId="12" xfId="0" applyFont="1" applyFill="1" applyBorder="1" applyAlignment="1">
      <alignment horizontal="left" vertical="top" wrapText="1"/>
    </xf>
    <xf numFmtId="0" fontId="69" fillId="17" borderId="12" xfId="0" applyFont="1" applyFill="1" applyBorder="1" applyAlignment="1">
      <alignment horizontal="left" vertical="top" wrapText="1"/>
    </xf>
    <xf numFmtId="0" fontId="82" fillId="12" borderId="12" xfId="0" applyFont="1" applyFill="1" applyBorder="1" applyAlignment="1">
      <alignment vertical="top" wrapText="1"/>
    </xf>
    <xf numFmtId="0" fontId="64" fillId="7" borderId="0" xfId="0" applyFont="1" applyFill="1" applyAlignment="1">
      <alignment horizontal="left" vertical="top" wrapText="1"/>
    </xf>
    <xf numFmtId="0" fontId="64" fillId="0" borderId="3" xfId="0" applyFont="1" applyBorder="1" applyAlignment="1">
      <alignment horizontal="left" vertical="top" wrapText="1"/>
    </xf>
    <xf numFmtId="0" fontId="83" fillId="15" borderId="1" xfId="0" applyFont="1" applyFill="1" applyBorder="1" applyAlignment="1">
      <alignment horizontal="left" vertical="top" wrapText="1"/>
    </xf>
    <xf numFmtId="0" fontId="64" fillId="15" borderId="18" xfId="0" applyFont="1" applyFill="1" applyBorder="1" applyAlignment="1">
      <alignment horizontal="left" vertical="top" wrapText="1"/>
    </xf>
    <xf numFmtId="0" fontId="82" fillId="15" borderId="18" xfId="0" applyFont="1" applyFill="1" applyBorder="1" applyAlignment="1">
      <alignment horizontal="left" vertical="top" wrapText="1"/>
    </xf>
    <xf numFmtId="0" fontId="69" fillId="0" borderId="15" xfId="0" applyFont="1" applyBorder="1" applyAlignment="1">
      <alignment vertical="top" wrapText="1"/>
    </xf>
    <xf numFmtId="0" fontId="74" fillId="0" borderId="3" xfId="0" applyFont="1" applyBorder="1" applyAlignment="1">
      <alignment vertical="top" wrapText="1"/>
    </xf>
    <xf numFmtId="164" fontId="82" fillId="15" borderId="1" xfId="0" applyNumberFormat="1" applyFont="1" applyFill="1" applyBorder="1" applyAlignment="1">
      <alignment horizontal="left" vertical="top" wrapText="1"/>
    </xf>
    <xf numFmtId="0" fontId="84" fillId="11" borderId="0" xfId="0" applyFont="1" applyFill="1" applyAlignment="1">
      <alignment vertical="top" wrapText="1"/>
    </xf>
    <xf numFmtId="0" fontId="82" fillId="15" borderId="1" xfId="0" applyFont="1" applyFill="1" applyBorder="1" applyAlignment="1">
      <alignment horizontal="left" vertical="top" wrapText="1"/>
    </xf>
    <xf numFmtId="0" fontId="83" fillId="15" borderId="18" xfId="0" applyFont="1" applyFill="1" applyBorder="1" applyAlignment="1">
      <alignment horizontal="left" vertical="top" wrapText="1"/>
    </xf>
    <xf numFmtId="0" fontId="83" fillId="15" borderId="13" xfId="0" applyFont="1" applyFill="1" applyBorder="1" applyAlignment="1">
      <alignment vertical="top" wrapText="1"/>
    </xf>
    <xf numFmtId="0" fontId="85" fillId="14" borderId="0" xfId="0" applyFont="1" applyFill="1" applyAlignment="1">
      <alignment vertical="top" wrapText="1"/>
    </xf>
    <xf numFmtId="0" fontId="85" fillId="0" borderId="0" xfId="0" applyFont="1" applyAlignment="1">
      <alignment vertical="top" wrapText="1"/>
    </xf>
    <xf numFmtId="0" fontId="86" fillId="0" borderId="0" xfId="0" applyFont="1"/>
    <xf numFmtId="0" fontId="86" fillId="15" borderId="1" xfId="0" applyFont="1" applyFill="1" applyBorder="1" applyAlignment="1">
      <alignment horizontal="left" vertical="top" wrapText="1"/>
    </xf>
    <xf numFmtId="0" fontId="86" fillId="0" borderId="3" xfId="0" applyFont="1" applyBorder="1" applyAlignment="1">
      <alignment vertical="top" wrapText="1"/>
    </xf>
    <xf numFmtId="0" fontId="86" fillId="14" borderId="0" xfId="0" applyFont="1" applyFill="1" applyAlignment="1">
      <alignment vertical="top" wrapText="1"/>
    </xf>
    <xf numFmtId="0" fontId="86" fillId="0" borderId="0" xfId="0" applyFont="1" applyAlignment="1">
      <alignment vertical="top" wrapText="1"/>
    </xf>
    <xf numFmtId="0" fontId="64" fillId="11" borderId="12" xfId="0" applyFont="1" applyFill="1" applyBorder="1" applyAlignment="1">
      <alignment vertical="top" wrapText="1"/>
    </xf>
    <xf numFmtId="0" fontId="87" fillId="11" borderId="3" xfId="0" applyFont="1" applyFill="1" applyBorder="1" applyAlignment="1">
      <alignment vertical="top" wrapText="1"/>
    </xf>
    <xf numFmtId="0" fontId="70" fillId="11" borderId="3" xfId="0" applyFont="1" applyFill="1" applyBorder="1" applyAlignment="1">
      <alignment vertical="top" wrapText="1"/>
    </xf>
    <xf numFmtId="0" fontId="83" fillId="11" borderId="3" xfId="0" applyFont="1" applyFill="1" applyBorder="1" applyAlignment="1">
      <alignment vertical="top" wrapText="1"/>
    </xf>
    <xf numFmtId="0" fontId="69" fillId="11" borderId="3" xfId="0" applyFont="1" applyFill="1" applyBorder="1" applyAlignment="1">
      <alignment vertical="top" wrapText="1"/>
    </xf>
    <xf numFmtId="0" fontId="82" fillId="11" borderId="3" xfId="0" applyFont="1" applyFill="1" applyBorder="1" applyAlignment="1">
      <alignment vertical="top" wrapText="1"/>
    </xf>
    <xf numFmtId="0" fontId="68" fillId="13" borderId="12" xfId="0" applyFont="1" applyFill="1" applyBorder="1" applyAlignment="1">
      <alignment vertical="top" wrapText="1"/>
    </xf>
    <xf numFmtId="0" fontId="88" fillId="0" borderId="0" xfId="0" applyFont="1" applyAlignment="1">
      <alignment horizontal="left" vertical="top" wrapText="1"/>
    </xf>
    <xf numFmtId="0" fontId="89" fillId="14" borderId="0" xfId="0" applyFont="1" applyFill="1"/>
    <xf numFmtId="0" fontId="89" fillId="0" borderId="0" xfId="0" applyFont="1"/>
    <xf numFmtId="0" fontId="89" fillId="19" borderId="0" xfId="0" applyFont="1" applyFill="1"/>
    <xf numFmtId="0" fontId="41" fillId="20" borderId="6" xfId="0" applyFont="1" applyFill="1" applyBorder="1" applyAlignment="1">
      <alignment vertical="center" wrapText="1"/>
    </xf>
    <xf numFmtId="0" fontId="64" fillId="0" borderId="13" xfId="0" applyFont="1" applyBorder="1" applyAlignment="1">
      <alignment vertical="top" wrapText="1"/>
    </xf>
    <xf numFmtId="0" fontId="41" fillId="20" borderId="12" xfId="0" applyFont="1" applyFill="1" applyBorder="1" applyAlignment="1">
      <alignment vertical="center" wrapText="1"/>
    </xf>
    <xf numFmtId="0" fontId="43" fillId="20" borderId="12" xfId="0" applyFont="1" applyFill="1" applyBorder="1" applyAlignment="1">
      <alignment vertical="center" wrapText="1"/>
    </xf>
    <xf numFmtId="0" fontId="43" fillId="0" borderId="12" xfId="0" applyFont="1" applyBorder="1" applyAlignment="1">
      <alignment vertical="center" wrapText="1"/>
    </xf>
    <xf numFmtId="0" fontId="32" fillId="0" borderId="12" xfId="0" applyFont="1" applyBorder="1" applyAlignment="1">
      <alignment vertical="center"/>
    </xf>
    <xf numFmtId="0" fontId="65" fillId="0" borderId="23" xfId="11" applyFont="1" applyBorder="1" applyAlignment="1">
      <alignment horizontal="center" vertical="center"/>
    </xf>
    <xf numFmtId="0" fontId="79" fillId="0" borderId="1" xfId="0" applyFont="1" applyBorder="1" applyAlignment="1">
      <alignment vertical="top" wrapText="1"/>
    </xf>
    <xf numFmtId="0" fontId="65" fillId="14" borderId="0" xfId="0" applyFont="1" applyFill="1" applyAlignment="1">
      <alignment vertical="top" wrapText="1"/>
    </xf>
    <xf numFmtId="0" fontId="65" fillId="14" borderId="0" xfId="0" applyFont="1" applyFill="1"/>
    <xf numFmtId="0" fontId="72" fillId="14" borderId="0" xfId="0" applyFont="1" applyFill="1" applyAlignment="1">
      <alignment vertical="top" wrapText="1"/>
    </xf>
    <xf numFmtId="0" fontId="65" fillId="14" borderId="12" xfId="0" applyFont="1" applyFill="1" applyBorder="1" applyAlignment="1">
      <alignment vertical="top" wrapText="1"/>
    </xf>
    <xf numFmtId="0" fontId="72" fillId="11" borderId="14" xfId="0" applyFont="1" applyFill="1" applyBorder="1" applyAlignment="1">
      <alignment vertical="top"/>
    </xf>
    <xf numFmtId="0" fontId="72" fillId="21" borderId="12" xfId="0" applyFont="1" applyFill="1" applyBorder="1" applyAlignment="1">
      <alignment vertical="top"/>
    </xf>
    <xf numFmtId="0" fontId="72" fillId="21" borderId="25" xfId="0" applyFont="1" applyFill="1" applyBorder="1" applyAlignment="1">
      <alignment vertical="top" wrapText="1"/>
    </xf>
    <xf numFmtId="0" fontId="72" fillId="21" borderId="26" xfId="0" applyFont="1" applyFill="1" applyBorder="1" applyAlignment="1">
      <alignment vertical="top"/>
    </xf>
    <xf numFmtId="0" fontId="72" fillId="21" borderId="27" xfId="0" applyFont="1" applyFill="1" applyBorder="1" applyAlignment="1">
      <alignment vertical="top"/>
    </xf>
    <xf numFmtId="0" fontId="65" fillId="21" borderId="28" xfId="0" applyFont="1" applyFill="1" applyBorder="1" applyAlignment="1">
      <alignment vertical="top"/>
    </xf>
    <xf numFmtId="0" fontId="72" fillId="11" borderId="23" xfId="0" applyFont="1" applyFill="1" applyBorder="1" applyAlignment="1">
      <alignment vertical="top" wrapText="1"/>
    </xf>
    <xf numFmtId="0" fontId="90" fillId="0" borderId="12" xfId="0" applyFont="1" applyBorder="1" applyAlignment="1">
      <alignment vertical="top" wrapText="1"/>
    </xf>
    <xf numFmtId="0" fontId="92" fillId="0" borderId="0" xfId="0" applyFont="1" applyAlignment="1">
      <alignment vertical="top" wrapText="1"/>
    </xf>
    <xf numFmtId="0" fontId="72" fillId="13" borderId="24" xfId="8" applyFont="1" applyFill="1" applyBorder="1" applyAlignment="1">
      <alignment horizontal="left" vertical="center" wrapText="1"/>
    </xf>
    <xf numFmtId="0" fontId="72" fillId="13" borderId="13" xfId="8" applyFont="1" applyFill="1" applyBorder="1" applyAlignment="1">
      <alignment horizontal="left" vertical="center" wrapText="1"/>
    </xf>
    <xf numFmtId="0" fontId="72" fillId="13" borderId="23" xfId="8" applyFont="1" applyFill="1" applyBorder="1" applyAlignment="1">
      <alignment horizontal="left" vertical="center"/>
    </xf>
    <xf numFmtId="0" fontId="78" fillId="13" borderId="24" xfId="0" applyFont="1" applyFill="1" applyBorder="1"/>
    <xf numFmtId="0" fontId="72" fillId="13" borderId="13" xfId="0" applyFont="1" applyFill="1" applyBorder="1" applyAlignment="1">
      <alignment wrapText="1"/>
    </xf>
    <xf numFmtId="0" fontId="72" fillId="13" borderId="12" xfId="8" applyFont="1" applyFill="1" applyBorder="1" applyAlignment="1">
      <alignment vertical="center" textRotation="90" wrapText="1"/>
    </xf>
    <xf numFmtId="0" fontId="65" fillId="12" borderId="12" xfId="0" applyFont="1" applyFill="1" applyBorder="1"/>
    <xf numFmtId="0" fontId="65" fillId="12" borderId="12" xfId="0" applyFont="1" applyFill="1" applyBorder="1" applyAlignment="1">
      <alignment wrapText="1"/>
    </xf>
    <xf numFmtId="0" fontId="65" fillId="0" borderId="12" xfId="0" applyFont="1" applyBorder="1"/>
    <xf numFmtId="0" fontId="65" fillId="0" borderId="12" xfId="0" applyFont="1" applyBorder="1" applyAlignment="1">
      <alignment wrapText="1"/>
    </xf>
    <xf numFmtId="0" fontId="65" fillId="0" borderId="0" xfId="0" applyFont="1" applyAlignment="1">
      <alignment wrapText="1"/>
    </xf>
    <xf numFmtId="164" fontId="68" fillId="15" borderId="16" xfId="0" applyNumberFormat="1" applyFont="1" applyFill="1" applyBorder="1" applyAlignment="1" applyProtection="1">
      <alignment horizontal="left" vertical="top" wrapText="1"/>
      <protection locked="0"/>
    </xf>
    <xf numFmtId="0" fontId="68" fillId="15" borderId="22" xfId="0" applyFont="1" applyFill="1" applyBorder="1" applyAlignment="1" applyProtection="1">
      <alignment vertical="top"/>
      <protection locked="0"/>
    </xf>
    <xf numFmtId="0" fontId="87" fillId="15" borderId="22" xfId="0" applyFont="1" applyFill="1" applyBorder="1" applyAlignment="1" applyProtection="1">
      <alignment vertical="top" wrapText="1"/>
      <protection locked="0"/>
    </xf>
    <xf numFmtId="0" fontId="74" fillId="15" borderId="36" xfId="0" applyFont="1" applyFill="1" applyBorder="1" applyAlignment="1" applyProtection="1">
      <alignment vertical="top" wrapText="1"/>
      <protection locked="0"/>
    </xf>
    <xf numFmtId="0" fontId="64" fillId="14" borderId="0" xfId="0" applyFont="1" applyFill="1" applyAlignment="1" applyProtection="1">
      <alignment vertical="top" wrapText="1"/>
      <protection locked="0"/>
    </xf>
    <xf numFmtId="164" fontId="68" fillId="15" borderId="18" xfId="0" applyNumberFormat="1" applyFont="1" applyFill="1" applyBorder="1" applyAlignment="1" applyProtection="1">
      <alignment horizontal="left" vertical="top" wrapText="1"/>
      <protection locked="0"/>
    </xf>
    <xf numFmtId="0" fontId="68" fillId="15" borderId="21" xfId="0" applyFont="1" applyFill="1" applyBorder="1" applyAlignment="1" applyProtection="1">
      <alignment vertical="top" wrapText="1"/>
      <protection locked="0"/>
    </xf>
    <xf numFmtId="0" fontId="93" fillId="15" borderId="20" xfId="0" applyFont="1" applyFill="1" applyBorder="1" applyAlignment="1" applyProtection="1">
      <alignment vertical="top" wrapText="1"/>
      <protection locked="0"/>
    </xf>
    <xf numFmtId="164" fontId="64" fillId="15" borderId="18" xfId="0" applyNumberFormat="1" applyFont="1" applyFill="1" applyBorder="1" applyAlignment="1" applyProtection="1">
      <alignment horizontal="left" vertical="top" wrapText="1"/>
      <protection locked="0"/>
    </xf>
    <xf numFmtId="0" fontId="64" fillId="0" borderId="16" xfId="0" applyFont="1" applyBorder="1" applyAlignment="1" applyProtection="1">
      <alignment vertical="top" wrapText="1"/>
      <protection locked="0"/>
    </xf>
    <xf numFmtId="0" fontId="91" fillId="0" borderId="22" xfId="0" applyFont="1" applyBorder="1" applyAlignment="1" applyProtection="1">
      <alignment vertical="top" wrapText="1"/>
      <protection locked="0"/>
    </xf>
    <xf numFmtId="0" fontId="70" fillId="0" borderId="17" xfId="0" applyFont="1" applyBorder="1" applyAlignment="1" applyProtection="1">
      <alignment vertical="top" wrapText="1"/>
      <protection locked="0"/>
    </xf>
    <xf numFmtId="0" fontId="64" fillId="0" borderId="18" xfId="0" applyFont="1" applyBorder="1" applyAlignment="1" applyProtection="1">
      <alignment vertical="top" wrapText="1"/>
      <protection locked="0"/>
    </xf>
    <xf numFmtId="0" fontId="91" fillId="0" borderId="0" xfId="0" applyFont="1" applyAlignment="1" applyProtection="1">
      <alignment vertical="top" wrapText="1"/>
      <protection locked="0"/>
    </xf>
    <xf numFmtId="0" fontId="65" fillId="11" borderId="18" xfId="0" applyFont="1" applyFill="1" applyBorder="1" applyAlignment="1">
      <alignment vertical="top" wrapText="1"/>
    </xf>
    <xf numFmtId="0" fontId="64" fillId="0" borderId="0" xfId="0" applyFont="1" applyAlignment="1" applyProtection="1">
      <alignment vertical="top"/>
      <protection locked="0"/>
    </xf>
    <xf numFmtId="0" fontId="82" fillId="11" borderId="0" xfId="0" applyFont="1" applyFill="1" applyAlignment="1">
      <alignment vertical="top" wrapText="1"/>
    </xf>
    <xf numFmtId="164" fontId="64" fillId="15" borderId="0" xfId="0" applyNumberFormat="1" applyFont="1" applyFill="1" applyAlignment="1" applyProtection="1">
      <alignment horizontal="left" vertical="top" wrapText="1"/>
      <protection locked="0"/>
    </xf>
    <xf numFmtId="0" fontId="64" fillId="0" borderId="0" xfId="0" applyFont="1" applyAlignment="1" applyProtection="1">
      <alignment vertical="top" wrapText="1"/>
      <protection locked="0"/>
    </xf>
    <xf numFmtId="0" fontId="74" fillId="0" borderId="0" xfId="0" applyFont="1" applyAlignment="1" applyProtection="1">
      <alignment vertical="top" wrapText="1"/>
      <protection locked="0"/>
    </xf>
    <xf numFmtId="0" fontId="68" fillId="15" borderId="24" xfId="0" applyFont="1" applyFill="1" applyBorder="1" applyAlignment="1" applyProtection="1">
      <alignment vertical="top"/>
      <protection locked="0"/>
    </xf>
    <xf numFmtId="0" fontId="74" fillId="15" borderId="13" xfId="0" applyFont="1" applyFill="1" applyBorder="1" applyAlignment="1" applyProtection="1">
      <alignment vertical="top" wrapText="1"/>
      <protection locked="0"/>
    </xf>
    <xf numFmtId="164" fontId="64" fillId="15" borderId="1" xfId="0" applyNumberFormat="1" applyFont="1" applyFill="1" applyBorder="1" applyAlignment="1" applyProtection="1">
      <alignment horizontal="left" vertical="top" wrapText="1"/>
      <protection locked="0"/>
    </xf>
    <xf numFmtId="0" fontId="64" fillId="0" borderId="36" xfId="0" applyFont="1" applyBorder="1" applyAlignment="1" applyProtection="1">
      <alignment vertical="top" wrapText="1"/>
      <protection locked="0"/>
    </xf>
    <xf numFmtId="0" fontId="74" fillId="0" borderId="3" xfId="0" applyFont="1" applyBorder="1" applyAlignment="1" applyProtection="1">
      <alignment vertical="top" wrapText="1"/>
      <protection locked="0"/>
    </xf>
    <xf numFmtId="0" fontId="94" fillId="0" borderId="3" xfId="0" applyFont="1" applyBorder="1" applyAlignment="1" applyProtection="1">
      <alignment vertical="top" wrapText="1"/>
      <protection locked="0"/>
    </xf>
    <xf numFmtId="0" fontId="70" fillId="0" borderId="3" xfId="0" applyFont="1" applyBorder="1" applyAlignment="1" applyProtection="1">
      <alignment vertical="top" wrapText="1"/>
      <protection locked="0"/>
    </xf>
    <xf numFmtId="0" fontId="64" fillId="12" borderId="0" xfId="0" applyFont="1" applyFill="1" applyAlignment="1" applyProtection="1">
      <alignment vertical="top" wrapText="1"/>
      <protection locked="0"/>
    </xf>
    <xf numFmtId="0" fontId="68" fillId="15" borderId="24" xfId="0" applyFont="1" applyFill="1" applyBorder="1" applyAlignment="1" applyProtection="1">
      <alignment vertical="top" wrapText="1"/>
      <protection locked="0"/>
    </xf>
    <xf numFmtId="0" fontId="64" fillId="15" borderId="24" xfId="0" applyFont="1" applyFill="1" applyBorder="1" applyAlignment="1" applyProtection="1">
      <alignment vertical="top" wrapText="1"/>
      <protection locked="0"/>
    </xf>
    <xf numFmtId="0" fontId="64" fillId="0" borderId="24" xfId="0" applyFont="1" applyBorder="1" applyAlignment="1" applyProtection="1">
      <alignment vertical="top" wrapText="1"/>
      <protection locked="0"/>
    </xf>
    <xf numFmtId="0" fontId="74" fillId="0" borderId="17" xfId="0" applyFont="1" applyBorder="1" applyAlignment="1" applyProtection="1">
      <alignment vertical="top" wrapText="1"/>
      <protection locked="0"/>
    </xf>
    <xf numFmtId="0" fontId="93" fillId="15" borderId="13" xfId="0" applyFont="1" applyFill="1" applyBorder="1" applyAlignment="1" applyProtection="1">
      <alignment vertical="top" wrapText="1"/>
      <protection locked="0"/>
    </xf>
    <xf numFmtId="0" fontId="94" fillId="0" borderId="0" xfId="0" applyFont="1" applyAlignment="1" applyProtection="1">
      <alignment vertical="top"/>
      <protection locked="0"/>
    </xf>
    <xf numFmtId="0" fontId="64" fillId="11" borderId="0" xfId="0" applyFont="1" applyFill="1" applyAlignment="1">
      <alignment vertical="top" wrapText="1"/>
    </xf>
    <xf numFmtId="2" fontId="91" fillId="0" borderId="0" xfId="0" applyNumberFormat="1" applyFont="1" applyAlignment="1" applyProtection="1">
      <alignment vertical="top" wrapText="1"/>
      <protection locked="0"/>
    </xf>
    <xf numFmtId="0" fontId="74" fillId="0" borderId="3" xfId="0" applyFont="1" applyBorder="1" applyAlignment="1" applyProtection="1">
      <alignment vertical="top"/>
      <protection locked="0"/>
    </xf>
    <xf numFmtId="0" fontId="64" fillId="0" borderId="37" xfId="0" applyFont="1" applyBorder="1" applyAlignment="1" applyProtection="1">
      <alignment vertical="top" wrapText="1"/>
      <protection locked="0"/>
    </xf>
    <xf numFmtId="0" fontId="45" fillId="0" borderId="3" xfId="0" applyFont="1" applyBorder="1" applyAlignment="1" applyProtection="1">
      <alignment vertical="top" wrapText="1"/>
      <protection locked="0"/>
    </xf>
    <xf numFmtId="0" fontId="64" fillId="12" borderId="18" xfId="0" applyFont="1" applyFill="1" applyBorder="1" applyAlignment="1" applyProtection="1">
      <alignment horizontal="right" vertical="top" wrapText="1"/>
      <protection locked="0"/>
    </xf>
    <xf numFmtId="0" fontId="91" fillId="12" borderId="0" xfId="0" applyFont="1" applyFill="1" applyAlignment="1" applyProtection="1">
      <alignment vertical="top" wrapText="1"/>
      <protection locked="0"/>
    </xf>
    <xf numFmtId="0" fontId="70" fillId="12" borderId="3" xfId="0" applyFont="1" applyFill="1" applyBorder="1" applyAlignment="1" applyProtection="1">
      <alignment vertical="top" wrapText="1"/>
      <protection locked="0"/>
    </xf>
    <xf numFmtId="0" fontId="64" fillId="12" borderId="18" xfId="0" applyFont="1" applyFill="1" applyBorder="1" applyAlignment="1" applyProtection="1">
      <alignment vertical="top" wrapText="1"/>
      <protection locked="0"/>
    </xf>
    <xf numFmtId="0" fontId="64" fillId="0" borderId="19" xfId="0" applyFont="1" applyBorder="1" applyAlignment="1" applyProtection="1">
      <alignment horizontal="left" vertical="top" wrapText="1"/>
      <protection locked="0"/>
    </xf>
    <xf numFmtId="0" fontId="64" fillId="0" borderId="21" xfId="0" applyFont="1" applyBorder="1" applyAlignment="1" applyProtection="1">
      <alignment vertical="top" wrapText="1"/>
      <protection locked="0"/>
    </xf>
    <xf numFmtId="0" fontId="74" fillId="0" borderId="20" xfId="0" applyFont="1" applyBorder="1" applyAlignment="1" applyProtection="1">
      <alignment vertical="top" wrapText="1"/>
      <protection locked="0"/>
    </xf>
    <xf numFmtId="164" fontId="64" fillId="15" borderId="1" xfId="0" applyNumberFormat="1" applyFont="1" applyFill="1" applyBorder="1" applyAlignment="1" applyProtection="1">
      <alignment vertical="top"/>
      <protection locked="0"/>
    </xf>
    <xf numFmtId="0" fontId="68" fillId="15" borderId="13" xfId="0" applyFont="1" applyFill="1" applyBorder="1" applyAlignment="1" applyProtection="1">
      <alignment horizontal="center" vertical="top" wrapText="1"/>
      <protection locked="0"/>
    </xf>
    <xf numFmtId="0" fontId="68" fillId="15" borderId="12" xfId="0" applyFont="1" applyFill="1" applyBorder="1" applyAlignment="1" applyProtection="1">
      <alignment horizontal="center" vertical="top" wrapText="1"/>
      <protection locked="0"/>
    </xf>
    <xf numFmtId="0" fontId="68" fillId="14" borderId="0" xfId="0" applyFont="1" applyFill="1" applyAlignment="1" applyProtection="1">
      <alignment vertical="top" wrapText="1"/>
      <protection locked="0"/>
    </xf>
    <xf numFmtId="164" fontId="64" fillId="15" borderId="1" xfId="0" applyNumberFormat="1" applyFont="1" applyFill="1" applyBorder="1" applyAlignment="1" applyProtection="1">
      <alignment vertical="top" wrapText="1"/>
      <protection locked="0"/>
    </xf>
    <xf numFmtId="0" fontId="95" fillId="0" borderId="0" xfId="0" applyFont="1" applyAlignment="1" applyProtection="1">
      <alignment vertical="top" wrapText="1"/>
      <protection locked="0"/>
    </xf>
    <xf numFmtId="0" fontId="64" fillId="0" borderId="19" xfId="0" applyFont="1" applyBorder="1" applyAlignment="1" applyProtection="1">
      <alignment vertical="top" wrapText="1"/>
      <protection locked="0"/>
    </xf>
    <xf numFmtId="0" fontId="91" fillId="0" borderId="21" xfId="0" applyFont="1" applyBorder="1" applyAlignment="1" applyProtection="1">
      <alignment vertical="top" wrapText="1"/>
      <protection locked="0"/>
    </xf>
    <xf numFmtId="0" fontId="94" fillId="0" borderId="20" xfId="0" applyFont="1" applyBorder="1" applyAlignment="1" applyProtection="1">
      <alignment vertical="top" wrapText="1"/>
      <protection locked="0"/>
    </xf>
    <xf numFmtId="0" fontId="96" fillId="15" borderId="12" xfId="0" applyFont="1" applyFill="1" applyBorder="1" applyAlignment="1" applyProtection="1">
      <alignment vertical="top" wrapText="1"/>
      <protection locked="0"/>
    </xf>
    <xf numFmtId="0" fontId="64" fillId="15" borderId="12" xfId="0" applyFont="1" applyFill="1" applyBorder="1" applyAlignment="1" applyProtection="1">
      <alignment vertical="top" wrapText="1"/>
      <protection locked="0"/>
    </xf>
    <xf numFmtId="0" fontId="91" fillId="0" borderId="12" xfId="0" applyFont="1" applyBorder="1" applyAlignment="1" applyProtection="1">
      <alignment vertical="top" wrapText="1"/>
      <protection locked="0"/>
    </xf>
    <xf numFmtId="0" fontId="95" fillId="0" borderId="12" xfId="0" applyFont="1" applyBorder="1" applyAlignment="1" applyProtection="1">
      <alignment vertical="top" wrapText="1"/>
      <protection locked="0"/>
    </xf>
    <xf numFmtId="0" fontId="91" fillId="0" borderId="24" xfId="0" applyFont="1" applyBorder="1" applyAlignment="1" applyProtection="1">
      <alignment vertical="top" wrapText="1"/>
      <protection locked="0"/>
    </xf>
    <xf numFmtId="0" fontId="95" fillId="0" borderId="17" xfId="0" applyFont="1" applyBorder="1" applyAlignment="1" applyProtection="1">
      <alignment vertical="top" wrapText="1"/>
      <protection locked="0"/>
    </xf>
    <xf numFmtId="0" fontId="79" fillId="0" borderId="0" xfId="0" applyFont="1" applyAlignment="1" applyProtection="1">
      <alignment vertical="top" wrapText="1"/>
      <protection locked="0"/>
    </xf>
    <xf numFmtId="0" fontId="94" fillId="12" borderId="3" xfId="0" applyFont="1" applyFill="1" applyBorder="1" applyAlignment="1" applyProtection="1">
      <alignment vertical="top" wrapText="1"/>
      <protection locked="0"/>
    </xf>
    <xf numFmtId="164" fontId="64" fillId="22" borderId="18" xfId="0" applyNumberFormat="1" applyFont="1" applyFill="1" applyBorder="1" applyAlignment="1" applyProtection="1">
      <alignment horizontal="left" vertical="top" wrapText="1"/>
      <protection locked="0"/>
    </xf>
    <xf numFmtId="0" fontId="64" fillId="22" borderId="0" xfId="0" applyFont="1" applyFill="1" applyAlignment="1" applyProtection="1">
      <alignment vertical="top"/>
      <protection locked="0"/>
    </xf>
    <xf numFmtId="164" fontId="68" fillId="15" borderId="1" xfId="0" applyNumberFormat="1" applyFont="1" applyFill="1" applyBorder="1" applyAlignment="1" applyProtection="1">
      <alignment horizontal="left" vertical="top" wrapText="1"/>
      <protection locked="0"/>
    </xf>
    <xf numFmtId="0" fontId="68" fillId="15" borderId="13" xfId="0" applyFont="1" applyFill="1" applyBorder="1" applyAlignment="1" applyProtection="1">
      <alignment vertical="top" wrapText="1"/>
      <protection locked="0"/>
    </xf>
    <xf numFmtId="0" fontId="68" fillId="15" borderId="12" xfId="0" applyFont="1" applyFill="1" applyBorder="1" applyAlignment="1" applyProtection="1">
      <alignment vertical="top" wrapText="1"/>
      <protection locked="0"/>
    </xf>
    <xf numFmtId="0" fontId="94" fillId="0" borderId="13" xfId="0" applyFont="1" applyBorder="1" applyAlignment="1" applyProtection="1">
      <alignment vertical="top" wrapText="1"/>
      <protection locked="0"/>
    </xf>
    <xf numFmtId="0" fontId="94" fillId="0" borderId="12" xfId="0" applyFont="1" applyBorder="1" applyAlignment="1" applyProtection="1">
      <alignment vertical="top" wrapText="1"/>
      <protection locked="0"/>
    </xf>
    <xf numFmtId="0" fontId="91" fillId="0" borderId="13" xfId="0" applyFont="1" applyBorder="1" applyAlignment="1" applyProtection="1">
      <alignment vertical="top" wrapText="1"/>
      <protection locked="0"/>
    </xf>
    <xf numFmtId="0" fontId="72" fillId="0" borderId="0" xfId="0" applyFont="1" applyAlignment="1">
      <alignment horizontal="left" vertical="top" wrapText="1"/>
    </xf>
    <xf numFmtId="0" fontId="68" fillId="0" borderId="0" xfId="0" applyFont="1" applyAlignment="1">
      <alignment horizontal="left" vertical="center"/>
    </xf>
    <xf numFmtId="0" fontId="72" fillId="0" borderId="0" xfId="0" applyFont="1" applyAlignment="1">
      <alignment horizontal="left" vertical="top"/>
    </xf>
    <xf numFmtId="0" fontId="78" fillId="0" borderId="0" xfId="0" applyFont="1" applyAlignment="1">
      <alignment vertical="center" wrapText="1"/>
    </xf>
    <xf numFmtId="0" fontId="78" fillId="0" borderId="0" xfId="0" applyFont="1" applyAlignment="1">
      <alignment horizontal="left" vertical="top"/>
    </xf>
    <xf numFmtId="0" fontId="64" fillId="0" borderId="0" xfId="0" applyFont="1" applyAlignment="1">
      <alignment horizontal="left" vertical="top"/>
    </xf>
    <xf numFmtId="0" fontId="97" fillId="0" borderId="12" xfId="0" applyFont="1" applyBorder="1"/>
    <xf numFmtId="0" fontId="78" fillId="0" borderId="0" xfId="0" applyFont="1" applyAlignment="1">
      <alignment horizontal="left" vertical="top" wrapText="1"/>
    </xf>
    <xf numFmtId="0" fontId="75" fillId="0" borderId="0" xfId="0" applyFont="1" applyAlignment="1">
      <alignment horizontal="left" vertical="top" wrapText="1"/>
    </xf>
    <xf numFmtId="0" fontId="72" fillId="23" borderId="12" xfId="0" applyFont="1" applyFill="1" applyBorder="1" applyAlignment="1">
      <alignment horizontal="left" vertical="top"/>
    </xf>
    <xf numFmtId="0" fontId="72" fillId="23" borderId="13" xfId="0" applyFont="1" applyFill="1" applyBorder="1" applyAlignment="1">
      <alignment horizontal="left" vertical="top" wrapText="1"/>
    </xf>
    <xf numFmtId="0" fontId="78" fillId="23" borderId="12" xfId="0" applyFont="1" applyFill="1" applyBorder="1" applyAlignment="1">
      <alignment horizontal="left" vertical="top" wrapText="1"/>
    </xf>
    <xf numFmtId="0" fontId="98" fillId="23" borderId="12" xfId="0" applyFont="1" applyFill="1" applyBorder="1" applyAlignment="1">
      <alignment horizontal="left" vertical="top" wrapText="1"/>
    </xf>
    <xf numFmtId="0" fontId="99" fillId="0" borderId="12" xfId="0" applyFont="1" applyBorder="1" applyAlignment="1">
      <alignment horizontal="center" vertical="center"/>
    </xf>
    <xf numFmtId="0" fontId="0" fillId="0" borderId="12" xfId="0" applyBorder="1"/>
    <xf numFmtId="0" fontId="75" fillId="23" borderId="12" xfId="0" applyFont="1" applyFill="1" applyBorder="1" applyAlignment="1">
      <alignment horizontal="left" vertical="top" wrapText="1"/>
    </xf>
    <xf numFmtId="0" fontId="65" fillId="0" borderId="0" xfId="0" applyFont="1" applyAlignment="1">
      <alignment horizontal="left" vertical="top"/>
    </xf>
    <xf numFmtId="0" fontId="65" fillId="0" borderId="0" xfId="0" applyFont="1" applyAlignment="1">
      <alignment horizontal="left" vertical="top" wrapText="1"/>
    </xf>
    <xf numFmtId="0" fontId="78" fillId="0" borderId="0" xfId="0" applyFont="1" applyAlignment="1">
      <alignment horizontal="center" vertical="top" wrapText="1"/>
    </xf>
    <xf numFmtId="0" fontId="72" fillId="23" borderId="12" xfId="4" applyFont="1" applyFill="1" applyBorder="1" applyAlignment="1">
      <alignment horizontal="left" vertical="top" wrapText="1"/>
    </xf>
    <xf numFmtId="0" fontId="72" fillId="0" borderId="0" xfId="4" applyFont="1" applyAlignment="1">
      <alignment horizontal="left" vertical="top"/>
    </xf>
    <xf numFmtId="0" fontId="72" fillId="0" borderId="0" xfId="4" applyFont="1" applyAlignment="1">
      <alignment horizontal="left" vertical="top" wrapText="1"/>
    </xf>
    <xf numFmtId="0" fontId="78" fillId="0" borderId="0" xfId="4" applyFont="1" applyAlignment="1">
      <alignment horizontal="center" vertical="top" wrapText="1"/>
    </xf>
    <xf numFmtId="0" fontId="75" fillId="0" borderId="0" xfId="4" applyFont="1" applyAlignment="1">
      <alignment horizontal="left" vertical="top" wrapText="1"/>
    </xf>
    <xf numFmtId="0" fontId="72" fillId="23" borderId="12" xfId="4" applyFont="1" applyFill="1" applyBorder="1" applyAlignment="1">
      <alignment horizontal="left" vertical="top"/>
    </xf>
    <xf numFmtId="0" fontId="78" fillId="23" borderId="12" xfId="4" applyFont="1" applyFill="1" applyBorder="1" applyAlignment="1">
      <alignment horizontal="center" vertical="top" wrapText="1"/>
    </xf>
    <xf numFmtId="0" fontId="98" fillId="23" borderId="12" xfId="4" applyFont="1" applyFill="1" applyBorder="1" applyAlignment="1">
      <alignment horizontal="left" vertical="top" wrapText="1"/>
    </xf>
    <xf numFmtId="0" fontId="75" fillId="23" borderId="12" xfId="4" applyFont="1" applyFill="1" applyBorder="1" applyAlignment="1">
      <alignment horizontal="left" vertical="top" wrapText="1"/>
    </xf>
    <xf numFmtId="0" fontId="72" fillId="0" borderId="12" xfId="4" applyFont="1" applyBorder="1" applyAlignment="1">
      <alignment horizontal="left" vertical="top"/>
    </xf>
    <xf numFmtId="0" fontId="72" fillId="0" borderId="12" xfId="4" applyFont="1" applyBorder="1" applyAlignment="1">
      <alignment horizontal="left" vertical="top" wrapText="1"/>
    </xf>
    <xf numFmtId="0" fontId="78" fillId="0" borderId="12" xfId="4" applyFont="1" applyBorder="1" applyAlignment="1">
      <alignment horizontal="center" vertical="top" wrapText="1"/>
    </xf>
    <xf numFmtId="0" fontId="75" fillId="0" borderId="12" xfId="4" applyFont="1" applyBorder="1" applyAlignment="1">
      <alignment horizontal="left" vertical="top" wrapText="1"/>
    </xf>
    <xf numFmtId="0" fontId="65" fillId="0" borderId="23" xfId="4" applyFont="1" applyBorder="1" applyAlignment="1">
      <alignment horizontal="left" vertical="top" wrapText="1"/>
    </xf>
    <xf numFmtId="0" fontId="65" fillId="0" borderId="0" xfId="4" applyFont="1" applyAlignment="1">
      <alignment horizontal="left" vertical="top" wrapText="1"/>
    </xf>
    <xf numFmtId="0" fontId="65" fillId="0" borderId="23" xfId="0" applyFont="1" applyBorder="1" applyAlignment="1">
      <alignment horizontal="left" vertical="top" wrapText="1"/>
    </xf>
    <xf numFmtId="0" fontId="78" fillId="0" borderId="12" xfId="0" applyFont="1" applyBorder="1" applyAlignment="1">
      <alignment horizontal="center" vertical="top" wrapText="1"/>
    </xf>
    <xf numFmtId="2" fontId="72" fillId="23" borderId="12" xfId="4" applyNumberFormat="1" applyFont="1" applyFill="1" applyBorder="1" applyAlignment="1">
      <alignment horizontal="left" vertical="top"/>
    </xf>
    <xf numFmtId="2" fontId="72" fillId="23" borderId="12" xfId="4" applyNumberFormat="1" applyFont="1" applyFill="1" applyBorder="1" applyAlignment="1">
      <alignment horizontal="left" vertical="top" wrapText="1"/>
    </xf>
    <xf numFmtId="0" fontId="100" fillId="0" borderId="38" xfId="12" applyFont="1" applyBorder="1" applyAlignment="1">
      <alignment vertical="top" wrapText="1"/>
    </xf>
    <xf numFmtId="0" fontId="100" fillId="0" borderId="38" xfId="12" applyFont="1" applyBorder="1" applyAlignment="1">
      <alignment horizontal="center" vertical="top"/>
    </xf>
    <xf numFmtId="0" fontId="64" fillId="0" borderId="12" xfId="12" applyFont="1" applyBorder="1" applyAlignment="1">
      <alignment horizontal="center" vertical="top"/>
    </xf>
    <xf numFmtId="0" fontId="64" fillId="16" borderId="0" xfId="12" applyFont="1" applyFill="1" applyAlignment="1">
      <alignment horizontal="center" vertical="top"/>
    </xf>
    <xf numFmtId="0" fontId="68" fillId="24" borderId="0" xfId="12" applyFont="1" applyFill="1" applyAlignment="1">
      <alignment horizontal="left" vertical="top"/>
    </xf>
    <xf numFmtId="0" fontId="64" fillId="24" borderId="0" xfId="12" applyFont="1" applyFill="1" applyAlignment="1">
      <alignment vertical="top" wrapText="1"/>
    </xf>
    <xf numFmtId="0" fontId="64" fillId="24" borderId="0" xfId="12" applyFont="1" applyFill="1" applyAlignment="1">
      <alignment horizontal="center" vertical="top"/>
    </xf>
    <xf numFmtId="0" fontId="65" fillId="24" borderId="0" xfId="12" applyFont="1" applyFill="1" applyAlignment="1">
      <alignment vertical="top" wrapText="1"/>
    </xf>
    <xf numFmtId="0" fontId="101" fillId="24" borderId="0" xfId="1" applyFont="1" applyFill="1" applyAlignment="1">
      <alignment horizontal="center" vertical="top"/>
    </xf>
    <xf numFmtId="0" fontId="68" fillId="24" borderId="0" xfId="12" applyFont="1" applyFill="1" applyAlignment="1">
      <alignment horizontal="center" vertical="top" wrapText="1"/>
    </xf>
    <xf numFmtId="0" fontId="68" fillId="24" borderId="0" xfId="12" applyFont="1" applyFill="1" applyAlignment="1">
      <alignment horizontal="right" vertical="top" wrapText="1"/>
    </xf>
    <xf numFmtId="0" fontId="68" fillId="16" borderId="14" xfId="12" applyFont="1" applyFill="1" applyBorder="1" applyAlignment="1">
      <alignment horizontal="center" vertical="top"/>
    </xf>
    <xf numFmtId="0" fontId="68" fillId="25" borderId="16" xfId="12" applyFont="1" applyFill="1" applyBorder="1" applyAlignment="1">
      <alignment horizontal="left" vertical="top" wrapText="1"/>
    </xf>
    <xf numFmtId="0" fontId="68" fillId="25" borderId="22" xfId="12" applyFont="1" applyFill="1" applyBorder="1" applyAlignment="1">
      <alignment vertical="top" wrapText="1"/>
    </xf>
    <xf numFmtId="0" fontId="68" fillId="25" borderId="22" xfId="12" applyFont="1" applyFill="1" applyBorder="1" applyAlignment="1">
      <alignment horizontal="center" vertical="top"/>
    </xf>
    <xf numFmtId="0" fontId="68" fillId="25" borderId="17" xfId="12" applyFont="1" applyFill="1" applyBorder="1" applyAlignment="1">
      <alignment vertical="top" wrapText="1"/>
    </xf>
    <xf numFmtId="0" fontId="68" fillId="24" borderId="14" xfId="12" applyFont="1" applyFill="1" applyBorder="1" applyAlignment="1">
      <alignment horizontal="left" vertical="top" wrapText="1"/>
    </xf>
    <xf numFmtId="0" fontId="68" fillId="24" borderId="14" xfId="12" applyFont="1" applyFill="1" applyBorder="1" applyAlignment="1">
      <alignment vertical="top" wrapText="1"/>
    </xf>
    <xf numFmtId="0" fontId="68" fillId="24" borderId="14" xfId="12" applyFont="1" applyFill="1" applyBorder="1" applyAlignment="1">
      <alignment horizontal="center" vertical="top"/>
    </xf>
    <xf numFmtId="0" fontId="78" fillId="16" borderId="22" xfId="12" applyFont="1" applyFill="1" applyBorder="1" applyAlignment="1">
      <alignment vertical="top" wrapText="1"/>
    </xf>
    <xf numFmtId="0" fontId="68" fillId="16" borderId="22" xfId="12" applyFont="1" applyFill="1" applyBorder="1" applyAlignment="1">
      <alignment horizontal="center" vertical="top"/>
    </xf>
    <xf numFmtId="0" fontId="68" fillId="16" borderId="17" xfId="12" applyFont="1" applyFill="1" applyBorder="1" applyAlignment="1">
      <alignment vertical="top" wrapText="1"/>
    </xf>
    <xf numFmtId="0" fontId="68" fillId="26" borderId="16" xfId="12" applyFont="1" applyFill="1" applyBorder="1" applyAlignment="1">
      <alignment horizontal="left" vertical="top" wrapText="1"/>
    </xf>
    <xf numFmtId="0" fontId="68" fillId="26" borderId="22" xfId="12" applyFont="1" applyFill="1" applyBorder="1" applyAlignment="1">
      <alignment vertical="top" wrapText="1"/>
    </xf>
    <xf numFmtId="0" fontId="68" fillId="26" borderId="22" xfId="12" applyFont="1" applyFill="1" applyBorder="1" applyAlignment="1">
      <alignment horizontal="center" vertical="top"/>
    </xf>
    <xf numFmtId="0" fontId="68" fillId="26" borderId="17" xfId="12" applyFont="1" applyFill="1" applyBorder="1" applyAlignment="1">
      <alignment vertical="top" wrapText="1"/>
    </xf>
    <xf numFmtId="0" fontId="78" fillId="26" borderId="22" xfId="12" applyFont="1" applyFill="1" applyBorder="1" applyAlignment="1">
      <alignment vertical="top" wrapText="1"/>
    </xf>
    <xf numFmtId="0" fontId="68" fillId="24" borderId="23" xfId="12" applyFont="1" applyFill="1" applyBorder="1" applyAlignment="1">
      <alignment horizontal="left" vertical="top"/>
    </xf>
    <xf numFmtId="0" fontId="68" fillId="24" borderId="24" xfId="12" applyFont="1" applyFill="1" applyBorder="1" applyAlignment="1">
      <alignment vertical="top" wrapText="1"/>
    </xf>
    <xf numFmtId="0" fontId="68" fillId="24" borderId="15" xfId="12" applyFont="1" applyFill="1" applyBorder="1" applyAlignment="1">
      <alignment horizontal="left" vertical="top"/>
    </xf>
    <xf numFmtId="0" fontId="64" fillId="0" borderId="15" xfId="12" applyFont="1" applyBorder="1" applyAlignment="1">
      <alignment horizontal="center" vertical="top"/>
    </xf>
    <xf numFmtId="0" fontId="68" fillId="24" borderId="12" xfId="12" applyFont="1" applyFill="1" applyBorder="1" applyAlignment="1">
      <alignment horizontal="left" vertical="top"/>
    </xf>
    <xf numFmtId="0" fontId="64" fillId="0" borderId="0" xfId="12" applyFont="1" applyAlignment="1">
      <alignment horizontal="center" vertical="top"/>
    </xf>
    <xf numFmtId="0" fontId="0" fillId="16" borderId="24" xfId="0" applyFill="1" applyBorder="1" applyAlignment="1">
      <alignment horizontal="center" vertical="top" wrapText="1"/>
    </xf>
    <xf numFmtId="0" fontId="0" fillId="16" borderId="13" xfId="0" applyFill="1" applyBorder="1" applyAlignment="1">
      <alignment vertical="top" wrapText="1"/>
    </xf>
    <xf numFmtId="0" fontId="64" fillId="16" borderId="24" xfId="12" applyFont="1" applyFill="1" applyBorder="1" applyAlignment="1">
      <alignment vertical="top" wrapText="1"/>
    </xf>
    <xf numFmtId="0" fontId="64" fillId="24" borderId="24" xfId="12" applyFont="1" applyFill="1" applyBorder="1" applyAlignment="1">
      <alignment vertical="top" wrapText="1"/>
    </xf>
    <xf numFmtId="0" fontId="0" fillId="16" borderId="22" xfId="0" applyFill="1" applyBorder="1" applyAlignment="1">
      <alignment horizontal="center" vertical="top" wrapText="1"/>
    </xf>
    <xf numFmtId="0" fontId="0" fillId="16" borderId="17" xfId="0" applyFill="1" applyBorder="1" applyAlignment="1">
      <alignment vertical="top" wrapText="1"/>
    </xf>
    <xf numFmtId="0" fontId="68" fillId="24" borderId="16" xfId="12" applyFont="1" applyFill="1" applyBorder="1" applyAlignment="1">
      <alignment horizontal="left" vertical="top"/>
    </xf>
    <xf numFmtId="0" fontId="68" fillId="24" borderId="22" xfId="12" applyFont="1" applyFill="1" applyBorder="1" applyAlignment="1">
      <alignment vertical="top" wrapText="1"/>
    </xf>
    <xf numFmtId="0" fontId="78" fillId="16" borderId="23" xfId="12" applyFont="1" applyFill="1" applyBorder="1" applyAlignment="1">
      <alignment horizontal="left" vertical="top" wrapText="1"/>
    </xf>
    <xf numFmtId="0" fontId="78" fillId="16" borderId="24" xfId="12" applyFont="1" applyFill="1" applyBorder="1" applyAlignment="1">
      <alignment vertical="top" wrapText="1"/>
    </xf>
    <xf numFmtId="0" fontId="78" fillId="26" borderId="23" xfId="12" applyFont="1" applyFill="1" applyBorder="1" applyAlignment="1">
      <alignment horizontal="left" vertical="top" wrapText="1"/>
    </xf>
    <xf numFmtId="0" fontId="78" fillId="26" borderId="24" xfId="12" applyFont="1" applyFill="1" applyBorder="1" applyAlignment="1">
      <alignment vertical="top" wrapText="1"/>
    </xf>
    <xf numFmtId="0" fontId="64" fillId="16" borderId="22" xfId="12" applyFont="1" applyFill="1" applyBorder="1" applyAlignment="1">
      <alignment vertical="top" wrapText="1"/>
    </xf>
    <xf numFmtId="0" fontId="64" fillId="24" borderId="22" xfId="12" applyFont="1" applyFill="1" applyBorder="1" applyAlignment="1">
      <alignment vertical="top" wrapText="1"/>
    </xf>
    <xf numFmtId="0" fontId="78" fillId="16" borderId="16" xfId="12" applyFont="1" applyFill="1" applyBorder="1" applyAlignment="1">
      <alignment horizontal="left" vertical="top"/>
    </xf>
    <xf numFmtId="0" fontId="49" fillId="16" borderId="22" xfId="0" applyFont="1" applyFill="1" applyBorder="1" applyAlignment="1">
      <alignment horizontal="center" vertical="top" wrapText="1"/>
    </xf>
    <xf numFmtId="0" fontId="49" fillId="16" borderId="17" xfId="0" applyFont="1" applyFill="1" applyBorder="1" applyAlignment="1">
      <alignment vertical="top" wrapText="1"/>
    </xf>
    <xf numFmtId="0" fontId="78" fillId="26" borderId="16" xfId="12" applyFont="1" applyFill="1" applyBorder="1" applyAlignment="1">
      <alignment horizontal="left" vertical="top"/>
    </xf>
    <xf numFmtId="0" fontId="64" fillId="16" borderId="22" xfId="12" applyFont="1" applyFill="1" applyBorder="1" applyAlignment="1">
      <alignment horizontal="center" vertical="top"/>
    </xf>
    <xf numFmtId="0" fontId="64" fillId="24" borderId="22" xfId="12" applyFont="1" applyFill="1" applyBorder="1" applyAlignment="1">
      <alignment horizontal="center" vertical="top"/>
    </xf>
    <xf numFmtId="0" fontId="65" fillId="24" borderId="17" xfId="12" applyFont="1" applyFill="1" applyBorder="1" applyAlignment="1">
      <alignment vertical="top" wrapText="1"/>
    </xf>
    <xf numFmtId="0" fontId="78" fillId="24" borderId="22" xfId="12" applyFont="1" applyFill="1" applyBorder="1" applyAlignment="1">
      <alignment vertical="top" wrapText="1"/>
    </xf>
    <xf numFmtId="0" fontId="66" fillId="16" borderId="22" xfId="12" applyFont="1" applyFill="1" applyBorder="1" applyAlignment="1">
      <alignment horizontal="center" vertical="top"/>
    </xf>
    <xf numFmtId="0" fontId="66" fillId="16" borderId="17" xfId="12" applyFont="1" applyFill="1" applyBorder="1" applyAlignment="1">
      <alignment vertical="top" wrapText="1"/>
    </xf>
    <xf numFmtId="0" fontId="66" fillId="26" borderId="22" xfId="12" applyFont="1" applyFill="1" applyBorder="1" applyAlignment="1">
      <alignment horizontal="center" vertical="top"/>
    </xf>
    <xf numFmtId="0" fontId="66" fillId="26" borderId="17" xfId="12" applyFont="1" applyFill="1" applyBorder="1" applyAlignment="1">
      <alignment vertical="top" wrapText="1"/>
    </xf>
    <xf numFmtId="0" fontId="64" fillId="16" borderId="24" xfId="12" applyFont="1" applyFill="1" applyBorder="1" applyAlignment="1">
      <alignment horizontal="center" vertical="top"/>
    </xf>
    <xf numFmtId="0" fontId="68" fillId="27" borderId="24" xfId="12" applyFont="1" applyFill="1" applyBorder="1" applyAlignment="1">
      <alignment vertical="top" wrapText="1"/>
    </xf>
    <xf numFmtId="0" fontId="64" fillId="24" borderId="24" xfId="12" applyFont="1" applyFill="1" applyBorder="1" applyAlignment="1">
      <alignment horizontal="center" vertical="top"/>
    </xf>
    <xf numFmtId="0" fontId="65" fillId="24" borderId="13" xfId="12" applyFont="1" applyFill="1" applyBorder="1" applyAlignment="1">
      <alignment vertical="top" wrapText="1"/>
    </xf>
    <xf numFmtId="0" fontId="64" fillId="27" borderId="12" xfId="12" applyFont="1" applyFill="1" applyBorder="1" applyAlignment="1">
      <alignment vertical="top" wrapText="1"/>
    </xf>
    <xf numFmtId="0" fontId="64" fillId="24" borderId="12" xfId="12" applyFont="1" applyFill="1" applyBorder="1" applyAlignment="1">
      <alignment horizontal="center" vertical="top"/>
    </xf>
    <xf numFmtId="0" fontId="65" fillId="24" borderId="12" xfId="12" applyFont="1" applyFill="1" applyBorder="1" applyAlignment="1">
      <alignment vertical="top" wrapText="1"/>
    </xf>
    <xf numFmtId="0" fontId="64" fillId="27" borderId="24" xfId="12" applyFont="1" applyFill="1" applyBorder="1" applyAlignment="1">
      <alignment vertical="top" wrapText="1"/>
    </xf>
    <xf numFmtId="0" fontId="68" fillId="26" borderId="23" xfId="12" applyFont="1" applyFill="1" applyBorder="1" applyAlignment="1">
      <alignment horizontal="left" vertical="top"/>
    </xf>
    <xf numFmtId="0" fontId="68" fillId="26" borderId="24" xfId="12" applyFont="1" applyFill="1" applyBorder="1" applyAlignment="1">
      <alignment vertical="top" wrapText="1"/>
    </xf>
    <xf numFmtId="0" fontId="64" fillId="26" borderId="24" xfId="12" applyFont="1" applyFill="1" applyBorder="1" applyAlignment="1">
      <alignment horizontal="center" vertical="top"/>
    </xf>
    <xf numFmtId="0" fontId="65" fillId="26" borderId="13" xfId="12" applyFont="1" applyFill="1" applyBorder="1" applyAlignment="1">
      <alignment vertical="top" wrapText="1"/>
    </xf>
    <xf numFmtId="0" fontId="68" fillId="26" borderId="0" xfId="12" applyFont="1" applyFill="1" applyAlignment="1">
      <alignment horizontal="left" vertical="top"/>
    </xf>
    <xf numFmtId="0" fontId="64" fillId="26" borderId="0" xfId="12" applyFont="1" applyFill="1" applyAlignment="1">
      <alignment vertical="top" wrapText="1"/>
    </xf>
    <xf numFmtId="0" fontId="64" fillId="26" borderId="0" xfId="12" applyFont="1" applyFill="1" applyAlignment="1">
      <alignment horizontal="center" vertical="top"/>
    </xf>
    <xf numFmtId="0" fontId="65" fillId="26" borderId="0" xfId="12" applyFont="1" applyFill="1" applyAlignment="1">
      <alignment vertical="top" wrapText="1"/>
    </xf>
    <xf numFmtId="0" fontId="78" fillId="16" borderId="23" xfId="12" applyFont="1" applyFill="1" applyBorder="1" applyAlignment="1">
      <alignment horizontal="left" vertical="top"/>
    </xf>
    <xf numFmtId="0" fontId="66" fillId="16" borderId="24" xfId="12" applyFont="1" applyFill="1" applyBorder="1" applyAlignment="1">
      <alignment horizontal="center" vertical="top"/>
    </xf>
    <xf numFmtId="0" fontId="66" fillId="16" borderId="13" xfId="12" applyFont="1" applyFill="1" applyBorder="1" applyAlignment="1">
      <alignment vertical="top" wrapText="1"/>
    </xf>
    <xf numFmtId="0" fontId="64" fillId="26" borderId="0" xfId="12" applyFont="1" applyFill="1"/>
    <xf numFmtId="0" fontId="64" fillId="26" borderId="0" xfId="12" applyFont="1" applyFill="1" applyAlignment="1">
      <alignment horizontal="center"/>
    </xf>
    <xf numFmtId="0" fontId="66" fillId="26" borderId="0" xfId="12" applyFont="1" applyFill="1"/>
    <xf numFmtId="0" fontId="66" fillId="26" borderId="0" xfId="12" applyFont="1" applyFill="1" applyAlignment="1">
      <alignment horizontal="center"/>
    </xf>
    <xf numFmtId="0" fontId="68" fillId="25" borderId="23" xfId="12" applyFont="1" applyFill="1" applyBorder="1" applyAlignment="1">
      <alignment horizontal="left" vertical="top"/>
    </xf>
    <xf numFmtId="0" fontId="78" fillId="25" borderId="24" xfId="12" applyFont="1" applyFill="1" applyBorder="1" applyAlignment="1">
      <alignment vertical="top" wrapText="1"/>
    </xf>
    <xf numFmtId="0" fontId="64" fillId="25" borderId="24" xfId="12" applyFont="1" applyFill="1" applyBorder="1" applyAlignment="1">
      <alignment horizontal="center" vertical="top"/>
    </xf>
    <xf numFmtId="0" fontId="65" fillId="25" borderId="13" xfId="12" applyFont="1" applyFill="1" applyBorder="1" applyAlignment="1">
      <alignment vertical="top" wrapText="1"/>
    </xf>
    <xf numFmtId="0" fontId="78" fillId="26" borderId="23" xfId="12" applyFont="1" applyFill="1" applyBorder="1" applyAlignment="1">
      <alignment horizontal="left" vertical="top"/>
    </xf>
    <xf numFmtId="0" fontId="66" fillId="26" borderId="24" xfId="12" applyFont="1" applyFill="1" applyBorder="1" applyAlignment="1">
      <alignment horizontal="center" vertical="top"/>
    </xf>
    <xf numFmtId="0" fontId="66" fillId="26" borderId="13" xfId="12" applyFont="1" applyFill="1" applyBorder="1" applyAlignment="1">
      <alignment vertical="top" wrapText="1"/>
    </xf>
    <xf numFmtId="0" fontId="68" fillId="26" borderId="16" xfId="12" applyFont="1" applyFill="1" applyBorder="1" applyAlignment="1">
      <alignment horizontal="left" vertical="top"/>
    </xf>
    <xf numFmtId="0" fontId="49" fillId="16" borderId="24" xfId="0" applyFont="1" applyFill="1" applyBorder="1" applyAlignment="1">
      <alignment horizontal="center" vertical="top" wrapText="1"/>
    </xf>
    <xf numFmtId="0" fontId="49" fillId="16" borderId="13" xfId="0" applyFont="1" applyFill="1" applyBorder="1" applyAlignment="1">
      <alignment vertical="top" wrapText="1"/>
    </xf>
    <xf numFmtId="0" fontId="64" fillId="0" borderId="14" xfId="12" applyFont="1" applyBorder="1" applyAlignment="1">
      <alignment horizontal="center" vertical="top"/>
    </xf>
    <xf numFmtId="0" fontId="65" fillId="0" borderId="14" xfId="12" applyFont="1" applyBorder="1" applyAlignment="1">
      <alignment vertical="top" wrapText="1"/>
    </xf>
    <xf numFmtId="0" fontId="68" fillId="16" borderId="39" xfId="12" applyFont="1" applyFill="1" applyBorder="1" applyAlignment="1">
      <alignment horizontal="left" vertical="top"/>
    </xf>
    <xf numFmtId="0" fontId="68" fillId="16" borderId="40" xfId="12" applyFont="1" applyFill="1" applyBorder="1" applyAlignment="1">
      <alignment vertical="top" wrapText="1"/>
    </xf>
    <xf numFmtId="0" fontId="64" fillId="16" borderId="40" xfId="12" applyFont="1" applyFill="1" applyBorder="1" applyAlignment="1">
      <alignment horizontal="center" vertical="top"/>
    </xf>
    <xf numFmtId="0" fontId="65" fillId="16" borderId="41" xfId="12" applyFont="1" applyFill="1" applyBorder="1" applyAlignment="1">
      <alignment vertical="top" wrapText="1"/>
    </xf>
    <xf numFmtId="0" fontId="68" fillId="26" borderId="39" xfId="12" applyFont="1" applyFill="1" applyBorder="1" applyAlignment="1">
      <alignment horizontal="left" vertical="top"/>
    </xf>
    <xf numFmtId="0" fontId="68" fillId="26" borderId="40" xfId="12" applyFont="1" applyFill="1" applyBorder="1" applyAlignment="1">
      <alignment vertical="top" wrapText="1"/>
    </xf>
    <xf numFmtId="0" fontId="64" fillId="26" borderId="40" xfId="12" applyFont="1" applyFill="1" applyBorder="1" applyAlignment="1">
      <alignment horizontal="center" vertical="top"/>
    </xf>
    <xf numFmtId="0" fontId="65" fillId="26" borderId="41" xfId="12" applyFont="1" applyFill="1" applyBorder="1" applyAlignment="1">
      <alignment vertical="top" wrapText="1"/>
    </xf>
    <xf numFmtId="0" fontId="68" fillId="16" borderId="42" xfId="12" applyFont="1" applyFill="1" applyBorder="1" applyAlignment="1">
      <alignment horizontal="left" vertical="top"/>
    </xf>
    <xf numFmtId="0" fontId="65" fillId="16" borderId="43" xfId="12" applyFont="1" applyFill="1" applyBorder="1" applyAlignment="1">
      <alignment vertical="top" wrapText="1"/>
    </xf>
    <xf numFmtId="0" fontId="68" fillId="24" borderId="42" xfId="12" applyFont="1" applyFill="1" applyBorder="1" applyAlignment="1">
      <alignment horizontal="left" vertical="top"/>
    </xf>
    <xf numFmtId="0" fontId="68" fillId="24" borderId="0" xfId="12" applyFont="1" applyFill="1" applyAlignment="1">
      <alignment vertical="top" wrapText="1"/>
    </xf>
    <xf numFmtId="0" fontId="65" fillId="24" borderId="43" xfId="12" applyFont="1" applyFill="1" applyBorder="1" applyAlignment="1">
      <alignment vertical="top" wrapText="1"/>
    </xf>
    <xf numFmtId="0" fontId="64" fillId="16" borderId="0" xfId="12" applyFont="1" applyFill="1" applyAlignment="1">
      <alignment vertical="top" wrapText="1"/>
    </xf>
    <xf numFmtId="0" fontId="68" fillId="16" borderId="44" xfId="12" applyFont="1" applyFill="1" applyBorder="1" applyAlignment="1">
      <alignment horizontal="left" vertical="top"/>
    </xf>
    <xf numFmtId="0" fontId="64" fillId="16" borderId="45" xfId="12" applyFont="1" applyFill="1" applyBorder="1" applyAlignment="1">
      <alignment vertical="top" wrapText="1"/>
    </xf>
    <xf numFmtId="0" fontId="64" fillId="16" borderId="45" xfId="12" applyFont="1" applyFill="1" applyBorder="1" applyAlignment="1">
      <alignment horizontal="center" vertical="top"/>
    </xf>
    <xf numFmtId="0" fontId="65" fillId="16" borderId="46" xfId="12" applyFont="1" applyFill="1" applyBorder="1" applyAlignment="1">
      <alignment vertical="top" wrapText="1"/>
    </xf>
    <xf numFmtId="0" fontId="68" fillId="24" borderId="44" xfId="12" applyFont="1" applyFill="1" applyBorder="1" applyAlignment="1">
      <alignment horizontal="left" vertical="top"/>
    </xf>
    <xf numFmtId="0" fontId="64" fillId="24" borderId="45" xfId="12" applyFont="1" applyFill="1" applyBorder="1" applyAlignment="1">
      <alignment vertical="top" wrapText="1"/>
    </xf>
    <xf numFmtId="0" fontId="64" fillId="24" borderId="45" xfId="12" applyFont="1" applyFill="1" applyBorder="1" applyAlignment="1">
      <alignment horizontal="center" vertical="top"/>
    </xf>
    <xf numFmtId="0" fontId="65" fillId="24" borderId="46" xfId="12" applyFont="1" applyFill="1" applyBorder="1" applyAlignment="1">
      <alignment vertical="top" wrapText="1"/>
    </xf>
    <xf numFmtId="0" fontId="64" fillId="0" borderId="14" xfId="12" applyFont="1" applyBorder="1" applyAlignment="1">
      <alignment vertical="top" wrapText="1"/>
    </xf>
    <xf numFmtId="0" fontId="83" fillId="16" borderId="23" xfId="12" applyFont="1" applyFill="1" applyBorder="1" applyAlignment="1">
      <alignment horizontal="left" vertical="top" wrapText="1"/>
    </xf>
    <xf numFmtId="0" fontId="83" fillId="16" borderId="24" xfId="12" applyFont="1" applyFill="1" applyBorder="1" applyAlignment="1">
      <alignment vertical="top" wrapText="1"/>
    </xf>
    <xf numFmtId="0" fontId="83" fillId="24" borderId="23" xfId="12" applyFont="1" applyFill="1" applyBorder="1" applyAlignment="1">
      <alignment horizontal="left" vertical="top" wrapText="1"/>
    </xf>
    <xf numFmtId="0" fontId="83" fillId="24" borderId="24" xfId="12" applyFont="1" applyFill="1" applyBorder="1" applyAlignment="1">
      <alignment horizontal="left" vertical="top" wrapText="1"/>
    </xf>
    <xf numFmtId="0" fontId="83" fillId="24" borderId="24" xfId="12" applyFont="1" applyFill="1" applyBorder="1" applyAlignment="1">
      <alignment horizontal="center" vertical="top" wrapText="1"/>
    </xf>
    <xf numFmtId="0" fontId="83" fillId="24" borderId="13" xfId="12" applyFont="1" applyFill="1" applyBorder="1" applyAlignment="1">
      <alignment horizontal="left" vertical="top" wrapText="1"/>
    </xf>
    <xf numFmtId="0" fontId="64" fillId="16" borderId="21" xfId="12" applyFont="1" applyFill="1" applyBorder="1"/>
    <xf numFmtId="0" fontId="64" fillId="16" borderId="21" xfId="12" applyFont="1" applyFill="1" applyBorder="1" applyAlignment="1">
      <alignment horizontal="center"/>
    </xf>
    <xf numFmtId="0" fontId="68" fillId="24" borderId="22" xfId="12" applyFont="1" applyFill="1" applyBorder="1" applyAlignment="1">
      <alignment horizontal="center" vertical="top"/>
    </xf>
    <xf numFmtId="0" fontId="68" fillId="24" borderId="0" xfId="12" applyFont="1" applyFill="1" applyAlignment="1">
      <alignment horizontal="center" vertical="top"/>
    </xf>
    <xf numFmtId="0" fontId="83" fillId="24" borderId="0" xfId="12" applyFont="1" applyFill="1" applyAlignment="1">
      <alignment horizontal="left" vertical="top" wrapText="1"/>
    </xf>
    <xf numFmtId="0" fontId="83" fillId="24" borderId="0" xfId="12" applyFont="1" applyFill="1" applyAlignment="1">
      <alignment horizontal="center" vertical="top" wrapText="1"/>
    </xf>
    <xf numFmtId="0" fontId="64" fillId="24" borderId="0" xfId="12" applyFont="1" applyFill="1"/>
    <xf numFmtId="0" fontId="64" fillId="24" borderId="0" xfId="12" applyFont="1" applyFill="1" applyAlignment="1">
      <alignment horizontal="center"/>
    </xf>
    <xf numFmtId="0" fontId="26" fillId="0" borderId="14" xfId="12" applyFont="1" applyBorder="1" applyAlignment="1">
      <alignment horizontal="left" vertical="center"/>
    </xf>
    <xf numFmtId="0" fontId="68" fillId="16" borderId="16" xfId="12" quotePrefix="1" applyFont="1" applyFill="1" applyBorder="1" applyAlignment="1">
      <alignment horizontal="left" vertical="top"/>
    </xf>
    <xf numFmtId="0" fontId="68" fillId="24" borderId="16" xfId="12" quotePrefix="1" applyFont="1" applyFill="1" applyBorder="1" applyAlignment="1">
      <alignment horizontal="left" vertical="top"/>
    </xf>
    <xf numFmtId="0" fontId="102" fillId="26" borderId="0" xfId="12" applyFont="1" applyFill="1" applyAlignment="1">
      <alignment vertical="top" wrapText="1"/>
    </xf>
    <xf numFmtId="0" fontId="83" fillId="16" borderId="22" xfId="12" applyFont="1" applyFill="1" applyBorder="1" applyAlignment="1">
      <alignment vertical="top" wrapText="1"/>
    </xf>
    <xf numFmtId="0" fontId="64" fillId="29" borderId="14" xfId="12" applyFont="1" applyFill="1" applyBorder="1" applyAlignment="1">
      <alignment horizontal="center" vertical="top"/>
    </xf>
    <xf numFmtId="0" fontId="65" fillId="29" borderId="14" xfId="12" applyFont="1" applyFill="1" applyBorder="1" applyAlignment="1">
      <alignment vertical="top" wrapText="1"/>
    </xf>
    <xf numFmtId="0" fontId="64" fillId="29" borderId="12" xfId="12" applyFont="1" applyFill="1" applyBorder="1" applyAlignment="1">
      <alignment horizontal="center" vertical="top"/>
    </xf>
    <xf numFmtId="0" fontId="65" fillId="29" borderId="12" xfId="12" applyFont="1" applyFill="1" applyBorder="1" applyAlignment="1">
      <alignment vertical="top" wrapText="1"/>
    </xf>
    <xf numFmtId="0" fontId="10" fillId="16" borderId="22" xfId="0" applyFont="1" applyFill="1" applyBorder="1" applyAlignment="1">
      <alignment horizontal="center" vertical="top" wrapText="1"/>
    </xf>
    <xf numFmtId="0" fontId="10" fillId="16" borderId="17" xfId="0" applyFont="1" applyFill="1" applyBorder="1" applyAlignment="1">
      <alignment vertical="top" wrapText="1"/>
    </xf>
    <xf numFmtId="0" fontId="51" fillId="0" borderId="0" xfId="5" applyFont="1"/>
    <xf numFmtId="0" fontId="16" fillId="0" borderId="0" xfId="5"/>
    <xf numFmtId="0" fontId="16" fillId="0" borderId="12" xfId="5" applyBorder="1"/>
    <xf numFmtId="0" fontId="103" fillId="0" borderId="0" xfId="5" applyFont="1"/>
    <xf numFmtId="0" fontId="16" fillId="0" borderId="12" xfId="5" applyBorder="1" applyAlignment="1">
      <alignment wrapText="1"/>
    </xf>
    <xf numFmtId="0" fontId="16" fillId="0" borderId="0" xfId="5" applyAlignment="1">
      <alignment wrapText="1"/>
    </xf>
    <xf numFmtId="0" fontId="103" fillId="0" borderId="12" xfId="5" applyFont="1" applyBorder="1"/>
    <xf numFmtId="0" fontId="103" fillId="0" borderId="12" xfId="5" applyFont="1" applyBorder="1" applyAlignment="1">
      <alignment wrapText="1"/>
    </xf>
    <xf numFmtId="15" fontId="103" fillId="0" borderId="12" xfId="5" applyNumberFormat="1" applyFont="1" applyBorder="1" applyAlignment="1">
      <alignment horizontal="left"/>
    </xf>
    <xf numFmtId="0" fontId="54" fillId="0" borderId="0" xfId="5" applyFont="1"/>
    <xf numFmtId="0" fontId="15" fillId="0" borderId="0" xfId="5" applyFont="1"/>
    <xf numFmtId="0" fontId="55" fillId="0" borderId="0" xfId="5" applyFont="1"/>
    <xf numFmtId="0" fontId="104" fillId="0" borderId="0" xfId="5" applyFont="1"/>
    <xf numFmtId="0" fontId="57" fillId="0" borderId="0" xfId="5" applyFont="1"/>
    <xf numFmtId="0" fontId="16" fillId="10" borderId="12" xfId="5" applyFill="1" applyBorder="1"/>
    <xf numFmtId="0" fontId="15" fillId="9" borderId="12" xfId="5" applyFont="1" applyFill="1" applyBorder="1"/>
    <xf numFmtId="0" fontId="16" fillId="7" borderId="12" xfId="5" applyFill="1" applyBorder="1"/>
    <xf numFmtId="0" fontId="16" fillId="9" borderId="12" xfId="5" applyFill="1" applyBorder="1"/>
    <xf numFmtId="0" fontId="105" fillId="9" borderId="12" xfId="5" applyFont="1" applyFill="1" applyBorder="1" applyAlignment="1">
      <alignment wrapText="1"/>
    </xf>
    <xf numFmtId="0" fontId="58" fillId="14" borderId="12" xfId="5" applyFont="1" applyFill="1" applyBorder="1" applyAlignment="1">
      <alignment wrapText="1"/>
    </xf>
    <xf numFmtId="0" fontId="57" fillId="0" borderId="0" xfId="5" applyFont="1" applyAlignment="1">
      <alignment wrapText="1"/>
    </xf>
    <xf numFmtId="0" fontId="57" fillId="14" borderId="12" xfId="5" applyFont="1" applyFill="1" applyBorder="1" applyAlignment="1">
      <alignment wrapText="1"/>
    </xf>
    <xf numFmtId="0" fontId="59" fillId="0" borderId="0" xfId="5" applyFont="1"/>
    <xf numFmtId="0" fontId="106" fillId="0" borderId="0" xfId="5" applyFont="1"/>
    <xf numFmtId="0" fontId="104" fillId="9" borderId="12" xfId="5" applyFont="1" applyFill="1" applyBorder="1"/>
    <xf numFmtId="0" fontId="58" fillId="0" borderId="0" xfId="5" applyFont="1"/>
    <xf numFmtId="0" fontId="16" fillId="14" borderId="12" xfId="5" applyFill="1" applyBorder="1"/>
    <xf numFmtId="0" fontId="107" fillId="0" borderId="12" xfId="5" applyFont="1" applyBorder="1"/>
    <xf numFmtId="0" fontId="15" fillId="9" borderId="12" xfId="5" applyFont="1" applyFill="1" applyBorder="1" applyAlignment="1">
      <alignment wrapText="1"/>
    </xf>
    <xf numFmtId="0" fontId="108" fillId="0" borderId="12" xfId="11" applyFont="1" applyBorder="1" applyAlignment="1">
      <alignment horizontal="left" vertical="top" wrapText="1"/>
    </xf>
    <xf numFmtId="14" fontId="64" fillId="0" borderId="12" xfId="0" applyNumberFormat="1" applyFont="1" applyBorder="1" applyAlignment="1">
      <alignment vertical="top" wrapText="1"/>
    </xf>
    <xf numFmtId="0" fontId="111" fillId="31" borderId="13" xfId="0" applyFont="1" applyFill="1" applyBorder="1" applyAlignment="1" applyProtection="1">
      <alignment horizontal="center" vertical="center" wrapText="1"/>
      <protection locked="0"/>
    </xf>
    <xf numFmtId="0" fontId="112" fillId="32" borderId="12" xfId="0" applyFont="1" applyFill="1" applyBorder="1" applyAlignment="1" applyProtection="1">
      <alignment horizontal="center" vertical="center" wrapText="1"/>
      <protection locked="0"/>
    </xf>
    <xf numFmtId="0" fontId="64" fillId="0" borderId="1" xfId="0" applyFont="1" applyBorder="1" applyAlignment="1">
      <alignment horizontal="left" vertical="top" wrapText="1"/>
    </xf>
    <xf numFmtId="0" fontId="68" fillId="12" borderId="12" xfId="0" applyFont="1" applyFill="1" applyBorder="1" applyAlignment="1">
      <alignment vertical="top" wrapText="1"/>
    </xf>
    <xf numFmtId="0" fontId="96" fillId="12" borderId="12" xfId="0" applyFont="1" applyFill="1" applyBorder="1" applyAlignment="1">
      <alignment vertical="top" wrapText="1"/>
    </xf>
    <xf numFmtId="0" fontId="65" fillId="0" borderId="23" xfId="0" applyFont="1" applyBorder="1" applyAlignment="1">
      <alignment wrapText="1"/>
    </xf>
    <xf numFmtId="0" fontId="65" fillId="34" borderId="12" xfId="0" applyFont="1" applyFill="1" applyBorder="1"/>
    <xf numFmtId="0" fontId="65" fillId="34" borderId="12" xfId="0" applyFont="1" applyFill="1" applyBorder="1" applyAlignment="1">
      <alignment wrapText="1"/>
    </xf>
    <xf numFmtId="0" fontId="72" fillId="34" borderId="12" xfId="0" applyFont="1" applyFill="1" applyBorder="1"/>
    <xf numFmtId="0" fontId="118" fillId="0" borderId="0" xfId="0" applyFont="1" applyAlignment="1">
      <alignment wrapText="1"/>
    </xf>
    <xf numFmtId="0" fontId="64" fillId="0" borderId="14" xfId="12" applyFont="1" applyBorder="1" applyAlignment="1">
      <alignment horizontal="center" vertical="center"/>
    </xf>
    <xf numFmtId="0" fontId="64" fillId="0" borderId="0" xfId="12" applyFont="1" applyAlignment="1">
      <alignment horizontal="center"/>
    </xf>
    <xf numFmtId="0" fontId="121" fillId="11" borderId="24" xfId="0" applyFont="1" applyFill="1" applyBorder="1" applyAlignment="1">
      <alignment vertical="center"/>
    </xf>
    <xf numFmtId="0" fontId="114" fillId="21" borderId="17" xfId="0" applyFont="1" applyFill="1" applyBorder="1" applyAlignment="1">
      <alignment vertical="top" wrapText="1"/>
    </xf>
    <xf numFmtId="0" fontId="114" fillId="21" borderId="14" xfId="0" applyFont="1" applyFill="1" applyBorder="1" applyAlignment="1">
      <alignment vertical="top" wrapText="1"/>
    </xf>
    <xf numFmtId="0" fontId="114" fillId="11" borderId="1" xfId="0" applyFont="1" applyFill="1" applyBorder="1" applyAlignment="1">
      <alignment vertical="top" wrapText="1"/>
    </xf>
    <xf numFmtId="0" fontId="114" fillId="11" borderId="18" xfId="0" applyFont="1" applyFill="1" applyBorder="1" applyAlignment="1">
      <alignment vertical="top" wrapText="1"/>
    </xf>
    <xf numFmtId="0" fontId="72" fillId="0" borderId="12" xfId="0" applyFont="1" applyBorder="1" applyAlignment="1">
      <alignment vertical="top" wrapText="1"/>
    </xf>
    <xf numFmtId="49" fontId="125" fillId="0" borderId="12" xfId="0" applyNumberFormat="1" applyFont="1" applyBorder="1" applyAlignment="1">
      <alignment horizontal="left"/>
    </xf>
    <xf numFmtId="0" fontId="116" fillId="0" borderId="0" xfId="0" applyFont="1"/>
    <xf numFmtId="49" fontId="125" fillId="0" borderId="12" xfId="0" applyNumberFormat="1" applyFont="1" applyBorder="1" applyAlignment="1">
      <alignment horizontal="right"/>
    </xf>
    <xf numFmtId="49" fontId="117" fillId="0" borderId="50" xfId="0" applyNumberFormat="1" applyFont="1" applyBorder="1" applyAlignment="1">
      <alignment horizontal="left" vertical="center" wrapText="1"/>
    </xf>
    <xf numFmtId="2" fontId="125" fillId="0" borderId="12" xfId="0" applyNumberFormat="1" applyFont="1" applyBorder="1" applyAlignment="1">
      <alignment wrapText="1"/>
    </xf>
    <xf numFmtId="2" fontId="116" fillId="0" borderId="0" xfId="0" applyNumberFormat="1" applyFont="1"/>
    <xf numFmtId="166" fontId="116" fillId="0" borderId="0" xfId="0" applyNumberFormat="1" applyFont="1"/>
    <xf numFmtId="49" fontId="125" fillId="0" borderId="12" xfId="0" applyNumberFormat="1" applyFont="1" applyBorder="1" applyAlignment="1">
      <alignment wrapText="1"/>
    </xf>
    <xf numFmtId="0" fontId="116" fillId="0" borderId="12" xfId="0" applyFont="1" applyBorder="1"/>
    <xf numFmtId="167" fontId="116" fillId="0" borderId="12" xfId="0" applyNumberFormat="1" applyFont="1" applyBorder="1" applyAlignment="1">
      <alignment horizontal="right"/>
    </xf>
    <xf numFmtId="2" fontId="116" fillId="0" borderId="12" xfId="0" applyNumberFormat="1" applyFont="1" applyBorder="1" applyAlignment="1">
      <alignment wrapText="1"/>
    </xf>
    <xf numFmtId="0" fontId="65" fillId="0" borderId="12" xfId="13" applyFont="1" applyFill="1" applyBorder="1" applyAlignment="1">
      <alignment horizontal="left" wrapText="1"/>
    </xf>
    <xf numFmtId="0" fontId="65" fillId="0" borderId="12" xfId="13" applyFont="1" applyFill="1" applyBorder="1" applyAlignment="1">
      <alignment wrapText="1"/>
    </xf>
    <xf numFmtId="167" fontId="65" fillId="0" borderId="12" xfId="0" applyNumberFormat="1" applyFont="1" applyBorder="1" applyAlignment="1">
      <alignment horizontal="right"/>
    </xf>
    <xf numFmtId="2" fontId="65" fillId="0" borderId="12" xfId="13" applyNumberFormat="1" applyFont="1" applyFill="1" applyBorder="1" applyAlignment="1">
      <alignment wrapText="1"/>
    </xf>
    <xf numFmtId="0" fontId="125" fillId="0" borderId="12" xfId="0" applyFont="1" applyBorder="1" applyAlignment="1">
      <alignment wrapText="1"/>
    </xf>
    <xf numFmtId="0" fontId="65" fillId="0" borderId="14" xfId="0" applyFont="1" applyBorder="1" applyAlignment="1">
      <alignment vertical="top" wrapText="1"/>
    </xf>
    <xf numFmtId="0" fontId="116" fillId="0" borderId="0" xfId="17" applyFont="1"/>
    <xf numFmtId="0" fontId="116" fillId="0" borderId="0" xfId="17" applyFont="1" applyAlignment="1">
      <alignment horizontal="right"/>
    </xf>
    <xf numFmtId="14" fontId="116" fillId="0" borderId="0" xfId="17" applyNumberFormat="1" applyFont="1" applyAlignment="1">
      <alignment horizontal="right"/>
    </xf>
    <xf numFmtId="0" fontId="126" fillId="0" borderId="0" xfId="0" applyFont="1"/>
    <xf numFmtId="49" fontId="74" fillId="0" borderId="3" xfId="0" applyNumberFormat="1" applyFont="1" applyBorder="1" applyAlignment="1" applyProtection="1">
      <alignment vertical="top" wrapText="1"/>
      <protection locked="0"/>
    </xf>
    <xf numFmtId="14" fontId="64" fillId="0" borderId="1" xfId="0" applyNumberFormat="1" applyFont="1" applyBorder="1" applyAlignment="1">
      <alignment vertical="top" wrapText="1"/>
    </xf>
    <xf numFmtId="4" fontId="91" fillId="0" borderId="0" xfId="0" applyNumberFormat="1" applyFont="1" applyAlignment="1" applyProtection="1">
      <alignment vertical="top" wrapText="1"/>
      <protection locked="0"/>
    </xf>
    <xf numFmtId="14" fontId="64" fillId="0" borderId="3" xfId="0" applyNumberFormat="1" applyFont="1" applyBorder="1" applyAlignment="1">
      <alignment vertical="top" wrapText="1"/>
    </xf>
    <xf numFmtId="0" fontId="7" fillId="16" borderId="24" xfId="14" applyFill="1" applyBorder="1" applyAlignment="1">
      <alignment horizontal="center" vertical="top"/>
    </xf>
    <xf numFmtId="0" fontId="7" fillId="16" borderId="13" xfId="14" applyFill="1" applyBorder="1" applyAlignment="1">
      <alignment vertical="top"/>
    </xf>
    <xf numFmtId="0" fontId="7" fillId="24" borderId="24" xfId="14" applyFill="1" applyBorder="1" applyAlignment="1">
      <alignment horizontal="center" vertical="top"/>
    </xf>
    <xf numFmtId="0" fontId="7" fillId="24" borderId="13" xfId="14" applyFill="1" applyBorder="1" applyAlignment="1">
      <alignment vertical="top"/>
    </xf>
    <xf numFmtId="0" fontId="7" fillId="16" borderId="24" xfId="14" applyFill="1" applyBorder="1" applyAlignment="1">
      <alignment horizontal="center" vertical="top" wrapText="1"/>
    </xf>
    <xf numFmtId="0" fontId="7" fillId="16" borderId="13" xfId="14" applyFill="1" applyBorder="1" applyAlignment="1">
      <alignment vertical="top" wrapText="1"/>
    </xf>
    <xf numFmtId="0" fontId="7" fillId="24" borderId="24" xfId="14" applyFill="1" applyBorder="1" applyAlignment="1">
      <alignment horizontal="center" vertical="top" wrapText="1"/>
    </xf>
    <xf numFmtId="0" fontId="7" fillId="24" borderId="13" xfId="14" applyFill="1" applyBorder="1" applyAlignment="1">
      <alignment vertical="top" wrapText="1"/>
    </xf>
    <xf numFmtId="0" fontId="48" fillId="0" borderId="0" xfId="14" applyFont="1"/>
    <xf numFmtId="0" fontId="48" fillId="0" borderId="0" xfId="14" applyFont="1" applyAlignment="1">
      <alignment wrapText="1"/>
    </xf>
    <xf numFmtId="0" fontId="7" fillId="16" borderId="22" xfId="14" applyFill="1" applyBorder="1" applyAlignment="1">
      <alignment horizontal="center" vertical="top" wrapText="1"/>
    </xf>
    <xf numFmtId="0" fontId="7" fillId="16" borderId="17" xfId="14" applyFill="1" applyBorder="1" applyAlignment="1">
      <alignment vertical="top" wrapText="1"/>
    </xf>
    <xf numFmtId="0" fontId="7" fillId="24" borderId="22" xfId="14" applyFill="1" applyBorder="1" applyAlignment="1">
      <alignment horizontal="center" vertical="top" wrapText="1"/>
    </xf>
    <xf numFmtId="0" fontId="7" fillId="24" borderId="17" xfId="14" applyFill="1" applyBorder="1" applyAlignment="1">
      <alignment vertical="top" wrapText="1"/>
    </xf>
    <xf numFmtId="0" fontId="7" fillId="26" borderId="24" xfId="14" applyFill="1" applyBorder="1" applyAlignment="1">
      <alignment horizontal="center" vertical="top" wrapText="1"/>
    </xf>
    <xf numFmtId="0" fontId="7" fillId="26" borderId="13" xfId="14" applyFill="1" applyBorder="1" applyAlignment="1">
      <alignment vertical="top" wrapText="1"/>
    </xf>
    <xf numFmtId="0" fontId="49" fillId="16" borderId="22" xfId="14" applyFont="1" applyFill="1" applyBorder="1" applyAlignment="1">
      <alignment horizontal="center" vertical="top" wrapText="1"/>
    </xf>
    <xf numFmtId="0" fontId="49" fillId="16" borderId="17" xfId="14" applyFont="1" applyFill="1" applyBorder="1" applyAlignment="1">
      <alignment vertical="top" wrapText="1"/>
    </xf>
    <xf numFmtId="0" fontId="49" fillId="26" borderId="22" xfId="14" applyFont="1" applyFill="1" applyBorder="1" applyAlignment="1">
      <alignment horizontal="center" vertical="top" wrapText="1"/>
    </xf>
    <xf numFmtId="0" fontId="49" fillId="26" borderId="17" xfId="14" applyFont="1" applyFill="1" applyBorder="1" applyAlignment="1">
      <alignment vertical="top" wrapText="1"/>
    </xf>
    <xf numFmtId="0" fontId="7" fillId="26" borderId="22" xfId="14" applyFill="1" applyBorder="1" applyAlignment="1">
      <alignment horizontal="center" vertical="top" wrapText="1"/>
    </xf>
    <xf numFmtId="0" fontId="7" fillId="26" borderId="17" xfId="14" applyFill="1" applyBorder="1" applyAlignment="1">
      <alignment vertical="top" wrapText="1"/>
    </xf>
    <xf numFmtId="0" fontId="49" fillId="16" borderId="24" xfId="14" applyFont="1" applyFill="1" applyBorder="1" applyAlignment="1">
      <alignment horizontal="center" vertical="top" wrapText="1"/>
    </xf>
    <xf numFmtId="0" fontId="49" fillId="16" borderId="13" xfId="14" applyFont="1" applyFill="1" applyBorder="1" applyAlignment="1">
      <alignment vertical="top" wrapText="1"/>
    </xf>
    <xf numFmtId="0" fontId="49" fillId="26" borderId="24" xfId="14" applyFont="1" applyFill="1" applyBorder="1" applyAlignment="1">
      <alignment horizontal="center" vertical="top" wrapText="1"/>
    </xf>
    <xf numFmtId="0" fontId="49" fillId="26" borderId="13" xfId="14" applyFont="1" applyFill="1" applyBorder="1" applyAlignment="1">
      <alignment vertical="top" wrapText="1"/>
    </xf>
    <xf numFmtId="0" fontId="84" fillId="16" borderId="24" xfId="14" applyFont="1" applyFill="1" applyBorder="1" applyAlignment="1">
      <alignment horizontal="center" vertical="top" wrapText="1"/>
    </xf>
    <xf numFmtId="0" fontId="84" fillId="16" borderId="13" xfId="14" applyFont="1" applyFill="1" applyBorder="1" applyAlignment="1">
      <alignment vertical="top" wrapText="1"/>
    </xf>
    <xf numFmtId="0" fontId="41" fillId="28" borderId="23" xfId="14" applyFont="1" applyFill="1" applyBorder="1"/>
    <xf numFmtId="0" fontId="41" fillId="28" borderId="24" xfId="14" applyFont="1" applyFill="1" applyBorder="1" applyAlignment="1">
      <alignment horizontal="center" wrapText="1"/>
    </xf>
    <xf numFmtId="0" fontId="50" fillId="28" borderId="13" xfId="14" applyFont="1" applyFill="1" applyBorder="1" applyAlignment="1">
      <alignment wrapText="1"/>
    </xf>
    <xf numFmtId="0" fontId="26" fillId="0" borderId="0" xfId="14" applyFont="1"/>
    <xf numFmtId="0" fontId="26" fillId="0" borderId="0" xfId="14" applyFont="1" applyAlignment="1">
      <alignment horizontal="center" vertical="center"/>
    </xf>
    <xf numFmtId="0" fontId="26" fillId="0" borderId="0" xfId="14" applyFont="1" applyAlignment="1">
      <alignment horizontal="left" vertical="center"/>
    </xf>
    <xf numFmtId="0" fontId="26" fillId="0" borderId="0" xfId="14" applyFont="1" applyAlignment="1">
      <alignment horizontal="left" vertical="center" wrapText="1"/>
    </xf>
    <xf numFmtId="0" fontId="26" fillId="0" borderId="0" xfId="14" applyFont="1" applyAlignment="1">
      <alignment horizontal="center" vertical="center" wrapText="1"/>
    </xf>
    <xf numFmtId="0" fontId="65" fillId="0" borderId="13" xfId="0" applyFont="1" applyBorder="1" applyAlignment="1">
      <alignment vertical="top" wrapText="1"/>
    </xf>
    <xf numFmtId="49" fontId="112" fillId="0" borderId="12" xfId="0" applyNumberFormat="1" applyFont="1" applyBorder="1" applyAlignment="1">
      <alignment horizontal="left" vertical="center" wrapText="1"/>
    </xf>
    <xf numFmtId="49" fontId="112" fillId="0" borderId="15" xfId="0" applyNumberFormat="1" applyFont="1" applyBorder="1" applyAlignment="1">
      <alignment horizontal="left" vertical="center" wrapText="1"/>
    </xf>
    <xf numFmtId="168" fontId="112" fillId="0" borderId="12" xfId="0" applyNumberFormat="1" applyFont="1" applyBorder="1" applyAlignment="1">
      <alignment vertical="center" wrapText="1"/>
    </xf>
    <xf numFmtId="49" fontId="112" fillId="0" borderId="12" xfId="0" applyNumberFormat="1" applyFont="1" applyBorder="1" applyAlignment="1">
      <alignment vertical="center" wrapText="1"/>
    </xf>
    <xf numFmtId="49" fontId="112" fillId="0" borderId="12" xfId="19" applyNumberFormat="1" applyFont="1" applyBorder="1" applyAlignment="1" applyProtection="1">
      <alignment vertical="center" wrapText="1"/>
      <protection locked="0"/>
    </xf>
    <xf numFmtId="49" fontId="128" fillId="0" borderId="12" xfId="0" applyNumberFormat="1" applyFont="1" applyBorder="1"/>
    <xf numFmtId="0" fontId="91" fillId="0" borderId="12" xfId="0" applyFont="1" applyBorder="1"/>
    <xf numFmtId="49" fontId="129" fillId="0" borderId="12" xfId="0" applyNumberFormat="1" applyFont="1" applyBorder="1" applyAlignment="1">
      <alignment vertical="center" wrapText="1"/>
    </xf>
    <xf numFmtId="166" fontId="91" fillId="0" borderId="12" xfId="0" applyNumberFormat="1" applyFont="1" applyBorder="1"/>
    <xf numFmtId="49" fontId="128" fillId="0" borderId="12" xfId="0" applyNumberFormat="1" applyFont="1" applyBorder="1" applyAlignment="1">
      <alignment wrapText="1"/>
    </xf>
    <xf numFmtId="167" fontId="91" fillId="0" borderId="12" xfId="0" applyNumberFormat="1" applyFont="1" applyBorder="1"/>
    <xf numFmtId="0" fontId="130" fillId="0" borderId="12" xfId="0" applyFont="1" applyBorder="1" applyAlignment="1">
      <alignment wrapText="1"/>
    </xf>
    <xf numFmtId="164" fontId="91" fillId="0" borderId="12" xfId="0" applyNumberFormat="1" applyFont="1" applyBorder="1"/>
    <xf numFmtId="0" fontId="64" fillId="0" borderId="12" xfId="13" applyFont="1" applyFill="1" applyBorder="1" applyAlignment="1">
      <alignment wrapText="1"/>
    </xf>
    <xf numFmtId="167" fontId="64" fillId="0" borderId="12" xfId="0" applyNumberFormat="1" applyFont="1" applyBorder="1"/>
    <xf numFmtId="167" fontId="128" fillId="0" borderId="12" xfId="0" applyNumberFormat="1" applyFont="1" applyBorder="1"/>
    <xf numFmtId="166" fontId="91" fillId="0" borderId="12" xfId="0" applyNumberFormat="1" applyFont="1" applyBorder="1" applyAlignment="1">
      <alignment vertical="top"/>
    </xf>
    <xf numFmtId="14" fontId="91" fillId="0" borderId="12" xfId="0" applyNumberFormat="1" applyFont="1" applyBorder="1"/>
    <xf numFmtId="166" fontId="64" fillId="0" borderId="12" xfId="0" applyNumberFormat="1" applyFont="1" applyBorder="1"/>
    <xf numFmtId="167" fontId="128" fillId="0" borderId="12" xfId="0" applyNumberFormat="1" applyFont="1" applyBorder="1" applyAlignment="1">
      <alignment wrapText="1"/>
    </xf>
    <xf numFmtId="0" fontId="64" fillId="0" borderId="12" xfId="0" applyFont="1" applyBorder="1" applyAlignment="1">
      <alignment wrapText="1"/>
    </xf>
    <xf numFmtId="49" fontId="130" fillId="0" borderId="12" xfId="0" applyNumberFormat="1" applyFont="1" applyBorder="1" applyAlignment="1">
      <alignment wrapText="1"/>
    </xf>
    <xf numFmtId="0" fontId="91" fillId="0" borderId="12" xfId="0" applyFont="1" applyBorder="1" applyAlignment="1">
      <alignment vertical="center"/>
    </xf>
    <xf numFmtId="166" fontId="91" fillId="0" borderId="12" xfId="0" applyNumberFormat="1" applyFont="1" applyBorder="1" applyAlignment="1">
      <alignment vertical="center"/>
    </xf>
    <xf numFmtId="0" fontId="128" fillId="0" borderId="12" xfId="0" applyFont="1" applyBorder="1" applyAlignment="1">
      <alignment wrapText="1"/>
    </xf>
    <xf numFmtId="16" fontId="64" fillId="0" borderId="12" xfId="13" applyNumberFormat="1" applyFont="1" applyFill="1" applyBorder="1" applyAlignment="1">
      <alignment wrapText="1"/>
    </xf>
    <xf numFmtId="0" fontId="130" fillId="0" borderId="12" xfId="0" applyFont="1" applyBorder="1"/>
    <xf numFmtId="0" fontId="91" fillId="0" borderId="12" xfId="18" applyFont="1" applyBorder="1"/>
    <xf numFmtId="49" fontId="91" fillId="0" borderId="12" xfId="18" applyNumberFormat="1" applyFont="1" applyBorder="1" applyAlignment="1" applyProtection="1">
      <alignment vertical="center" wrapText="1"/>
      <protection locked="0"/>
    </xf>
    <xf numFmtId="164" fontId="91" fillId="0" borderId="12" xfId="18" applyNumberFormat="1" applyFont="1" applyBorder="1"/>
    <xf numFmtId="0" fontId="91" fillId="0" borderId="12" xfId="16" applyFont="1" applyBorder="1"/>
    <xf numFmtId="164" fontId="91" fillId="0" borderId="12" xfId="17" applyNumberFormat="1" applyFont="1" applyBorder="1"/>
    <xf numFmtId="0" fontId="91" fillId="0" borderId="12" xfId="17" applyFont="1" applyBorder="1"/>
    <xf numFmtId="14" fontId="91" fillId="0" borderId="12" xfId="17" applyNumberFormat="1" applyFont="1" applyBorder="1"/>
    <xf numFmtId="0" fontId="121" fillId="11" borderId="24" xfId="0" applyFont="1" applyFill="1" applyBorder="1" applyAlignment="1">
      <alignment horizontal="left" vertical="center"/>
    </xf>
    <xf numFmtId="166" fontId="112" fillId="0" borderId="52" xfId="0" applyNumberFormat="1" applyFont="1" applyBorder="1" applyAlignment="1" applyProtection="1">
      <alignment horizontal="right" vertical="center" wrapText="1"/>
      <protection locked="0"/>
    </xf>
    <xf numFmtId="2" fontId="112" fillId="0" borderId="0" xfId="0" applyNumberFormat="1" applyFont="1"/>
    <xf numFmtId="166" fontId="112" fillId="0" borderId="53" xfId="0" applyNumberFormat="1" applyFont="1" applyBorder="1" applyAlignment="1" applyProtection="1">
      <alignment horizontal="right" vertical="center" wrapText="1"/>
      <protection locked="0" hidden="1"/>
    </xf>
    <xf numFmtId="0" fontId="112" fillId="0" borderId="0" xfId="0" applyFont="1"/>
    <xf numFmtId="4" fontId="112" fillId="0" borderId="52" xfId="0" applyNumberFormat="1" applyFont="1" applyBorder="1" applyAlignment="1" applyProtection="1">
      <alignment horizontal="right" vertical="center" wrapText="1"/>
      <protection locked="0"/>
    </xf>
    <xf numFmtId="4" fontId="112" fillId="0" borderId="53" xfId="0" applyNumberFormat="1" applyFont="1" applyBorder="1" applyAlignment="1" applyProtection="1">
      <alignment horizontal="right" vertical="center" wrapText="1"/>
      <protection locked="0" hidden="1"/>
    </xf>
    <xf numFmtId="164" fontId="112" fillId="0" borderId="0" xfId="0" applyNumberFormat="1" applyFont="1"/>
    <xf numFmtId="166" fontId="112" fillId="0" borderId="52" xfId="0" applyNumberFormat="1" applyFont="1" applyBorder="1" applyAlignment="1" applyProtection="1">
      <alignment horizontal="right" vertical="top" wrapText="1"/>
      <protection locked="0"/>
    </xf>
    <xf numFmtId="0" fontId="112" fillId="0" borderId="0" xfId="0" applyFont="1" applyAlignment="1">
      <alignment vertical="top"/>
    </xf>
    <xf numFmtId="166" fontId="112" fillId="0" borderId="53" xfId="0" applyNumberFormat="1" applyFont="1" applyBorder="1" applyAlignment="1" applyProtection="1">
      <alignment horizontal="right" vertical="top" wrapText="1"/>
      <protection locked="0" hidden="1"/>
    </xf>
    <xf numFmtId="166" fontId="112" fillId="0" borderId="53" xfId="0" applyNumberFormat="1" applyFont="1" applyBorder="1" applyAlignment="1" applyProtection="1">
      <alignment horizontal="right" wrapText="1"/>
      <protection locked="0" hidden="1"/>
    </xf>
    <xf numFmtId="4" fontId="112" fillId="0" borderId="53" xfId="0" applyNumberFormat="1" applyFont="1" applyBorder="1" applyAlignment="1" applyProtection="1">
      <alignment horizontal="right" wrapText="1"/>
      <protection locked="0" hidden="1"/>
    </xf>
    <xf numFmtId="4" fontId="112" fillId="0" borderId="52" xfId="0" applyNumberFormat="1" applyFont="1" applyBorder="1" applyAlignment="1" applyProtection="1">
      <alignment horizontal="right" wrapText="1"/>
      <protection locked="0"/>
    </xf>
    <xf numFmtId="4" fontId="112" fillId="0" borderId="53" xfId="0" applyNumberFormat="1" applyFont="1" applyBorder="1" applyAlignment="1" applyProtection="1">
      <alignment horizontal="right" vertical="center" wrapText="1"/>
      <protection locked="0"/>
    </xf>
    <xf numFmtId="166" fontId="112" fillId="0" borderId="52" xfId="0" applyNumberFormat="1" applyFont="1" applyBorder="1" applyAlignment="1" applyProtection="1">
      <alignment horizontal="right" wrapText="1"/>
      <protection locked="0"/>
    </xf>
    <xf numFmtId="166" fontId="112" fillId="0" borderId="54" xfId="0" applyNumberFormat="1" applyFont="1" applyBorder="1" applyAlignment="1" applyProtection="1">
      <alignment horizontal="right" vertical="center" wrapText="1"/>
      <protection locked="0" hidden="1"/>
    </xf>
    <xf numFmtId="166" fontId="112" fillId="12" borderId="55" xfId="0" applyNumberFormat="1" applyFont="1" applyFill="1" applyBorder="1" applyAlignment="1" applyProtection="1">
      <alignment horizontal="right" vertical="center" wrapText="1"/>
      <protection locked="0" hidden="1"/>
    </xf>
    <xf numFmtId="0" fontId="121" fillId="36" borderId="51" xfId="0" applyFont="1" applyFill="1" applyBorder="1" applyAlignment="1" applyProtection="1">
      <alignment horizontal="left" wrapText="1"/>
      <protection hidden="1"/>
    </xf>
    <xf numFmtId="0" fontId="121" fillId="11" borderId="51" xfId="0" applyFont="1" applyFill="1" applyBorder="1" applyAlignment="1" applyProtection="1">
      <alignment horizontal="left" wrapText="1"/>
      <protection hidden="1"/>
    </xf>
    <xf numFmtId="166" fontId="112" fillId="0" borderId="0" xfId="0" applyNumberFormat="1" applyFont="1"/>
    <xf numFmtId="0" fontId="68" fillId="0" borderId="12" xfId="12" applyFont="1" applyBorder="1" applyAlignment="1">
      <alignment horizontal="left" vertical="top"/>
    </xf>
    <xf numFmtId="0" fontId="72" fillId="23" borderId="12" xfId="28" applyFont="1" applyFill="1" applyBorder="1" applyAlignment="1">
      <alignment horizontal="left" vertical="top" wrapText="1"/>
    </xf>
    <xf numFmtId="0" fontId="72" fillId="0" borderId="0" xfId="28" applyFont="1" applyAlignment="1">
      <alignment horizontal="left" vertical="top"/>
    </xf>
    <xf numFmtId="0" fontId="72" fillId="0" borderId="0" xfId="28" applyFont="1" applyAlignment="1">
      <alignment horizontal="left" vertical="top" wrapText="1"/>
    </xf>
    <xf numFmtId="0" fontId="78" fillId="0" borderId="0" xfId="28" applyFont="1" applyAlignment="1">
      <alignment horizontal="center" vertical="top" wrapText="1"/>
    </xf>
    <xf numFmtId="0" fontId="75" fillId="0" borderId="0" xfId="28" applyFont="1" applyAlignment="1">
      <alignment horizontal="left" vertical="top" wrapText="1"/>
    </xf>
    <xf numFmtId="0" fontId="72" fillId="23" borderId="12" xfId="28" applyFont="1" applyFill="1" applyBorder="1" applyAlignment="1">
      <alignment horizontal="left" vertical="top"/>
    </xf>
    <xf numFmtId="0" fontId="78" fillId="23" borderId="12" xfId="28" applyFont="1" applyFill="1" applyBorder="1" applyAlignment="1">
      <alignment horizontal="center" vertical="top" wrapText="1"/>
    </xf>
    <xf numFmtId="0" fontId="98" fillId="23" borderId="12" xfId="28" applyFont="1" applyFill="1" applyBorder="1" applyAlignment="1">
      <alignment horizontal="left" vertical="top" wrapText="1"/>
    </xf>
    <xf numFmtId="0" fontId="75" fillId="23" borderId="12" xfId="28" applyFont="1" applyFill="1" applyBorder="1" applyAlignment="1">
      <alignment horizontal="left" vertical="top" wrapText="1"/>
    </xf>
    <xf numFmtId="0" fontId="72" fillId="0" borderId="12" xfId="28" applyFont="1" applyBorder="1" applyAlignment="1">
      <alignment horizontal="left" vertical="top"/>
    </xf>
    <xf numFmtId="0" fontId="72" fillId="0" borderId="12" xfId="28" applyFont="1" applyBorder="1" applyAlignment="1">
      <alignment horizontal="left" vertical="top" wrapText="1"/>
    </xf>
    <xf numFmtId="0" fontId="78" fillId="0" borderId="12" xfId="28" applyFont="1" applyBorder="1" applyAlignment="1">
      <alignment horizontal="center" vertical="top" wrapText="1"/>
    </xf>
    <xf numFmtId="0" fontId="75" fillId="0" borderId="12" xfId="28" applyFont="1" applyBorder="1" applyAlignment="1">
      <alignment horizontal="left" vertical="top" wrapText="1"/>
    </xf>
    <xf numFmtId="0" fontId="65" fillId="0" borderId="23" xfId="28" applyFont="1" applyBorder="1" applyAlignment="1">
      <alignment horizontal="left" vertical="top" wrapText="1"/>
    </xf>
    <xf numFmtId="0" fontId="65" fillId="0" borderId="0" xfId="28" applyFont="1" applyAlignment="1">
      <alignment horizontal="left" vertical="top" wrapText="1"/>
    </xf>
    <xf numFmtId="0" fontId="43" fillId="0" borderId="23" xfId="14" applyFont="1" applyBorder="1" applyAlignment="1">
      <alignment horizontal="left" vertical="top" wrapText="1"/>
    </xf>
    <xf numFmtId="0" fontId="65" fillId="0" borderId="23" xfId="14" applyFont="1" applyBorder="1" applyAlignment="1">
      <alignment horizontal="left" vertical="top" wrapText="1"/>
    </xf>
    <xf numFmtId="0" fontId="78" fillId="0" borderId="12" xfId="14" applyFont="1" applyBorder="1" applyAlignment="1">
      <alignment horizontal="center" vertical="top" wrapText="1"/>
    </xf>
    <xf numFmtId="0" fontId="133" fillId="0" borderId="23" xfId="28" applyFont="1" applyBorder="1" applyAlignment="1">
      <alignment horizontal="left" vertical="top" wrapText="1"/>
    </xf>
    <xf numFmtId="0" fontId="65" fillId="0" borderId="24" xfId="28" applyFont="1" applyBorder="1" applyAlignment="1">
      <alignment horizontal="left" vertical="top"/>
    </xf>
    <xf numFmtId="0" fontId="65" fillId="0" borderId="24" xfId="28" applyFont="1" applyBorder="1" applyAlignment="1">
      <alignment horizontal="left" vertical="top" wrapText="1"/>
    </xf>
    <xf numFmtId="0" fontId="78" fillId="0" borderId="24" xfId="28" applyFont="1" applyBorder="1" applyAlignment="1">
      <alignment horizontal="center" vertical="top"/>
    </xf>
    <xf numFmtId="0" fontId="65" fillId="0" borderId="0" xfId="28" applyFont="1" applyAlignment="1">
      <alignment horizontal="left" vertical="top"/>
    </xf>
    <xf numFmtId="0" fontId="78" fillId="0" borderId="0" xfId="28" applyFont="1" applyAlignment="1">
      <alignment horizontal="center" vertical="top"/>
    </xf>
    <xf numFmtId="0" fontId="98" fillId="0" borderId="12" xfId="28" applyFont="1" applyBorder="1" applyAlignment="1">
      <alignment horizontal="left" vertical="top" wrapText="1"/>
    </xf>
    <xf numFmtId="2" fontId="72" fillId="23" borderId="12" xfId="28" applyNumberFormat="1" applyFont="1" applyFill="1" applyBorder="1" applyAlignment="1">
      <alignment horizontal="left" vertical="top"/>
    </xf>
    <xf numFmtId="0" fontId="72" fillId="17" borderId="12" xfId="28" applyFont="1" applyFill="1" applyBorder="1" applyAlignment="1">
      <alignment horizontal="left" vertical="top"/>
    </xf>
    <xf numFmtId="0" fontId="72" fillId="17" borderId="12" xfId="28" applyFont="1" applyFill="1" applyBorder="1" applyAlignment="1">
      <alignment horizontal="left" vertical="top" wrapText="1"/>
    </xf>
    <xf numFmtId="0" fontId="133" fillId="17" borderId="23" xfId="28" applyFont="1" applyFill="1" applyBorder="1" applyAlignment="1">
      <alignment horizontal="left" vertical="top" wrapText="1"/>
    </xf>
    <xf numFmtId="0" fontId="78" fillId="17" borderId="12" xfId="28" applyFont="1" applyFill="1" applyBorder="1" applyAlignment="1">
      <alignment horizontal="center" vertical="top" wrapText="1"/>
    </xf>
    <xf numFmtId="0" fontId="75" fillId="17" borderId="12" xfId="28" applyFont="1" applyFill="1" applyBorder="1" applyAlignment="1">
      <alignment horizontal="left" vertical="top" wrapText="1"/>
    </xf>
    <xf numFmtId="0" fontId="72" fillId="18" borderId="12" xfId="28" applyFont="1" applyFill="1" applyBorder="1" applyAlignment="1">
      <alignment horizontal="left" vertical="top"/>
    </xf>
    <xf numFmtId="0" fontId="65" fillId="18" borderId="23" xfId="28" applyFont="1" applyFill="1" applyBorder="1" applyAlignment="1">
      <alignment horizontal="left" vertical="top" wrapText="1"/>
    </xf>
    <xf numFmtId="0" fontId="78" fillId="18" borderId="12" xfId="28" applyFont="1" applyFill="1" applyBorder="1" applyAlignment="1">
      <alignment horizontal="center" vertical="top" wrapText="1"/>
    </xf>
    <xf numFmtId="0" fontId="98" fillId="18" borderId="12" xfId="28" applyFont="1" applyFill="1" applyBorder="1" applyAlignment="1">
      <alignment horizontal="left" vertical="top" wrapText="1"/>
    </xf>
    <xf numFmtId="0" fontId="72" fillId="14" borderId="12" xfId="28" applyFont="1" applyFill="1" applyBorder="1" applyAlignment="1">
      <alignment horizontal="left" vertical="top"/>
    </xf>
    <xf numFmtId="0" fontId="72" fillId="14" borderId="12" xfId="28" applyFont="1" applyFill="1" applyBorder="1" applyAlignment="1">
      <alignment horizontal="left" vertical="top" wrapText="1"/>
    </xf>
    <xf numFmtId="0" fontId="65" fillId="14" borderId="23" xfId="28" applyFont="1" applyFill="1" applyBorder="1" applyAlignment="1">
      <alignment horizontal="left" vertical="top" wrapText="1"/>
    </xf>
    <xf numFmtId="0" fontId="78" fillId="14" borderId="12" xfId="28" applyFont="1" applyFill="1" applyBorder="1" applyAlignment="1">
      <alignment horizontal="center" vertical="top" wrapText="1"/>
    </xf>
    <xf numFmtId="0" fontId="75" fillId="14" borderId="12" xfId="28" applyFont="1" applyFill="1" applyBorder="1" applyAlignment="1">
      <alignment horizontal="left" vertical="top" wrapText="1"/>
    </xf>
    <xf numFmtId="0" fontId="134" fillId="0" borderId="23" xfId="28" applyFont="1" applyBorder="1" applyAlignment="1">
      <alignment horizontal="left" vertical="top" wrapText="1"/>
    </xf>
    <xf numFmtId="0" fontId="15" fillId="0" borderId="0" xfId="14" applyFont="1" applyAlignment="1">
      <alignment horizontal="left" vertical="top" wrapText="1"/>
    </xf>
    <xf numFmtId="0" fontId="78" fillId="0" borderId="23" xfId="28" applyFont="1" applyBorder="1" applyAlignment="1">
      <alignment horizontal="center" vertical="top" wrapText="1"/>
    </xf>
    <xf numFmtId="0" fontId="78" fillId="18" borderId="23" xfId="28" applyFont="1" applyFill="1" applyBorder="1" applyAlignment="1">
      <alignment horizontal="center" vertical="top" wrapText="1"/>
    </xf>
    <xf numFmtId="0" fontId="75" fillId="0" borderId="12" xfId="28" applyFont="1" applyBorder="1" applyAlignment="1">
      <alignment horizontal="left" vertical="top"/>
    </xf>
    <xf numFmtId="0" fontId="65" fillId="0" borderId="12" xfId="28" applyFont="1" applyBorder="1" applyAlignment="1">
      <alignment horizontal="left" vertical="top" wrapText="1"/>
    </xf>
    <xf numFmtId="0" fontId="72" fillId="38" borderId="12" xfId="28" applyFont="1" applyFill="1" applyBorder="1" applyAlignment="1">
      <alignment horizontal="left" vertical="top"/>
    </xf>
    <xf numFmtId="0" fontId="72" fillId="38" borderId="12" xfId="28" applyFont="1" applyFill="1" applyBorder="1" applyAlignment="1">
      <alignment horizontal="left" vertical="top" wrapText="1"/>
    </xf>
    <xf numFmtId="0" fontId="65" fillId="38" borderId="23" xfId="28" applyFont="1" applyFill="1" applyBorder="1" applyAlignment="1">
      <alignment horizontal="left" vertical="top" wrapText="1"/>
    </xf>
    <xf numFmtId="0" fontId="78" fillId="38" borderId="12" xfId="28" applyFont="1" applyFill="1" applyBorder="1" applyAlignment="1">
      <alignment horizontal="center" vertical="top" wrapText="1"/>
    </xf>
    <xf numFmtId="0" fontId="75" fillId="38" borderId="12" xfId="28" applyFont="1" applyFill="1" applyBorder="1" applyAlignment="1">
      <alignment horizontal="left" vertical="top" wrapText="1"/>
    </xf>
    <xf numFmtId="0" fontId="116" fillId="0" borderId="23" xfId="28" applyFont="1" applyBorder="1" applyAlignment="1">
      <alignment horizontal="left" vertical="top" wrapText="1"/>
    </xf>
    <xf numFmtId="0" fontId="65" fillId="0" borderId="12" xfId="28" applyFont="1" applyBorder="1" applyAlignment="1">
      <alignment horizontal="left" vertical="top"/>
    </xf>
    <xf numFmtId="0" fontId="78" fillId="0" borderId="16" xfId="28" applyFont="1" applyBorder="1" applyAlignment="1">
      <alignment horizontal="center" vertical="top" wrapText="1"/>
    </xf>
    <xf numFmtId="0" fontId="65" fillId="12" borderId="0" xfId="28" applyFont="1" applyFill="1" applyAlignment="1">
      <alignment horizontal="left" vertical="top"/>
    </xf>
    <xf numFmtId="0" fontId="65" fillId="12" borderId="0" xfId="28" applyFont="1" applyFill="1" applyAlignment="1">
      <alignment horizontal="left" vertical="top" wrapText="1"/>
    </xf>
    <xf numFmtId="0" fontId="66" fillId="12" borderId="0" xfId="28" applyFont="1" applyFill="1" applyAlignment="1">
      <alignment horizontal="center" vertical="top" wrapText="1"/>
    </xf>
    <xf numFmtId="0" fontId="75" fillId="12" borderId="0" xfId="28" applyFont="1" applyFill="1" applyAlignment="1">
      <alignment horizontal="left" vertical="top" wrapText="1"/>
    </xf>
    <xf numFmtId="0" fontId="72" fillId="0" borderId="23" xfId="28" applyFont="1" applyBorder="1" applyAlignment="1">
      <alignment horizontal="left" vertical="top" wrapText="1"/>
    </xf>
    <xf numFmtId="0" fontId="75" fillId="18" borderId="12" xfId="28" applyFont="1" applyFill="1" applyBorder="1" applyAlignment="1">
      <alignment horizontal="left" vertical="top" wrapText="1"/>
    </xf>
    <xf numFmtId="0" fontId="65" fillId="17" borderId="23" xfId="28" applyFont="1" applyFill="1" applyBorder="1" applyAlignment="1">
      <alignment horizontal="left" vertical="top" wrapText="1"/>
    </xf>
    <xf numFmtId="0" fontId="72" fillId="0" borderId="14" xfId="28" applyFont="1" applyBorder="1" applyAlignment="1">
      <alignment horizontal="left" vertical="top" wrapText="1"/>
    </xf>
    <xf numFmtId="0" fontId="7" fillId="0" borderId="0" xfId="14"/>
    <xf numFmtId="0" fontId="72" fillId="39" borderId="0" xfId="28" applyFont="1" applyFill="1" applyAlignment="1">
      <alignment horizontal="left" vertical="top" wrapText="1"/>
    </xf>
    <xf numFmtId="0" fontId="8" fillId="33" borderId="0" xfId="14" applyFont="1" applyFill="1" applyAlignment="1">
      <alignment horizontal="left" vertical="top"/>
    </xf>
    <xf numFmtId="0" fontId="15" fillId="33" borderId="0" xfId="14" applyFont="1" applyFill="1" applyAlignment="1">
      <alignment horizontal="left" vertical="top"/>
    </xf>
    <xf numFmtId="0" fontId="65" fillId="0" borderId="0" xfId="0" applyFont="1" applyAlignment="1">
      <alignment horizontal="center" vertical="center"/>
    </xf>
    <xf numFmtId="0" fontId="64" fillId="0" borderId="0" xfId="0" applyFont="1" applyAlignment="1">
      <alignment horizontal="center" vertical="center"/>
    </xf>
    <xf numFmtId="0" fontId="75" fillId="0" borderId="0" xfId="0" applyFont="1" applyAlignment="1">
      <alignment horizontal="center" vertical="top"/>
    </xf>
    <xf numFmtId="0" fontId="65" fillId="0" borderId="0" xfId="0" applyFont="1" applyAlignment="1">
      <alignment horizontal="center" vertical="top"/>
    </xf>
    <xf numFmtId="0" fontId="64" fillId="0" borderId="18" xfId="0" applyFont="1" applyBorder="1" applyAlignment="1">
      <alignment vertical="top"/>
    </xf>
    <xf numFmtId="0" fontId="68" fillId="0" borderId="16" xfId="0" applyFont="1" applyBorder="1" applyAlignment="1">
      <alignment vertical="top"/>
    </xf>
    <xf numFmtId="0" fontId="64" fillId="0" borderId="19" xfId="0" applyFont="1" applyBorder="1" applyAlignment="1">
      <alignment vertical="top"/>
    </xf>
    <xf numFmtId="0" fontId="64" fillId="0" borderId="19" xfId="0" applyFont="1" applyBorder="1" applyAlignment="1">
      <alignment vertical="top" wrapText="1"/>
    </xf>
    <xf numFmtId="0" fontId="75" fillId="0" borderId="0" xfId="0" applyFont="1" applyAlignment="1">
      <alignment horizontal="center" vertical="center"/>
    </xf>
    <xf numFmtId="0" fontId="64" fillId="0" borderId="17" xfId="0" applyFont="1" applyBorder="1" applyAlignment="1">
      <alignment horizontal="center" vertical="center"/>
    </xf>
    <xf numFmtId="0" fontId="64" fillId="0" borderId="3" xfId="0" applyFont="1" applyBorder="1" applyAlignment="1">
      <alignment horizontal="center" vertical="center"/>
    </xf>
    <xf numFmtId="0" fontId="64" fillId="0" borderId="20" xfId="0" applyFont="1" applyBorder="1" applyAlignment="1">
      <alignment horizontal="center" vertical="center"/>
    </xf>
    <xf numFmtId="0" fontId="64" fillId="0" borderId="20" xfId="0" applyFont="1" applyBorder="1" applyAlignment="1">
      <alignment horizontal="center" vertical="center" wrapText="1"/>
    </xf>
    <xf numFmtId="0" fontId="64" fillId="0" borderId="17" xfId="0" applyFont="1" applyBorder="1" applyAlignment="1">
      <alignment horizontal="center" vertical="center" wrapText="1"/>
    </xf>
    <xf numFmtId="0" fontId="64" fillId="0" borderId="3" xfId="0" applyFont="1" applyBorder="1" applyAlignment="1">
      <alignment horizontal="center" vertical="center" wrapText="1"/>
    </xf>
    <xf numFmtId="0" fontId="69" fillId="0" borderId="3" xfId="0" applyFont="1" applyBorder="1" applyAlignment="1">
      <alignment horizontal="center" vertical="center" wrapText="1"/>
    </xf>
    <xf numFmtId="0" fontId="69" fillId="0" borderId="3" xfId="11" applyFont="1" applyBorder="1" applyAlignment="1">
      <alignment horizontal="center" vertical="center" wrapText="1"/>
    </xf>
    <xf numFmtId="14" fontId="64" fillId="0" borderId="20" xfId="11" applyNumberFormat="1" applyFont="1" applyBorder="1" applyAlignment="1">
      <alignment horizontal="center" vertical="center" wrapText="1"/>
    </xf>
    <xf numFmtId="0" fontId="69" fillId="0" borderId="0" xfId="0" applyFont="1" applyAlignment="1">
      <alignment horizontal="center" vertical="center" wrapText="1"/>
    </xf>
    <xf numFmtId="0" fontId="69" fillId="0" borderId="3" xfId="0" applyFont="1" applyBorder="1" applyAlignment="1">
      <alignment horizontal="center" vertical="center"/>
    </xf>
    <xf numFmtId="15" fontId="64" fillId="0" borderId="12" xfId="9" applyNumberFormat="1" applyFont="1" applyBorder="1" applyAlignment="1" applyProtection="1">
      <alignment horizontal="center" vertical="center" wrapText="1"/>
      <protection locked="0"/>
    </xf>
    <xf numFmtId="15" fontId="43" fillId="0" borderId="29" xfId="9" applyNumberFormat="1" applyFont="1" applyBorder="1" applyAlignment="1" applyProtection="1">
      <alignment horizontal="center" vertical="center" wrapText="1"/>
      <protection locked="0"/>
    </xf>
    <xf numFmtId="15" fontId="65" fillId="0" borderId="12" xfId="9" applyNumberFormat="1" applyFont="1" applyBorder="1" applyAlignment="1" applyProtection="1">
      <alignment horizontal="center" vertical="center" wrapText="1"/>
      <protection locked="0"/>
    </xf>
    <xf numFmtId="0" fontId="68" fillId="0" borderId="12" xfId="9" applyFont="1" applyBorder="1" applyAlignment="1" applyProtection="1">
      <alignment horizontal="center" vertical="center" wrapText="1"/>
      <protection locked="0"/>
    </xf>
    <xf numFmtId="0" fontId="64" fillId="0" borderId="0" xfId="0" applyFont="1" applyAlignment="1">
      <alignment horizontal="center"/>
    </xf>
    <xf numFmtId="0" fontId="64" fillId="0" borderId="18" xfId="0" applyFont="1" applyBorder="1" applyAlignment="1">
      <alignment vertical="top" wrapText="1"/>
    </xf>
    <xf numFmtId="0" fontId="64" fillId="0" borderId="12" xfId="0" applyFont="1" applyBorder="1" applyAlignment="1">
      <alignment horizontal="center" vertical="center" wrapText="1"/>
    </xf>
    <xf numFmtId="0" fontId="69" fillId="0" borderId="12" xfId="0" applyFont="1" applyBorder="1" applyAlignment="1">
      <alignment horizontal="center" vertical="center" wrapText="1"/>
    </xf>
    <xf numFmtId="0" fontId="64" fillId="37" borderId="12" xfId="0" applyFont="1" applyFill="1" applyBorder="1" applyAlignment="1">
      <alignment horizontal="center" vertical="center" wrapText="1"/>
    </xf>
    <xf numFmtId="0" fontId="64" fillId="0" borderId="15" xfId="0" applyFont="1" applyBorder="1" applyAlignment="1">
      <alignment horizontal="left" vertical="top" wrapText="1"/>
    </xf>
    <xf numFmtId="0" fontId="64" fillId="0" borderId="56" xfId="0" applyFont="1" applyBorder="1" applyAlignment="1">
      <alignment horizontal="center" vertical="center" wrapText="1"/>
    </xf>
    <xf numFmtId="0" fontId="69" fillId="0" borderId="57" xfId="0" applyFont="1" applyBorder="1" applyAlignment="1">
      <alignment horizontal="center" vertical="center" wrapText="1"/>
    </xf>
    <xf numFmtId="0" fontId="64" fillId="0" borderId="57" xfId="0" applyFont="1" applyBorder="1" applyAlignment="1">
      <alignment horizontal="center" vertical="center" wrapText="1"/>
    </xf>
    <xf numFmtId="14" fontId="64" fillId="0" borderId="58" xfId="0" applyNumberFormat="1" applyFont="1" applyBorder="1" applyAlignment="1">
      <alignment horizontal="center" vertical="center" wrapText="1"/>
    </xf>
    <xf numFmtId="0" fontId="64" fillId="0" borderId="59" xfId="0" applyFont="1" applyBorder="1" applyAlignment="1">
      <alignment horizontal="center" vertical="center" wrapText="1"/>
    </xf>
    <xf numFmtId="14" fontId="64" fillId="0" borderId="60" xfId="0" applyNumberFormat="1" applyFont="1" applyBorder="1" applyAlignment="1">
      <alignment horizontal="center" vertical="center" wrapText="1"/>
    </xf>
    <xf numFmtId="0" fontId="64" fillId="37" borderId="0" xfId="0" applyFont="1" applyFill="1" applyAlignment="1">
      <alignment horizontal="center" vertical="center" wrapText="1"/>
    </xf>
    <xf numFmtId="0" fontId="64" fillId="0" borderId="61" xfId="0" applyFont="1" applyBorder="1" applyAlignment="1">
      <alignment horizontal="center" vertical="center" wrapText="1"/>
    </xf>
    <xf numFmtId="0" fontId="69" fillId="0" borderId="62" xfId="0" applyFont="1" applyBorder="1" applyAlignment="1">
      <alignment horizontal="center" vertical="center" wrapText="1"/>
    </xf>
    <xf numFmtId="0" fontId="64" fillId="0" borderId="62" xfId="0" applyFont="1" applyBorder="1" applyAlignment="1">
      <alignment horizontal="center" vertical="center" wrapText="1"/>
    </xf>
    <xf numFmtId="14" fontId="64" fillId="0" borderId="20" xfId="0" applyNumberFormat="1" applyFont="1" applyBorder="1" applyAlignment="1">
      <alignment horizontal="center" vertical="center"/>
    </xf>
    <xf numFmtId="14" fontId="64" fillId="0" borderId="12" xfId="9" applyNumberFormat="1" applyFont="1" applyBorder="1" applyAlignment="1" applyProtection="1">
      <alignment horizontal="center" vertical="center" wrapText="1"/>
      <protection locked="0"/>
    </xf>
    <xf numFmtId="0" fontId="67" fillId="0" borderId="0" xfId="0" applyFont="1" applyAlignment="1">
      <alignment wrapText="1"/>
    </xf>
    <xf numFmtId="0" fontId="66" fillId="0" borderId="0" xfId="0" applyFont="1" applyProtection="1">
      <protection locked="0"/>
    </xf>
    <xf numFmtId="0" fontId="65" fillId="0" borderId="0" xfId="0" applyFont="1" applyProtection="1">
      <protection locked="0"/>
    </xf>
    <xf numFmtId="0" fontId="67" fillId="0" borderId="0" xfId="0" applyFont="1"/>
    <xf numFmtId="0" fontId="66" fillId="0" borderId="0" xfId="0" applyFont="1"/>
    <xf numFmtId="0" fontId="66" fillId="0" borderId="0" xfId="0" applyFont="1" applyAlignment="1" applyProtection="1">
      <alignment vertical="top"/>
      <protection locked="0"/>
    </xf>
    <xf numFmtId="0" fontId="65" fillId="0" borderId="0" xfId="0" applyFont="1" applyAlignment="1" applyProtection="1">
      <alignment vertical="top"/>
      <protection locked="0"/>
    </xf>
    <xf numFmtId="165" fontId="66" fillId="0" borderId="0" xfId="0" applyNumberFormat="1" applyFont="1" applyAlignment="1" applyProtection="1">
      <alignment vertical="top"/>
      <protection locked="0"/>
    </xf>
    <xf numFmtId="0" fontId="67" fillId="0" borderId="0" xfId="0" applyFont="1" applyAlignment="1" applyProtection="1">
      <alignment horizontal="left" vertical="top" wrapText="1"/>
      <protection locked="0"/>
    </xf>
    <xf numFmtId="0" fontId="67" fillId="0" borderId="0" xfId="0" applyFont="1" applyAlignment="1" applyProtection="1">
      <alignment horizontal="left" vertical="top"/>
      <protection locked="0"/>
    </xf>
    <xf numFmtId="14" fontId="64" fillId="14" borderId="0" xfId="0" applyNumberFormat="1" applyFont="1" applyFill="1" applyAlignment="1">
      <alignment vertical="top" wrapText="1"/>
    </xf>
    <xf numFmtId="14" fontId="68" fillId="15" borderId="12" xfId="0" applyNumberFormat="1" applyFont="1" applyFill="1" applyBorder="1" applyAlignment="1">
      <alignment wrapText="1"/>
    </xf>
    <xf numFmtId="14" fontId="68" fillId="0" borderId="0" xfId="0" applyNumberFormat="1" applyFont="1" applyAlignment="1">
      <alignment vertical="top" wrapText="1"/>
    </xf>
    <xf numFmtId="14" fontId="69" fillId="0" borderId="14" xfId="0" applyNumberFormat="1" applyFont="1" applyBorder="1" applyAlignment="1">
      <alignment vertical="top" wrapText="1"/>
    </xf>
    <xf numFmtId="14" fontId="69" fillId="14" borderId="14" xfId="0" applyNumberFormat="1" applyFont="1" applyFill="1" applyBorder="1" applyAlignment="1">
      <alignment vertical="top" wrapText="1"/>
    </xf>
    <xf numFmtId="14" fontId="69" fillId="17" borderId="12" xfId="0" applyNumberFormat="1" applyFont="1" applyFill="1" applyBorder="1" applyAlignment="1">
      <alignment vertical="top" wrapText="1"/>
    </xf>
    <xf numFmtId="14" fontId="64" fillId="0" borderId="63" xfId="0" applyNumberFormat="1" applyFont="1" applyBorder="1" applyAlignment="1">
      <alignment horizontal="center" vertical="center" wrapText="1"/>
    </xf>
    <xf numFmtId="14" fontId="64" fillId="0" borderId="15" xfId="0" applyNumberFormat="1" applyFont="1" applyBorder="1" applyAlignment="1">
      <alignment vertical="top" wrapText="1"/>
    </xf>
    <xf numFmtId="14" fontId="64" fillId="0" borderId="0" xfId="0" applyNumberFormat="1" applyFont="1" applyAlignment="1">
      <alignment vertical="top" wrapText="1"/>
    </xf>
    <xf numFmtId="0" fontId="65" fillId="0" borderId="3" xfId="0" applyFont="1" applyBorder="1" applyAlignment="1">
      <alignment horizontal="center" vertical="center"/>
    </xf>
    <xf numFmtId="14" fontId="91" fillId="0" borderId="20" xfId="0" applyNumberFormat="1" applyFont="1" applyBorder="1" applyAlignment="1">
      <alignment horizontal="center" vertical="center" wrapText="1"/>
    </xf>
    <xf numFmtId="0" fontId="63" fillId="0" borderId="0" xfId="0" applyFont="1" applyAlignment="1">
      <alignment horizontal="center" vertical="center" wrapText="1"/>
    </xf>
    <xf numFmtId="0" fontId="67" fillId="0" borderId="0" xfId="0" applyFont="1" applyAlignment="1" applyProtection="1">
      <alignment horizontal="left" vertical="top" wrapText="1"/>
      <protection locked="0"/>
    </xf>
    <xf numFmtId="0" fontId="67" fillId="0" borderId="0" xfId="0" applyFont="1" applyAlignment="1">
      <alignment wrapText="1"/>
    </xf>
    <xf numFmtId="0" fontId="64" fillId="0" borderId="0" xfId="0" applyFont="1" applyAlignment="1">
      <alignment wrapText="1"/>
    </xf>
    <xf numFmtId="0" fontId="67" fillId="0" borderId="0" xfId="0" applyFont="1" applyAlignment="1">
      <alignment vertical="top"/>
    </xf>
    <xf numFmtId="0" fontId="64" fillId="0" borderId="0" xfId="0" applyFont="1" applyAlignment="1">
      <alignment vertical="top"/>
    </xf>
    <xf numFmtId="0" fontId="67" fillId="0" borderId="0" xfId="0" applyFont="1" applyAlignment="1" applyProtection="1">
      <alignment vertical="top" wrapText="1"/>
      <protection locked="0"/>
    </xf>
    <xf numFmtId="0" fontId="64" fillId="0" borderId="0" xfId="0" applyFont="1" applyAlignment="1">
      <alignment horizontal="center" vertical="top"/>
    </xf>
    <xf numFmtId="0" fontId="64" fillId="0" borderId="0" xfId="0" applyFont="1"/>
    <xf numFmtId="0" fontId="75" fillId="0" borderId="0" xfId="0" applyFont="1" applyAlignment="1">
      <alignment horizontal="center" vertical="top"/>
    </xf>
    <xf numFmtId="0" fontId="65" fillId="0" borderId="0" xfId="0" applyFont="1" applyAlignment="1">
      <alignment horizontal="center" vertical="top"/>
    </xf>
    <xf numFmtId="0" fontId="64" fillId="0" borderId="47" xfId="0" applyFont="1" applyBorder="1" applyAlignment="1" applyProtection="1">
      <alignment horizontal="left" vertical="top"/>
      <protection locked="0"/>
    </xf>
    <xf numFmtId="0" fontId="64" fillId="0" borderId="48" xfId="0" applyFont="1" applyBorder="1" applyAlignment="1" applyProtection="1">
      <alignment horizontal="left" vertical="top"/>
      <protection locked="0"/>
    </xf>
    <xf numFmtId="0" fontId="64" fillId="0" borderId="49" xfId="0" applyFont="1" applyBorder="1" applyAlignment="1" applyProtection="1">
      <alignment horizontal="left" vertical="top"/>
      <protection locked="0"/>
    </xf>
    <xf numFmtId="0" fontId="64" fillId="0" borderId="47" xfId="0" applyFont="1" applyBorder="1" applyAlignment="1" applyProtection="1">
      <alignment horizontal="left" vertical="top" wrapText="1"/>
      <protection locked="0"/>
    </xf>
    <xf numFmtId="0" fontId="64" fillId="0" borderId="49" xfId="0" applyFont="1" applyBorder="1" applyAlignment="1" applyProtection="1">
      <alignment horizontal="left" vertical="top" wrapText="1"/>
      <protection locked="0"/>
    </xf>
    <xf numFmtId="0" fontId="68" fillId="15" borderId="23" xfId="0" applyFont="1" applyFill="1" applyBorder="1" applyAlignment="1" applyProtection="1">
      <alignment vertical="top" wrapText="1"/>
      <protection locked="0"/>
    </xf>
    <xf numFmtId="0" fontId="0" fillId="15" borderId="24" xfId="0" applyFill="1" applyBorder="1" applyAlignment="1" applyProtection="1">
      <alignment vertical="top" wrapText="1"/>
      <protection locked="0"/>
    </xf>
    <xf numFmtId="0" fontId="0" fillId="15" borderId="13" xfId="0" applyFill="1" applyBorder="1" applyAlignment="1" applyProtection="1">
      <alignment vertical="top" wrapText="1"/>
      <protection locked="0"/>
    </xf>
    <xf numFmtId="164" fontId="68" fillId="15" borderId="16" xfId="0" applyNumberFormat="1" applyFont="1" applyFill="1" applyBorder="1" applyAlignment="1">
      <alignment vertical="top" wrapText="1"/>
    </xf>
    <xf numFmtId="164" fontId="68" fillId="15" borderId="22" xfId="0" applyNumberFormat="1" applyFont="1" applyFill="1" applyBorder="1" applyAlignment="1">
      <alignment vertical="top" wrapText="1"/>
    </xf>
    <xf numFmtId="164" fontId="68" fillId="15" borderId="17" xfId="0" applyNumberFormat="1" applyFont="1" applyFill="1" applyBorder="1" applyAlignment="1">
      <alignment vertical="top" wrapText="1"/>
    </xf>
    <xf numFmtId="0" fontId="64" fillId="14" borderId="0" xfId="0" applyFont="1" applyFill="1" applyAlignment="1">
      <alignment horizontal="left" vertical="top" wrapText="1"/>
    </xf>
    <xf numFmtId="0" fontId="78" fillId="15" borderId="12" xfId="0" applyFont="1" applyFill="1" applyBorder="1" applyAlignment="1">
      <alignment horizontal="left" vertical="center" wrapText="1"/>
    </xf>
    <xf numFmtId="0" fontId="68" fillId="15" borderId="12" xfId="0" applyFont="1" applyFill="1" applyBorder="1" applyAlignment="1">
      <alignment vertical="top" wrapText="1"/>
    </xf>
    <xf numFmtId="0" fontId="0" fillId="15" borderId="12" xfId="0" applyFill="1" applyBorder="1" applyAlignment="1">
      <alignment vertical="top" wrapText="1"/>
    </xf>
    <xf numFmtId="164" fontId="68" fillId="15" borderId="23" xfId="0" applyNumberFormat="1" applyFont="1" applyFill="1" applyBorder="1" applyAlignment="1">
      <alignment vertical="top" wrapText="1"/>
    </xf>
    <xf numFmtId="164" fontId="68" fillId="15" borderId="24" xfId="0" applyNumberFormat="1" applyFont="1" applyFill="1" applyBorder="1" applyAlignment="1">
      <alignment vertical="top" wrapText="1"/>
    </xf>
    <xf numFmtId="164" fontId="68" fillId="15" borderId="13" xfId="0" applyNumberFormat="1" applyFont="1" applyFill="1" applyBorder="1" applyAlignment="1">
      <alignment vertical="top" wrapText="1"/>
    </xf>
    <xf numFmtId="0" fontId="109" fillId="0" borderId="24" xfId="0" applyFont="1" applyBorder="1" applyAlignment="1">
      <alignment horizontal="center" vertical="top" wrapText="1"/>
    </xf>
    <xf numFmtId="0" fontId="0" fillId="0" borderId="24" xfId="0" applyBorder="1" applyAlignment="1">
      <alignment horizontal="center" vertical="top" wrapText="1"/>
    </xf>
    <xf numFmtId="0" fontId="72" fillId="23" borderId="12" xfId="0" applyFont="1" applyFill="1" applyBorder="1" applyAlignment="1">
      <alignment horizontal="left" vertical="top" wrapText="1"/>
    </xf>
    <xf numFmtId="0" fontId="0" fillId="0" borderId="12" xfId="0" applyBorder="1" applyAlignment="1">
      <alignment horizontal="left" vertical="top" wrapText="1"/>
    </xf>
    <xf numFmtId="0" fontId="64" fillId="0" borderId="0" xfId="0" applyFont="1" applyAlignment="1">
      <alignment horizontal="center" wrapText="1"/>
    </xf>
    <xf numFmtId="0" fontId="110" fillId="16" borderId="21" xfId="0" applyFont="1" applyFill="1" applyBorder="1" applyAlignment="1">
      <alignment horizontal="center" vertical="top" wrapText="1"/>
    </xf>
    <xf numFmtId="0" fontId="64" fillId="16" borderId="21" xfId="0" applyFont="1" applyFill="1" applyBorder="1" applyAlignment="1">
      <alignment horizontal="center" vertical="top" wrapText="1"/>
    </xf>
    <xf numFmtId="0" fontId="110" fillId="24" borderId="21" xfId="14" applyFont="1" applyFill="1" applyBorder="1" applyAlignment="1">
      <alignment horizontal="center" vertical="top" wrapText="1"/>
    </xf>
    <xf numFmtId="0" fontId="7" fillId="24" borderId="21" xfId="14" applyFill="1" applyBorder="1" applyAlignment="1">
      <alignment horizontal="center" vertical="top" wrapText="1"/>
    </xf>
    <xf numFmtId="0" fontId="102" fillId="14" borderId="0" xfId="12" applyFont="1" applyFill="1" applyAlignment="1">
      <alignment horizontal="center" vertical="center" wrapText="1"/>
    </xf>
    <xf numFmtId="0" fontId="110" fillId="16" borderId="21" xfId="14" applyFont="1" applyFill="1" applyBorder="1" applyAlignment="1">
      <alignment horizontal="center" vertical="top" wrapText="1"/>
    </xf>
    <xf numFmtId="0" fontId="7" fillId="16" borderId="21" xfId="14" applyFill="1" applyBorder="1" applyAlignment="1">
      <alignment horizontal="center" vertical="top" wrapText="1"/>
    </xf>
    <xf numFmtId="0" fontId="68" fillId="24" borderId="0" xfId="12" applyFont="1" applyFill="1" applyAlignment="1">
      <alignment horizontal="right" vertical="top" wrapText="1"/>
    </xf>
    <xf numFmtId="0" fontId="72" fillId="21" borderId="25" xfId="0" applyFont="1" applyFill="1" applyBorder="1" applyAlignment="1">
      <alignment horizontal="left" vertical="top" wrapText="1"/>
    </xf>
    <xf numFmtId="0" fontId="72" fillId="21" borderId="30" xfId="0" applyFont="1" applyFill="1" applyBorder="1" applyAlignment="1">
      <alignment horizontal="left" vertical="top" wrapText="1"/>
    </xf>
    <xf numFmtId="0" fontId="72" fillId="21" borderId="28" xfId="0" applyFont="1" applyFill="1" applyBorder="1" applyAlignment="1">
      <alignment horizontal="left" vertical="top" wrapText="1"/>
    </xf>
    <xf numFmtId="0" fontId="65" fillId="0" borderId="0" xfId="0" applyFont="1" applyAlignment="1">
      <alignment horizontal="center" vertical="top" wrapText="1"/>
    </xf>
    <xf numFmtId="0" fontId="121" fillId="21" borderId="24" xfId="0" applyFont="1" applyFill="1" applyBorder="1" applyAlignment="1">
      <alignment horizontal="left" vertical="center" wrapText="1"/>
    </xf>
    <xf numFmtId="0" fontId="121" fillId="11" borderId="23" xfId="0" applyFont="1" applyFill="1" applyBorder="1" applyAlignment="1">
      <alignment horizontal="left" vertical="center"/>
    </xf>
    <xf numFmtId="0" fontId="121" fillId="11" borderId="24" xfId="0" applyFont="1" applyFill="1" applyBorder="1" applyAlignment="1">
      <alignment horizontal="left" vertical="center"/>
    </xf>
    <xf numFmtId="0" fontId="15" fillId="10" borderId="23" xfId="5" applyFont="1" applyFill="1" applyBorder="1"/>
    <xf numFmtId="0" fontId="16" fillId="10" borderId="13" xfId="5" applyFill="1" applyBorder="1"/>
    <xf numFmtId="0" fontId="103" fillId="0" borderId="18" xfId="5" applyFont="1" applyBorder="1" applyAlignment="1">
      <alignment horizontal="center" vertical="top" wrapText="1"/>
    </xf>
    <xf numFmtId="0" fontId="103" fillId="0" borderId="0" xfId="5" applyFont="1" applyAlignment="1">
      <alignment horizontal="center" vertical="top" wrapText="1"/>
    </xf>
    <xf numFmtId="0" fontId="64" fillId="0" borderId="18" xfId="0" applyFont="1" applyBorder="1" applyAlignment="1">
      <alignment vertical="top" wrapText="1"/>
    </xf>
    <xf numFmtId="0" fontId="64" fillId="0" borderId="18" xfId="0" applyFont="1" applyBorder="1" applyAlignment="1">
      <alignment vertical="top"/>
    </xf>
    <xf numFmtId="0" fontId="75" fillId="0" borderId="0" xfId="0" applyFont="1" applyAlignment="1">
      <alignment horizontal="center" vertical="top" wrapText="1"/>
    </xf>
    <xf numFmtId="0" fontId="63" fillId="0" borderId="24" xfId="11" applyFont="1" applyBorder="1" applyAlignment="1" applyProtection="1">
      <alignment horizontal="center" vertical="center" wrapText="1"/>
      <protection locked="0"/>
    </xf>
    <xf numFmtId="0" fontId="65" fillId="0" borderId="0" xfId="10" applyFont="1" applyAlignment="1">
      <alignment horizontal="left" vertical="top" wrapText="1"/>
    </xf>
    <xf numFmtId="0" fontId="68" fillId="0" borderId="0" xfId="11" applyFont="1" applyAlignment="1">
      <alignment horizontal="left" vertical="top"/>
    </xf>
    <xf numFmtId="0" fontId="64" fillId="0" borderId="0" xfId="11" applyFont="1" applyAlignment="1">
      <alignment horizontal="left" vertical="top"/>
    </xf>
    <xf numFmtId="0" fontId="75" fillId="0" borderId="0" xfId="11" applyFont="1" applyAlignment="1">
      <alignment horizontal="center" vertical="top"/>
    </xf>
    <xf numFmtId="0" fontId="64" fillId="0" borderId="19" xfId="11" applyFont="1" applyBorder="1" applyAlignment="1">
      <alignment horizontal="left" vertical="top"/>
    </xf>
    <xf numFmtId="0" fontId="64" fillId="0" borderId="21" xfId="11" applyFont="1" applyBorder="1" applyAlignment="1">
      <alignment horizontal="left" vertical="top"/>
    </xf>
    <xf numFmtId="0" fontId="75" fillId="0" borderId="0" xfId="11" applyFont="1" applyAlignment="1">
      <alignment horizontal="center" vertical="top" wrapText="1"/>
    </xf>
    <xf numFmtId="0" fontId="64" fillId="0" borderId="18" xfId="11" applyFont="1" applyBorder="1" applyAlignment="1">
      <alignment horizontal="left" vertical="top"/>
    </xf>
    <xf numFmtId="0" fontId="64" fillId="0" borderId="0" xfId="11" applyFont="1" applyAlignment="1">
      <alignment horizontal="left" vertical="top" wrapText="1"/>
    </xf>
    <xf numFmtId="0" fontId="64" fillId="0" borderId="3" xfId="11" applyFont="1" applyBorder="1" applyAlignment="1">
      <alignment horizontal="left" vertical="top" wrapText="1"/>
    </xf>
    <xf numFmtId="0" fontId="65" fillId="0" borderId="0" xfId="11" applyFont="1" applyAlignment="1">
      <alignment horizontal="center" vertical="top"/>
    </xf>
    <xf numFmtId="0" fontId="65" fillId="0" borderId="3" xfId="11" applyFont="1" applyBorder="1" applyAlignment="1">
      <alignment horizontal="center" vertical="top"/>
    </xf>
    <xf numFmtId="0" fontId="108" fillId="0" borderId="14" xfId="11" applyFont="1" applyBorder="1" applyAlignment="1">
      <alignment horizontal="center" vertical="center" wrapText="1"/>
    </xf>
    <xf numFmtId="0" fontId="108" fillId="0" borderId="1" xfId="11" applyFont="1" applyBorder="1" applyAlignment="1">
      <alignment horizontal="center" vertical="center" wrapText="1"/>
    </xf>
    <xf numFmtId="0" fontId="108" fillId="0" borderId="15" xfId="11" applyFont="1" applyBorder="1" applyAlignment="1">
      <alignment horizontal="center" vertical="center" wrapText="1"/>
    </xf>
    <xf numFmtId="0" fontId="25" fillId="4" borderId="31" xfId="0" applyFont="1" applyFill="1" applyBorder="1" applyAlignment="1">
      <alignment vertical="top" wrapText="1"/>
    </xf>
    <xf numFmtId="0" fontId="25" fillId="4" borderId="5" xfId="0" applyFont="1" applyFill="1" applyBorder="1" applyAlignment="1">
      <alignment vertical="top" wrapText="1"/>
    </xf>
    <xf numFmtId="49" fontId="20" fillId="3" borderId="32" xfId="0" applyNumberFormat="1" applyFont="1" applyFill="1" applyBorder="1" applyAlignment="1">
      <alignment wrapText="1"/>
    </xf>
    <xf numFmtId="49" fontId="20" fillId="3" borderId="2" xfId="0" applyNumberFormat="1" applyFont="1" applyFill="1" applyBorder="1" applyAlignment="1">
      <alignment wrapText="1"/>
    </xf>
    <xf numFmtId="0" fontId="20" fillId="3" borderId="0" xfId="0" applyFont="1" applyFill="1" applyAlignment="1">
      <alignment horizontal="left" vertical="top" wrapText="1"/>
    </xf>
    <xf numFmtId="0" fontId="20" fillId="3" borderId="4" xfId="0" applyFont="1" applyFill="1" applyBorder="1" applyAlignment="1">
      <alignment horizontal="left" vertical="top" wrapText="1"/>
    </xf>
    <xf numFmtId="0" fontId="22" fillId="4" borderId="31" xfId="0" applyFont="1" applyFill="1" applyBorder="1" applyAlignment="1">
      <alignment vertical="top" wrapText="1"/>
    </xf>
    <xf numFmtId="0" fontId="22" fillId="4" borderId="33" xfId="0" applyFont="1" applyFill="1" applyBorder="1" applyAlignment="1">
      <alignment vertical="top" wrapText="1"/>
    </xf>
    <xf numFmtId="0" fontId="22" fillId="4" borderId="34" xfId="0" applyFont="1" applyFill="1" applyBorder="1" applyAlignment="1">
      <alignment vertical="top" wrapText="1"/>
    </xf>
    <xf numFmtId="0" fontId="24" fillId="0" borderId="25" xfId="0" applyFont="1" applyBorder="1" applyAlignment="1">
      <alignment horizontal="center" vertical="top" wrapText="1"/>
    </xf>
    <xf numFmtId="0" fontId="24" fillId="0" borderId="30" xfId="0" applyFont="1" applyBorder="1" applyAlignment="1">
      <alignment horizontal="center" vertical="top" wrapText="1"/>
    </xf>
    <xf numFmtId="0" fontId="24" fillId="0" borderId="28" xfId="0" applyFont="1" applyBorder="1" applyAlignment="1">
      <alignment horizontal="center" vertical="top" wrapText="1"/>
    </xf>
    <xf numFmtId="0" fontId="24" fillId="0" borderId="35" xfId="0" applyFont="1" applyBorder="1" applyAlignment="1">
      <alignment horizontal="center" vertical="top" wrapText="1"/>
    </xf>
    <xf numFmtId="0" fontId="24" fillId="0" borderId="0" xfId="0" applyFont="1" applyAlignment="1">
      <alignment horizontal="center" vertical="top" wrapText="1"/>
    </xf>
    <xf numFmtId="0" fontId="23" fillId="0" borderId="25" xfId="0" applyFont="1" applyBorder="1" applyAlignment="1">
      <alignment horizontal="left" vertical="top" wrapText="1"/>
    </xf>
    <xf numFmtId="0" fontId="23" fillId="0" borderId="30" xfId="0" applyFont="1" applyBorder="1" applyAlignment="1">
      <alignment horizontal="left" vertical="top" wrapText="1"/>
    </xf>
    <xf numFmtId="0" fontId="23" fillId="0" borderId="28" xfId="0" applyFont="1" applyBorder="1" applyAlignment="1">
      <alignment horizontal="left" vertical="top" wrapText="1"/>
    </xf>
    <xf numFmtId="0" fontId="116" fillId="0" borderId="12" xfId="17" applyFont="1" applyBorder="1" applyAlignment="1">
      <alignment horizontal="right"/>
    </xf>
    <xf numFmtId="0" fontId="116" fillId="0" borderId="12" xfId="17" applyFont="1" applyBorder="1"/>
    <xf numFmtId="14" fontId="116" fillId="0" borderId="12" xfId="17" applyNumberFormat="1" applyFont="1" applyBorder="1" applyAlignment="1">
      <alignment horizontal="right"/>
    </xf>
    <xf numFmtId="0" fontId="116" fillId="14" borderId="12" xfId="17" applyFont="1" applyFill="1" applyBorder="1"/>
  </cellXfs>
  <cellStyles count="46">
    <cellStyle name="Comma 2" xfId="25" xr:uid="{05A13422-F5EC-4EAB-B04C-751402483F86}"/>
    <cellStyle name="Comma 2 2" xfId="42" xr:uid="{6CBECF10-3792-4C89-A66B-BB3B1323E211}"/>
    <cellStyle name="Comma 3" xfId="21" xr:uid="{803642A1-9723-41BD-9338-A5A631256486}"/>
    <cellStyle name="Comma 3 2" xfId="40" xr:uid="{2E780F04-E76C-46BB-B4F3-E24B6EBAB3CF}"/>
    <cellStyle name="Good" xfId="13" builtinId="26"/>
    <cellStyle name="Hyperlink 2" xfId="15" xr:uid="{CDB4747C-1986-46D7-B6C2-BF3FBAC976CD}"/>
    <cellStyle name="Hyperlink 2 2" xfId="1" xr:uid="{00000000-0005-0000-0000-000000000000}"/>
    <cellStyle name="Hyperlink 2 3" xfId="24" xr:uid="{E66B29BB-3376-46B6-89F5-714EC1EA9913}"/>
    <cellStyle name="Normal" xfId="0" builtinId="0"/>
    <cellStyle name="Normal 10" xfId="19" xr:uid="{317CAC74-9134-4C4A-B1B2-EDE439DAE04B}"/>
    <cellStyle name="Normal 10 2" xfId="38" xr:uid="{4F6EAF56-0912-49D9-9ADB-662710FE34CD}"/>
    <cellStyle name="Normal 2" xfId="2" xr:uid="{00000000-0005-0000-0000-000002000000}"/>
    <cellStyle name="Normal 2 2" xfId="3" xr:uid="{00000000-0005-0000-0000-000003000000}"/>
    <cellStyle name="Normal 2 2 2" xfId="29" xr:uid="{73D776F2-CD18-4714-8C4A-A7AF1CEE3512}"/>
    <cellStyle name="Normal 2 2 3 2" xfId="4" xr:uid="{00000000-0005-0000-0000-000004000000}"/>
    <cellStyle name="Normal 2 2 3 2 2" xfId="28" xr:uid="{CB272424-4FA0-41B2-B418-1EE812C4CA83}"/>
    <cellStyle name="Normal 2 2 3 2 2 2" xfId="45" xr:uid="{0AAD1188-42A8-4CE9-9EA5-11BCE65AADFA}"/>
    <cellStyle name="Normal 2 2 3 2 3" xfId="30" xr:uid="{047866F0-0836-4E1D-91DB-F50D138E2955}"/>
    <cellStyle name="Normal 2 3" xfId="23" xr:uid="{EE34CCE3-E96C-40C9-A64F-EBF4F2987FF4}"/>
    <cellStyle name="Normal 3" xfId="14" xr:uid="{DE81C434-E616-4B64-888D-38C5C8EA97E2}"/>
    <cellStyle name="Normal 3 2" xfId="34" xr:uid="{6171A3B5-6ECD-4E84-9D49-0DA7B52EBD9F}"/>
    <cellStyle name="Normal 4" xfId="5" xr:uid="{00000000-0005-0000-0000-000005000000}"/>
    <cellStyle name="Normal 4 2" xfId="31" xr:uid="{C9AC9FC5-25AA-45BF-A38E-C77FBA2BA24E}"/>
    <cellStyle name="Normal 5" xfId="6" xr:uid="{00000000-0005-0000-0000-000006000000}"/>
    <cellStyle name="Normal 5 2" xfId="7" xr:uid="{00000000-0005-0000-0000-000007000000}"/>
    <cellStyle name="Normal 5 2 2" xfId="33" xr:uid="{171E4FD6-1A8A-4DA8-894A-500DD25B6E22}"/>
    <cellStyle name="Normal 5 3" xfId="32" xr:uid="{25FC3C38-DDB8-401A-8638-0B3197D3BF29}"/>
    <cellStyle name="Normal 6" xfId="16" xr:uid="{59B703BB-9A8F-4FD7-9133-6FF856BCC66C}"/>
    <cellStyle name="Normal 6 2" xfId="35" xr:uid="{7316D43E-2675-4DE7-A1DB-145DC85AAABF}"/>
    <cellStyle name="Normal 7" xfId="26" xr:uid="{B52B25D9-311D-4409-A0CE-2D534182E8E8}"/>
    <cellStyle name="Normal 7 2" xfId="43" xr:uid="{7C3DDB76-53B5-4C28-B7B8-5DEF44DE06C3}"/>
    <cellStyle name="Normal 8" xfId="17" xr:uid="{5B56969E-2431-4EF3-8F48-276E9950CAE8}"/>
    <cellStyle name="Normal 8 2" xfId="27" xr:uid="{AD5B5B7C-8E96-41F2-9F8B-912279074EC4}"/>
    <cellStyle name="Normal 8 2 2" xfId="44" xr:uid="{1CE48FA1-B139-42B2-9956-0ABE0FDCE1F8}"/>
    <cellStyle name="Normal 8 3" xfId="36" xr:uid="{82DBDB3F-DFB1-4102-876D-18522E5956EA}"/>
    <cellStyle name="Normal 9" xfId="18" xr:uid="{DC5106CF-C222-4E48-B4D3-05E1ECF35503}"/>
    <cellStyle name="Normal 9 2" xfId="37" xr:uid="{E56B9BC2-25C7-4CC6-B5A2-ECE64AF2FA50}"/>
    <cellStyle name="Normal_2011 RA Coilte SHC Summary v10 - no names" xfId="8" xr:uid="{00000000-0005-0000-0000-000008000000}"/>
    <cellStyle name="Normal_RT-COC-001-13 Report spreadsheet" xfId="9" xr:uid="{00000000-0005-0000-0000-000009000000}"/>
    <cellStyle name="Normal_RT-COC-001-18 Report spreadsheet" xfId="10" xr:uid="{00000000-0005-0000-0000-00000A000000}"/>
    <cellStyle name="Normal_RT-FM-001-03 Forest cert report template" xfId="11" xr:uid="{00000000-0005-0000-0000-00000B000000}"/>
    <cellStyle name="Normal_T&amp;M RA report 2005 draft 2" xfId="12" xr:uid="{00000000-0005-0000-0000-00000C000000}"/>
    <cellStyle name="Percent 2" xfId="22" xr:uid="{40E0B284-ECE9-4ACA-B5C4-564631EA3857}"/>
    <cellStyle name="Percent 2 2" xfId="41" xr:uid="{8457F2C3-A6C0-4AC1-94F5-3732E6C82B04}"/>
    <cellStyle name="Visibility" xfId="20" xr:uid="{BC257920-84F3-4E5D-A5AF-24AA128A0D63}"/>
    <cellStyle name="Visibility 2" xfId="39" xr:uid="{C11F6D71-8147-4360-962B-0DFDE0FB55EB}"/>
  </cellStyles>
  <dxfs count="4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fill>
        <patternFill>
          <bgColor rgb="FFFF0000"/>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ont>
        <b val="0"/>
        <i val="0"/>
        <strike val="0"/>
        <condense val="0"/>
        <extend val="0"/>
        <outline val="0"/>
        <shadow val="0"/>
        <u val="none"/>
        <vertAlign val="baseline"/>
        <sz val="11"/>
        <color auto="1"/>
        <name val="Cambria"/>
        <family val="1"/>
        <scheme val="none"/>
      </font>
      <alignment horizontal="left" vertical="center" textRotation="0" wrapText="0" indent="0" justifyLastLine="0" shrinkToFit="0" readingOrder="0"/>
    </dxf>
    <dxf>
      <alignment horizontal="center" vertical="center" textRotation="0" indent="0" justifyLastLine="0" shrinkToFit="0" readingOrder="0"/>
    </dxf>
    <dxf>
      <border>
        <bottom style="thin">
          <color indexed="64"/>
        </bottom>
      </border>
    </dxf>
    <dxf>
      <font>
        <b val="0"/>
        <i val="0"/>
        <strike val="0"/>
        <condense val="0"/>
        <extend val="0"/>
        <outline val="0"/>
        <shadow val="0"/>
        <u val="none"/>
        <vertAlign val="baseline"/>
        <sz val="11"/>
        <color auto="1"/>
        <name val="Cambria"/>
        <family val="1"/>
        <scheme val="major"/>
      </font>
      <fill>
        <patternFill patternType="solid">
          <fgColor indexed="64"/>
          <bgColor theme="9" tint="0.59999389629810485"/>
        </patternFill>
      </fill>
    </dxf>
    <dxf>
      <border>
        <left style="thin">
          <color theme="9"/>
        </left>
      </border>
    </dxf>
    <dxf>
      <border>
        <left style="thin">
          <color theme="9"/>
        </left>
      </border>
    </dxf>
    <dxf>
      <border>
        <top style="thin">
          <color theme="9"/>
        </top>
      </border>
    </dxf>
    <dxf>
      <border>
        <top style="thin">
          <color theme="9"/>
        </top>
      </border>
    </dxf>
    <dxf>
      <font>
        <b/>
        <color theme="1"/>
      </font>
    </dxf>
    <dxf>
      <font>
        <b/>
        <color theme="1"/>
      </font>
    </dxf>
    <dxf>
      <font>
        <b/>
        <color theme="1"/>
      </font>
      <border>
        <top style="double">
          <color theme="9"/>
        </top>
      </border>
    </dxf>
    <dxf>
      <font>
        <b/>
        <color theme="0"/>
      </font>
      <fill>
        <patternFill patternType="solid">
          <fgColor theme="9" tint="-0.499984740745262"/>
          <bgColor theme="9" tint="-0.499984740745262"/>
        </patternFill>
      </fill>
    </dxf>
    <dxf>
      <font>
        <color theme="1"/>
      </font>
      <border>
        <left style="thin">
          <color theme="9"/>
        </left>
        <right style="thin">
          <color theme="9"/>
        </right>
        <top style="thin">
          <color theme="9"/>
        </top>
        <bottom style="thin">
          <color theme="9"/>
        </bottom>
      </border>
    </dxf>
  </dxfs>
  <tableStyles count="1" defaultTableStyle="TableStyleMedium2" defaultPivotStyle="PivotStyleLight16">
    <tableStyle name="TableStyleHeavy" pivot="0" count="9" xr9:uid="{FAFE52B5-EDED-47F0-AE0B-BCA13B3ED23A}">
      <tableStyleElement type="wholeTable" dxfId="44"/>
      <tableStyleElement type="headerRow" dxfId="43"/>
      <tableStyleElement type="totalRow" dxfId="42"/>
      <tableStyleElement type="firstColumn" dxfId="41"/>
      <tableStyleElement type="lastColumn" dxfId="40"/>
      <tableStyleElement type="firstRowStripe" dxfId="39"/>
      <tableStyleElement type="secondRowStripe" dxfId="38"/>
      <tableStyleElement type="firstColumnStripe" dxfId="37"/>
      <tableStyleElement type="secondColumnStripe" dxfId="36"/>
    </tableStyle>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783" name="Picture 1">
          <a:extLst>
            <a:ext uri="{FF2B5EF4-FFF2-40B4-BE49-F238E27FC236}">
              <a16:creationId xmlns:a16="http://schemas.microsoft.com/office/drawing/2014/main" id="{BF991564-74E5-4FD7-A329-20759CB623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1</xdr:col>
      <xdr:colOff>927100</xdr:colOff>
      <xdr:row>0</xdr:row>
      <xdr:rowOff>1689100</xdr:rowOff>
    </xdr:to>
    <xdr:pic>
      <xdr:nvPicPr>
        <xdr:cNvPr id="8784" name="Picture 2">
          <a:extLst>
            <a:ext uri="{FF2B5EF4-FFF2-40B4-BE49-F238E27FC236}">
              <a16:creationId xmlns:a16="http://schemas.microsoft.com/office/drawing/2014/main" id="{94FA20CE-A47A-4668-AB8F-B99FD798A10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171450</xdr:colOff>
      <xdr:row>0</xdr:row>
      <xdr:rowOff>215265</xdr:rowOff>
    </xdr:from>
    <xdr:to>
      <xdr:col>5</xdr:col>
      <xdr:colOff>1462405</xdr:colOff>
      <xdr:row>0</xdr:row>
      <xdr:rowOff>1767205</xdr:rowOff>
    </xdr:to>
    <xdr:pic>
      <xdr:nvPicPr>
        <xdr:cNvPr id="8785" name="Picture 2">
          <a:extLst>
            <a:ext uri="{FF2B5EF4-FFF2-40B4-BE49-F238E27FC236}">
              <a16:creationId xmlns:a16="http://schemas.microsoft.com/office/drawing/2014/main" id="{60891BEE-D6CA-4030-8E79-8951063236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19925" y="215265"/>
          <a:ext cx="1306830" cy="1567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1537335</xdr:rowOff>
    </xdr:to>
    <xdr:pic>
      <xdr:nvPicPr>
        <xdr:cNvPr id="21776" name="Picture 4">
          <a:extLst>
            <a:ext uri="{FF2B5EF4-FFF2-40B4-BE49-F238E27FC236}">
              <a16:creationId xmlns:a16="http://schemas.microsoft.com/office/drawing/2014/main" id="{901F606A-B198-47FD-AC35-B2A8FC09AD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209550</xdr:colOff>
      <xdr:row>0</xdr:row>
      <xdr:rowOff>180975</xdr:rowOff>
    </xdr:from>
    <xdr:to>
      <xdr:col>3</xdr:col>
      <xdr:colOff>1295400</xdr:colOff>
      <xdr:row>0</xdr:row>
      <xdr:rowOff>1577340</xdr:rowOff>
    </xdr:to>
    <xdr:pic>
      <xdr:nvPicPr>
        <xdr:cNvPr id="31110" name="Picture 3">
          <a:extLst>
            <a:ext uri="{FF2B5EF4-FFF2-40B4-BE49-F238E27FC236}">
              <a16:creationId xmlns:a16="http://schemas.microsoft.com/office/drawing/2014/main" id="{9AE60502-CAEA-4F6B-BB30-69A47CB240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8150" y="180975"/>
          <a:ext cx="10858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111" name="Picture 4">
          <a:extLst>
            <a:ext uri="{FF2B5EF4-FFF2-40B4-BE49-F238E27FC236}">
              <a16:creationId xmlns:a16="http://schemas.microsoft.com/office/drawing/2014/main" id="{B73EC9DB-9750-45FD-B5D6-26D2F48287E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Daniel Gough" id="{CD31E44A-395E-4365-8FA7-1063D0DDB98D}" userId="S::DGough@soilassociation.org::2951a8b2-d6f6-4ea0-8cec-65ad4990aca0" providerId="AD"/>
  <person displayName="Bryony Jones" id="{B8D045DF-4FDB-4BD7-9900-A139598D916E}" userId="S::bjones@soilassociation.org::1f06df69-dbea-4ac8-b4a4-e9338a38a34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D788AC-073C-4EBC-A12C-62D7BA51A6DF}" name="Table25" displayName="Table25" ref="B236:D244" totalsRowShown="0" headerRowDxfId="35" headerRowBorderDxfId="34" headerRowCellStyle="Normal_T&amp;M RA report 2005 draft 2">
  <tableColumns count="3">
    <tableColumn id="1" xr3:uid="{002F1CFC-E3C4-4A84-B4C9-24D37357A8C7}" name="Column A"/>
    <tableColumn id="2" xr3:uid="{0E85A723-5A56-4610-8814-08090FA7D3F4}" name="Column B" dataDxfId="33"/>
    <tableColumn id="3" xr3:uid="{16707F3E-8720-410A-9CDE-1ACF2564D5D4}" name="Column C" dataDxfId="32"/>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6" dT="2023-08-10T13:33:44.33" personId="{B8D045DF-4FDB-4BD7-9900-A139598D916E}" id="{E98FB269-345A-4A56-BD17-16823F7A68C9}">
    <text>4 sites added</text>
  </threadedComment>
  <threadedComment ref="C16" dT="2023-09-08T09:24:43.37" personId="{B8D045DF-4FDB-4BD7-9900-A139598D916E}" id="{8A002C2A-4593-42B0-A5D7-C212BC001469}" parentId="{E98FB269-345A-4A56-BD17-16823F7A68C9}">
    <text>3 sites added</text>
  </threadedComment>
  <threadedComment ref="C16" dT="2024-01-15T15:41:25.59" personId="{CD31E44A-395E-4365-8FA7-1063D0DDB98D}" id="{7660C2BE-42D0-4A09-9E95-93B628805104}" parentId="{E98FB269-345A-4A56-BD17-16823F7A68C9}">
    <text>1 member added. Meigle Hill removed. Fyvie Estate suspended.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file:///C:\Users\VKuksinovs\AppData\Local\Microsoft\Windows\INetCache\Content.Outlook\08LJBO4N\PEFC%20ST%201002%202018.pdf" TargetMode="External"/><Relationship Id="rId1" Type="http://schemas.openxmlformats.org/officeDocument/2006/relationships/hyperlink" Target="https://www.pefc.co.uk/system/resources/W1siZiIsIjIwMjAvMDYvMjIvM3JkZXlpYThuMV9QRUZDX1VLX1NDSEVNRV9NYXlfMjAxNl9FZGl0XzIwMjAucGRmIl1d/PEFC%20UK%20SCHEME%20May%202016%20Edit%202020.pdf" TargetMode="External"/><Relationship Id="rId4" Type="http://schemas.openxmlformats.org/officeDocument/2006/relationships/table" Target="../tables/table1.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5.bin"/><Relationship Id="rId1" Type="http://schemas.openxmlformats.org/officeDocument/2006/relationships/hyperlink" Target="mailto:%0Aptopham@savills.com" TargetMode="External"/><Relationship Id="rId4" Type="http://schemas.openxmlformats.org/officeDocument/2006/relationships/comments" Target="../comments8.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7.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H31"/>
  <sheetViews>
    <sheetView tabSelected="1" view="pageBreakPreview" zoomScaleNormal="75" zoomScaleSheetLayoutView="100" workbookViewId="0"/>
  </sheetViews>
  <sheetFormatPr defaultColWidth="9" defaultRowHeight="12.75"/>
  <cols>
    <col min="1" max="1" width="15.85546875" style="37" customWidth="1"/>
    <col min="2" max="2" width="19.85546875" style="37" customWidth="1"/>
    <col min="3" max="3" width="20.85546875" style="37" customWidth="1"/>
    <col min="4" max="4" width="22" style="37" customWidth="1"/>
    <col min="5" max="5" width="21.42578125" style="37" customWidth="1"/>
    <col min="6" max="6" width="24.140625" style="37" customWidth="1"/>
    <col min="7" max="7" width="15.42578125" style="37" customWidth="1"/>
    <col min="8" max="16384" width="9" style="37"/>
  </cols>
  <sheetData>
    <row r="1" spans="1:8" ht="163.5" customHeight="1">
      <c r="A1" s="763"/>
      <c r="B1" s="764"/>
      <c r="C1" s="826" t="s">
        <v>533</v>
      </c>
      <c r="D1" s="826"/>
      <c r="E1" s="826"/>
      <c r="F1" s="787"/>
      <c r="G1" s="36"/>
    </row>
    <row r="2" spans="1:8">
      <c r="H2" s="38"/>
    </row>
    <row r="3" spans="1:8" ht="51.6" customHeight="1">
      <c r="A3" s="828" t="s">
        <v>3119</v>
      </c>
      <c r="B3" s="829"/>
      <c r="C3" s="829"/>
      <c r="D3" s="806" t="s">
        <v>741</v>
      </c>
      <c r="E3" s="807"/>
      <c r="F3" s="807"/>
      <c r="H3" s="39"/>
    </row>
    <row r="4" spans="1:8" ht="18">
      <c r="A4" s="808"/>
      <c r="B4" s="805"/>
      <c r="D4" s="809"/>
      <c r="H4" s="39"/>
    </row>
    <row r="5" spans="1:8" s="40" customFormat="1" ht="23.45" customHeight="1">
      <c r="A5" s="830" t="s">
        <v>3120</v>
      </c>
      <c r="B5" s="831"/>
      <c r="C5" s="831"/>
      <c r="D5" s="810" t="s">
        <v>741</v>
      </c>
      <c r="E5" s="811"/>
      <c r="F5" s="811"/>
      <c r="H5" s="41"/>
    </row>
    <row r="6" spans="1:8" s="40" customFormat="1" ht="18">
      <c r="A6" s="42" t="s">
        <v>249</v>
      </c>
      <c r="B6" s="43"/>
      <c r="D6" s="810" t="s">
        <v>742</v>
      </c>
      <c r="E6" s="811"/>
      <c r="F6" s="811"/>
      <c r="H6" s="41"/>
    </row>
    <row r="7" spans="1:8" s="40" customFormat="1" ht="18">
      <c r="A7" s="830" t="s">
        <v>203</v>
      </c>
      <c r="B7" s="831"/>
      <c r="C7" s="831"/>
      <c r="D7" s="832" t="s">
        <v>743</v>
      </c>
      <c r="E7" s="832"/>
      <c r="F7" s="832"/>
      <c r="H7" s="41"/>
    </row>
    <row r="8" spans="1:8" s="40" customFormat="1" ht="37.5" customHeight="1">
      <c r="A8" s="42" t="s">
        <v>65</v>
      </c>
      <c r="D8" s="827" t="s">
        <v>744</v>
      </c>
      <c r="E8" s="827"/>
      <c r="F8" s="811"/>
      <c r="H8" s="41"/>
    </row>
    <row r="9" spans="1:8" s="40" customFormat="1" ht="37.5" customHeight="1">
      <c r="A9" s="42" t="s">
        <v>487</v>
      </c>
      <c r="D9" s="814" t="s">
        <v>745</v>
      </c>
      <c r="E9" s="813"/>
      <c r="F9" s="811"/>
      <c r="H9" s="41"/>
    </row>
    <row r="10" spans="1:8" s="40" customFormat="1" ht="18">
      <c r="A10" s="42" t="s">
        <v>57</v>
      </c>
      <c r="B10" s="43"/>
      <c r="D10" s="812">
        <v>44789</v>
      </c>
      <c r="E10" s="811"/>
      <c r="F10" s="811"/>
      <c r="H10" s="41"/>
    </row>
    <row r="11" spans="1:8" s="40" customFormat="1" ht="18">
      <c r="A11" s="830" t="s">
        <v>58</v>
      </c>
      <c r="B11" s="831"/>
      <c r="C11" s="831"/>
      <c r="D11" s="812">
        <v>46614</v>
      </c>
      <c r="E11" s="811"/>
      <c r="F11" s="811"/>
      <c r="H11" s="41"/>
    </row>
    <row r="12" spans="1:8" s="40" customFormat="1" ht="18">
      <c r="A12" s="42"/>
      <c r="B12" s="43"/>
    </row>
    <row r="13" spans="1:8" s="40" customFormat="1" ht="18">
      <c r="B13" s="43"/>
    </row>
    <row r="14" spans="1:8" s="40" customFormat="1" ht="28.5">
      <c r="A14" s="44"/>
      <c r="B14" s="45" t="s">
        <v>248</v>
      </c>
      <c r="C14" s="45" t="s">
        <v>20</v>
      </c>
      <c r="D14" s="45" t="s">
        <v>545</v>
      </c>
      <c r="E14" s="45" t="s">
        <v>246</v>
      </c>
      <c r="F14" s="46" t="s">
        <v>247</v>
      </c>
      <c r="G14" s="47"/>
    </row>
    <row r="15" spans="1:8" s="40" customFormat="1" ht="55.9" customHeight="1">
      <c r="A15" s="786" t="s">
        <v>746</v>
      </c>
      <c r="B15" s="783" t="s">
        <v>747</v>
      </c>
      <c r="C15" s="784" t="s">
        <v>748</v>
      </c>
      <c r="D15" s="784" t="s">
        <v>749</v>
      </c>
      <c r="E15" s="785" t="s">
        <v>750</v>
      </c>
      <c r="F15" s="785" t="s">
        <v>750</v>
      </c>
      <c r="G15" s="47"/>
    </row>
    <row r="16" spans="1:8" s="40" customFormat="1" ht="78" customHeight="1">
      <c r="A16" s="786" t="s">
        <v>205</v>
      </c>
      <c r="B16" s="783" t="s">
        <v>2501</v>
      </c>
      <c r="C16" s="783" t="s">
        <v>2742</v>
      </c>
      <c r="D16" s="783" t="s">
        <v>2502</v>
      </c>
      <c r="E16" s="783" t="s">
        <v>2707</v>
      </c>
      <c r="F16" s="783" t="s">
        <v>2707</v>
      </c>
      <c r="G16" s="48"/>
    </row>
    <row r="17" spans="1:7" s="40" customFormat="1" ht="50.1" customHeight="1">
      <c r="A17" s="786" t="s">
        <v>10</v>
      </c>
      <c r="B17" s="783" t="s">
        <v>2743</v>
      </c>
      <c r="C17" s="804" t="s">
        <v>3129</v>
      </c>
      <c r="D17" s="783" t="s">
        <v>2502</v>
      </c>
      <c r="E17" s="783" t="s">
        <v>3113</v>
      </c>
      <c r="F17" s="783" t="s">
        <v>3118</v>
      </c>
      <c r="G17" s="48"/>
    </row>
    <row r="18" spans="1:7" s="40" customFormat="1" ht="50.1" customHeight="1">
      <c r="A18" s="786" t="s">
        <v>11</v>
      </c>
      <c r="B18" s="783"/>
      <c r="C18" s="783"/>
      <c r="D18" s="783"/>
      <c r="E18" s="783"/>
      <c r="F18" s="783"/>
      <c r="G18" s="48"/>
    </row>
    <row r="19" spans="1:7" s="40" customFormat="1" ht="50.1" customHeight="1">
      <c r="A19" s="786" t="s">
        <v>12</v>
      </c>
      <c r="B19" s="783"/>
      <c r="C19" s="783"/>
      <c r="D19" s="783"/>
      <c r="E19" s="783"/>
      <c r="F19" s="783"/>
      <c r="G19" s="48"/>
    </row>
    <row r="20" spans="1:7" s="40" customFormat="1" ht="18">
      <c r="B20" s="43"/>
    </row>
    <row r="21" spans="1:7" s="40" customFormat="1" ht="18" customHeight="1">
      <c r="A21" s="836" t="s">
        <v>614</v>
      </c>
      <c r="B21" s="836"/>
      <c r="C21" s="836"/>
      <c r="D21" s="836"/>
      <c r="E21" s="836"/>
      <c r="F21" s="836"/>
    </row>
    <row r="22" spans="1:7" ht="14.25">
      <c r="A22" s="833" t="s">
        <v>60</v>
      </c>
      <c r="B22" s="834"/>
      <c r="C22" s="834"/>
      <c r="D22" s="834"/>
      <c r="E22" s="834"/>
      <c r="F22" s="834"/>
      <c r="G22" s="36"/>
    </row>
    <row r="23" spans="1:7" ht="14.25">
      <c r="A23" s="49"/>
      <c r="B23" s="49"/>
    </row>
    <row r="24" spans="1:7" ht="14.25">
      <c r="A24" s="833" t="s">
        <v>570</v>
      </c>
      <c r="B24" s="834"/>
      <c r="C24" s="834"/>
      <c r="D24" s="834"/>
      <c r="E24" s="834"/>
      <c r="F24" s="834"/>
      <c r="G24" s="36"/>
    </row>
    <row r="25" spans="1:7" ht="14.25">
      <c r="A25" s="833" t="s">
        <v>572</v>
      </c>
      <c r="B25" s="834"/>
      <c r="C25" s="834"/>
      <c r="D25" s="834"/>
      <c r="E25" s="834"/>
      <c r="F25" s="834"/>
      <c r="G25" s="36"/>
    </row>
    <row r="26" spans="1:7" ht="14.25">
      <c r="A26" s="833" t="s">
        <v>558</v>
      </c>
      <c r="B26" s="834"/>
      <c r="C26" s="834"/>
      <c r="D26" s="834"/>
      <c r="E26" s="834"/>
      <c r="F26" s="834"/>
      <c r="G26" s="36"/>
    </row>
    <row r="27" spans="1:7" ht="14.25">
      <c r="A27" s="50"/>
      <c r="B27" s="50"/>
    </row>
    <row r="28" spans="1:7" ht="14.25">
      <c r="A28" s="835" t="s">
        <v>61</v>
      </c>
      <c r="B28" s="834"/>
      <c r="C28" s="834"/>
      <c r="D28" s="834"/>
      <c r="E28" s="834"/>
      <c r="F28" s="834"/>
      <c r="G28" s="36"/>
    </row>
    <row r="29" spans="1:7" ht="14.25">
      <c r="A29" s="835" t="s">
        <v>62</v>
      </c>
      <c r="B29" s="834"/>
      <c r="C29" s="834"/>
      <c r="D29" s="834"/>
      <c r="E29" s="834"/>
      <c r="F29" s="834"/>
      <c r="G29" s="36"/>
    </row>
    <row r="30" spans="1:7" ht="13.5" customHeight="1"/>
    <row r="31" spans="1:7">
      <c r="A31" s="37" t="s">
        <v>738</v>
      </c>
    </row>
  </sheetData>
  <sheetProtection formatCells="0" formatColumns="0" formatRows="0" insertColumns="0" insertRows="0" insertHyperlinks="0" deleteColumns="0" deleteRows="0" selectLockedCells="1"/>
  <mergeCells count="14">
    <mergeCell ref="A11:C11"/>
    <mergeCell ref="A26:F26"/>
    <mergeCell ref="A28:F28"/>
    <mergeCell ref="A29:F29"/>
    <mergeCell ref="A22:F22"/>
    <mergeCell ref="A24:F24"/>
    <mergeCell ref="A25:F25"/>
    <mergeCell ref="A21:F21"/>
    <mergeCell ref="C1:E1"/>
    <mergeCell ref="D8:E8"/>
    <mergeCell ref="A3:C3"/>
    <mergeCell ref="A5:C5"/>
    <mergeCell ref="A7:C7"/>
    <mergeCell ref="D7:F7"/>
  </mergeCells>
  <phoneticPr fontId="13" type="noConversion"/>
  <pageMargins left="0.75" right="0.75" top="1" bottom="1" header="0.5" footer="0.5"/>
  <pageSetup paperSize="9" scale="70"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M1401"/>
  <sheetViews>
    <sheetView workbookViewId="0"/>
  </sheetViews>
  <sheetFormatPr defaultColWidth="9" defaultRowHeight="14.25"/>
  <cols>
    <col min="1" max="1" width="9" style="36"/>
    <col min="2" max="2" width="0.140625" style="67" customWidth="1"/>
    <col min="3" max="3" width="6" style="68" customWidth="1"/>
    <col min="4" max="4" width="98.5703125" style="51" customWidth="1"/>
    <col min="5" max="5" width="8.5703125" style="51" customWidth="1"/>
    <col min="6" max="6" width="9" style="51"/>
    <col min="7" max="16384" width="9" style="36"/>
  </cols>
  <sheetData>
    <row r="1" spans="1:7">
      <c r="B1" s="65" t="s">
        <v>821</v>
      </c>
      <c r="C1" s="66"/>
      <c r="D1" s="56"/>
      <c r="E1" s="56"/>
    </row>
    <row r="3" spans="1:7">
      <c r="A3" s="64"/>
      <c r="D3" s="69" t="s">
        <v>387</v>
      </c>
      <c r="G3" s="64"/>
    </row>
    <row r="4" spans="1:7">
      <c r="A4" s="64"/>
      <c r="D4" s="70" t="s">
        <v>822</v>
      </c>
      <c r="G4" s="64"/>
    </row>
    <row r="5" spans="1:7">
      <c r="A5" s="64"/>
      <c r="D5" s="69" t="s">
        <v>380</v>
      </c>
      <c r="G5" s="64"/>
    </row>
    <row r="6" spans="1:7">
      <c r="A6" s="64"/>
      <c r="D6" s="70" t="s">
        <v>822</v>
      </c>
      <c r="G6" s="64"/>
    </row>
    <row r="7" spans="1:7">
      <c r="A7" s="64"/>
      <c r="D7" s="69" t="s">
        <v>3112</v>
      </c>
      <c r="G7" s="64"/>
    </row>
    <row r="8" spans="1:7">
      <c r="A8" s="64"/>
      <c r="D8" s="71"/>
      <c r="G8" s="64"/>
    </row>
    <row r="9" spans="1:7">
      <c r="A9" s="64"/>
      <c r="D9" s="216" t="s">
        <v>823</v>
      </c>
      <c r="G9" s="64"/>
    </row>
    <row r="10" spans="1:7" ht="16.5" customHeight="1">
      <c r="A10" s="64"/>
      <c r="D10" s="56"/>
      <c r="G10" s="64"/>
    </row>
    <row r="11" spans="1:7">
      <c r="A11" s="64"/>
      <c r="G11" s="64"/>
    </row>
    <row r="13" spans="1:7" ht="51" customHeight="1">
      <c r="B13" s="72" t="s">
        <v>381</v>
      </c>
      <c r="C13" s="73"/>
      <c r="D13" s="74" t="s">
        <v>388</v>
      </c>
      <c r="E13" s="74" t="s">
        <v>382</v>
      </c>
      <c r="F13" s="75"/>
    </row>
    <row r="14" spans="1:7" ht="15" thickBot="1">
      <c r="B14" s="65" t="s">
        <v>383</v>
      </c>
      <c r="C14" s="66"/>
      <c r="D14" s="247" t="s">
        <v>389</v>
      </c>
      <c r="E14" s="56"/>
    </row>
    <row r="15" spans="1:7">
      <c r="B15" s="65"/>
      <c r="C15" s="66" t="s">
        <v>132</v>
      </c>
      <c r="D15" s="56" t="s">
        <v>384</v>
      </c>
      <c r="E15" s="56" t="s">
        <v>385</v>
      </c>
    </row>
    <row r="16" spans="1:7">
      <c r="B16" s="65"/>
      <c r="C16" s="66" t="s">
        <v>205</v>
      </c>
      <c r="D16" s="56" t="s">
        <v>2760</v>
      </c>
      <c r="E16" s="56" t="s">
        <v>434</v>
      </c>
    </row>
    <row r="17" spans="2:5">
      <c r="B17" s="65"/>
      <c r="C17" s="66" t="s">
        <v>10</v>
      </c>
      <c r="D17" s="56" t="s">
        <v>2760</v>
      </c>
      <c r="E17" s="56" t="s">
        <v>434</v>
      </c>
    </row>
    <row r="18" spans="2:5">
      <c r="B18" s="65"/>
      <c r="C18" s="66" t="s">
        <v>11</v>
      </c>
      <c r="D18" s="56"/>
      <c r="E18" s="56"/>
    </row>
    <row r="19" spans="2:5">
      <c r="B19" s="65"/>
      <c r="C19" s="66" t="s">
        <v>12</v>
      </c>
      <c r="D19" s="56"/>
      <c r="E19" s="56"/>
    </row>
    <row r="21" spans="2:5" ht="30" customHeight="1">
      <c r="B21" s="65" t="s">
        <v>386</v>
      </c>
      <c r="C21" s="66"/>
      <c r="D21" s="249" t="s">
        <v>390</v>
      </c>
      <c r="E21" s="248"/>
    </row>
    <row r="22" spans="2:5">
      <c r="B22" s="65"/>
      <c r="C22" s="66" t="s">
        <v>132</v>
      </c>
      <c r="D22" s="144" t="s">
        <v>384</v>
      </c>
      <c r="E22" s="56" t="s">
        <v>385</v>
      </c>
    </row>
    <row r="23" spans="2:5">
      <c r="B23" s="65"/>
      <c r="C23" s="66" t="s">
        <v>205</v>
      </c>
      <c r="D23" s="56" t="s">
        <v>2546</v>
      </c>
      <c r="E23" s="56" t="s">
        <v>835</v>
      </c>
    </row>
    <row r="24" spans="2:5">
      <c r="B24" s="65"/>
      <c r="C24" s="66" t="s">
        <v>10</v>
      </c>
      <c r="D24" s="56" t="s">
        <v>2546</v>
      </c>
      <c r="E24" s="56" t="s">
        <v>835</v>
      </c>
    </row>
    <row r="25" spans="2:5">
      <c r="B25" s="65"/>
      <c r="C25" s="66" t="s">
        <v>11</v>
      </c>
      <c r="D25" s="56"/>
      <c r="E25" s="56"/>
    </row>
    <row r="26" spans="2:5">
      <c r="B26" s="65"/>
      <c r="C26" s="66" t="s">
        <v>12</v>
      </c>
      <c r="D26" s="56"/>
      <c r="E26" s="56"/>
    </row>
    <row r="27" spans="2:5">
      <c r="D27" s="52"/>
    </row>
    <row r="28" spans="2:5" ht="28.5">
      <c r="B28" s="252" t="s">
        <v>543</v>
      </c>
      <c r="C28" s="66"/>
      <c r="D28" s="249" t="s">
        <v>544</v>
      </c>
      <c r="E28" s="250"/>
    </row>
    <row r="29" spans="2:5">
      <c r="B29" s="65"/>
      <c r="C29" s="66" t="s">
        <v>132</v>
      </c>
      <c r="D29" s="251"/>
      <c r="E29" s="251"/>
    </row>
    <row r="30" spans="2:5" ht="25.5">
      <c r="B30" s="65"/>
      <c r="C30" s="66" t="s">
        <v>205</v>
      </c>
      <c r="D30" s="251" t="s">
        <v>2547</v>
      </c>
      <c r="E30" s="251" t="s">
        <v>835</v>
      </c>
    </row>
    <row r="31" spans="2:5" ht="25.5">
      <c r="B31" s="65"/>
      <c r="C31" s="66" t="s">
        <v>10</v>
      </c>
      <c r="D31" s="251" t="s">
        <v>2547</v>
      </c>
      <c r="E31" s="251" t="s">
        <v>835</v>
      </c>
    </row>
    <row r="32" spans="2:5">
      <c r="B32" s="65"/>
      <c r="C32" s="66" t="s">
        <v>11</v>
      </c>
      <c r="D32" s="251"/>
      <c r="E32" s="251"/>
    </row>
    <row r="33" spans="1:13">
      <c r="B33" s="65"/>
      <c r="C33" s="66" t="s">
        <v>12</v>
      </c>
      <c r="D33" s="251"/>
      <c r="E33" s="251"/>
    </row>
    <row r="36" spans="1:13" ht="15.75">
      <c r="A36" s="350"/>
      <c r="B36" s="351"/>
      <c r="C36" s="352"/>
      <c r="D36" s="353"/>
      <c r="E36" s="354"/>
      <c r="F36" s="355"/>
      <c r="G36"/>
      <c r="H36" s="356"/>
      <c r="I36" s="356"/>
      <c r="J36" s="356"/>
      <c r="K36" s="356"/>
      <c r="L36" s="356"/>
      <c r="M36" s="356"/>
    </row>
    <row r="37" spans="1:13" ht="15.75">
      <c r="A37" s="352"/>
      <c r="B37" s="857" t="s">
        <v>824</v>
      </c>
      <c r="C37" s="858"/>
      <c r="D37" s="350"/>
      <c r="E37" s="357"/>
      <c r="F37" s="358"/>
      <c r="G37"/>
      <c r="H37" s="356" t="s">
        <v>132</v>
      </c>
      <c r="I37" s="356" t="s">
        <v>205</v>
      </c>
      <c r="J37" s="356" t="s">
        <v>10</v>
      </c>
      <c r="K37" s="356" t="s">
        <v>11</v>
      </c>
      <c r="L37" s="356" t="s">
        <v>132</v>
      </c>
      <c r="M37" s="356" t="s">
        <v>746</v>
      </c>
    </row>
    <row r="38" spans="1:13" ht="18.75">
      <c r="A38" s="352"/>
      <c r="B38" s="359">
        <v>1</v>
      </c>
      <c r="C38" s="359"/>
      <c r="D38" s="360" t="s">
        <v>825</v>
      </c>
      <c r="E38" s="361"/>
      <c r="F38" s="362"/>
      <c r="G38"/>
      <c r="H38" s="363" t="s">
        <v>826</v>
      </c>
      <c r="I38" s="363" t="s">
        <v>826</v>
      </c>
      <c r="K38" s="364"/>
      <c r="L38" s="364"/>
      <c r="M38" s="363" t="s">
        <v>826</v>
      </c>
    </row>
    <row r="39" spans="1:13" ht="18.75">
      <c r="A39" s="352"/>
      <c r="B39" s="359">
        <v>2</v>
      </c>
      <c r="C39" s="359"/>
      <c r="D39" s="360" t="s">
        <v>827</v>
      </c>
      <c r="E39" s="361"/>
      <c r="F39" s="362"/>
      <c r="G39"/>
      <c r="H39" s="363" t="s">
        <v>826</v>
      </c>
      <c r="J39" s="364"/>
      <c r="K39" s="363" t="s">
        <v>826</v>
      </c>
      <c r="L39" s="363"/>
      <c r="M39" s="363" t="s">
        <v>826</v>
      </c>
    </row>
    <row r="40" spans="1:13" ht="18.75">
      <c r="A40" s="352"/>
      <c r="B40" s="359">
        <v>3</v>
      </c>
      <c r="C40" s="359"/>
      <c r="D40" s="360" t="s">
        <v>828</v>
      </c>
      <c r="E40" s="361"/>
      <c r="F40" s="362"/>
      <c r="G40"/>
      <c r="H40" s="363" t="s">
        <v>826</v>
      </c>
      <c r="I40" s="364"/>
      <c r="J40" s="363" t="s">
        <v>826</v>
      </c>
      <c r="K40" s="364"/>
      <c r="L40" s="364"/>
      <c r="M40" s="363" t="s">
        <v>826</v>
      </c>
    </row>
    <row r="41" spans="1:13" ht="18.75">
      <c r="A41" s="352"/>
      <c r="B41" s="359">
        <v>4</v>
      </c>
      <c r="C41" s="359"/>
      <c r="D41" s="360" t="s">
        <v>829</v>
      </c>
      <c r="E41" s="361"/>
      <c r="F41" s="365"/>
      <c r="G41"/>
      <c r="H41" s="363" t="s">
        <v>826</v>
      </c>
      <c r="I41" s="363" t="s">
        <v>826</v>
      </c>
      <c r="J41" s="364"/>
      <c r="L41" s="364"/>
      <c r="M41" s="363" t="s">
        <v>826</v>
      </c>
    </row>
    <row r="42" spans="1:13" ht="18.75">
      <c r="B42" s="359">
        <v>5</v>
      </c>
      <c r="C42" s="359"/>
      <c r="D42" s="360" t="s">
        <v>830</v>
      </c>
      <c r="E42" s="361"/>
      <c r="F42" s="362"/>
      <c r="G42"/>
      <c r="H42" s="363" t="s">
        <v>826</v>
      </c>
      <c r="I42" s="363"/>
      <c r="J42" s="363" t="s">
        <v>826</v>
      </c>
      <c r="K42" s="364"/>
      <c r="L42" s="363" t="s">
        <v>826</v>
      </c>
      <c r="M42" s="363" t="s">
        <v>826</v>
      </c>
    </row>
    <row r="43" spans="1:13" ht="15.75">
      <c r="A43" s="366"/>
      <c r="B43" s="352"/>
      <c r="C43" s="352"/>
      <c r="D43" s="367"/>
      <c r="E43" s="368"/>
      <c r="F43" s="358"/>
      <c r="G43" s="366"/>
      <c r="H43" s="366"/>
      <c r="I43" s="352"/>
      <c r="J43" s="352"/>
      <c r="K43" s="367"/>
      <c r="L43" s="357"/>
      <c r="M43" s="358"/>
    </row>
    <row r="44" spans="1:13" ht="89.25">
      <c r="A44" s="697" t="s">
        <v>824</v>
      </c>
      <c r="B44" s="697" t="s">
        <v>831</v>
      </c>
      <c r="C44" s="698"/>
      <c r="D44" s="699"/>
      <c r="E44" s="700"/>
      <c r="F44" s="701"/>
      <c r="G44" s="366"/>
      <c r="H44" s="366"/>
      <c r="I44" s="352"/>
      <c r="J44" s="352"/>
      <c r="K44" s="367"/>
      <c r="L44" s="357"/>
      <c r="M44" s="358"/>
    </row>
    <row r="45" spans="1:13" ht="15.75">
      <c r="A45" s="702">
        <v>1</v>
      </c>
      <c r="B45" s="697"/>
      <c r="C45" s="702"/>
      <c r="D45" s="697" t="s">
        <v>825</v>
      </c>
      <c r="E45" s="703"/>
      <c r="F45" s="704"/>
      <c r="G45" s="366"/>
      <c r="H45" s="366"/>
      <c r="I45" s="352"/>
      <c r="J45" s="352"/>
      <c r="K45" s="367"/>
      <c r="L45" s="357"/>
      <c r="M45" s="358"/>
    </row>
    <row r="46" spans="1:13" ht="25.5">
      <c r="A46" s="702">
        <v>1.1000000000000001</v>
      </c>
      <c r="B46" s="697"/>
      <c r="C46" s="702"/>
      <c r="D46" s="697" t="s">
        <v>832</v>
      </c>
      <c r="E46" s="703"/>
      <c r="F46" s="705"/>
      <c r="G46" s="366"/>
      <c r="H46" s="366"/>
      <c r="I46" s="352"/>
      <c r="J46" s="352"/>
      <c r="K46" s="367"/>
      <c r="L46" s="357"/>
      <c r="M46" s="358"/>
    </row>
    <row r="47" spans="1:13" ht="114.75">
      <c r="A47" s="706" t="s">
        <v>67</v>
      </c>
      <c r="B47" s="707" t="s">
        <v>82</v>
      </c>
      <c r="C47" s="706"/>
      <c r="D47" s="707" t="s">
        <v>833</v>
      </c>
      <c r="E47" s="708"/>
      <c r="F47" s="709"/>
      <c r="G47" s="366"/>
      <c r="H47" s="366"/>
      <c r="I47" s="352"/>
      <c r="J47" s="352"/>
      <c r="K47" s="367"/>
      <c r="L47" s="357"/>
      <c r="M47" s="358"/>
    </row>
    <row r="48" spans="1:13" ht="15.75">
      <c r="A48" s="706"/>
      <c r="B48" s="707"/>
      <c r="C48" s="707" t="s">
        <v>132</v>
      </c>
      <c r="D48" s="710" t="s">
        <v>834</v>
      </c>
      <c r="E48" s="708" t="s">
        <v>835</v>
      </c>
      <c r="F48" s="709"/>
      <c r="G48" s="366"/>
      <c r="H48" s="366"/>
      <c r="I48" s="352"/>
      <c r="J48" s="352"/>
      <c r="K48" s="367"/>
      <c r="L48" s="357"/>
      <c r="M48" s="358"/>
    </row>
    <row r="49" spans="1:13" ht="51">
      <c r="A49" s="706"/>
      <c r="B49" s="707"/>
      <c r="C49" s="707" t="s">
        <v>205</v>
      </c>
      <c r="D49" s="710" t="s">
        <v>2548</v>
      </c>
      <c r="E49" s="708" t="s">
        <v>835</v>
      </c>
      <c r="F49" s="709"/>
      <c r="G49" s="366"/>
      <c r="H49" s="366"/>
      <c r="I49" s="352"/>
      <c r="J49" s="352"/>
      <c r="K49" s="367"/>
      <c r="L49" s="357"/>
      <c r="M49" s="358"/>
    </row>
    <row r="50" spans="1:13" ht="15.75">
      <c r="A50" s="706"/>
      <c r="B50" s="707"/>
      <c r="C50" s="707" t="s">
        <v>10</v>
      </c>
      <c r="D50" s="710"/>
      <c r="E50" s="708"/>
      <c r="F50" s="709"/>
      <c r="G50" s="366"/>
      <c r="H50" s="366"/>
      <c r="I50" s="352"/>
      <c r="J50" s="352"/>
      <c r="K50" s="367"/>
      <c r="L50" s="357"/>
      <c r="M50" s="358"/>
    </row>
    <row r="51" spans="1:13" ht="15.75">
      <c r="A51" s="706"/>
      <c r="B51" s="707"/>
      <c r="C51" s="707" t="s">
        <v>11</v>
      </c>
      <c r="D51" s="710"/>
      <c r="E51" s="708"/>
      <c r="F51" s="709"/>
      <c r="G51" s="366"/>
      <c r="H51" s="366"/>
      <c r="I51" s="352"/>
      <c r="J51" s="352"/>
      <c r="K51" s="367"/>
      <c r="L51" s="357"/>
      <c r="M51" s="358"/>
    </row>
    <row r="52" spans="1:13" ht="15.75">
      <c r="A52" s="706"/>
      <c r="B52" s="707"/>
      <c r="C52" s="707" t="s">
        <v>12</v>
      </c>
      <c r="D52" s="710"/>
      <c r="E52" s="708"/>
      <c r="F52" s="709"/>
      <c r="G52" s="366"/>
      <c r="H52" s="366"/>
      <c r="I52" s="352"/>
      <c r="J52" s="352"/>
      <c r="K52" s="367"/>
      <c r="L52" s="357"/>
      <c r="M52" s="358"/>
    </row>
    <row r="53" spans="1:13" ht="15.75">
      <c r="A53" s="698"/>
      <c r="B53" s="707"/>
      <c r="C53" s="698"/>
      <c r="D53" s="711"/>
      <c r="E53" s="700"/>
      <c r="F53" s="701"/>
      <c r="G53" s="366"/>
      <c r="H53" s="366"/>
      <c r="I53" s="352"/>
      <c r="J53" s="352"/>
      <c r="K53" s="367"/>
      <c r="L53" s="357"/>
      <c r="M53" s="358"/>
    </row>
    <row r="54" spans="1:13" ht="89.25">
      <c r="A54" s="706" t="s">
        <v>491</v>
      </c>
      <c r="B54" s="699"/>
      <c r="C54" s="706"/>
      <c r="D54" s="707" t="s">
        <v>836</v>
      </c>
      <c r="E54" s="708"/>
      <c r="F54" s="709"/>
      <c r="G54" s="366"/>
      <c r="H54" s="366"/>
      <c r="I54" s="352"/>
      <c r="J54" s="352"/>
      <c r="K54" s="367"/>
      <c r="L54" s="357"/>
      <c r="M54" s="358"/>
    </row>
    <row r="55" spans="1:13" ht="127.5">
      <c r="A55" s="706"/>
      <c r="B55" s="707" t="s">
        <v>83</v>
      </c>
      <c r="C55" s="706" t="s">
        <v>132</v>
      </c>
      <c r="D55" s="710" t="s">
        <v>837</v>
      </c>
      <c r="E55" s="708" t="s">
        <v>835</v>
      </c>
      <c r="F55" s="709"/>
      <c r="G55" s="366"/>
      <c r="H55" s="366"/>
      <c r="I55" s="352"/>
      <c r="J55" s="352"/>
      <c r="K55" s="367"/>
      <c r="L55" s="357"/>
      <c r="M55" s="358"/>
    </row>
    <row r="56" spans="1:13" ht="191.25">
      <c r="A56" s="706"/>
      <c r="B56" s="707"/>
      <c r="C56" s="707" t="s">
        <v>205</v>
      </c>
      <c r="D56" s="710" t="s">
        <v>2549</v>
      </c>
      <c r="E56" s="708" t="s">
        <v>835</v>
      </c>
      <c r="F56" s="709"/>
      <c r="G56" s="366"/>
      <c r="H56" s="366"/>
      <c r="I56" s="352"/>
      <c r="J56" s="352"/>
      <c r="K56" s="367"/>
      <c r="L56" s="357"/>
      <c r="M56" s="358"/>
    </row>
    <row r="57" spans="1:13" ht="15.75">
      <c r="A57" s="706"/>
      <c r="B57" s="707"/>
      <c r="C57" s="707" t="s">
        <v>10</v>
      </c>
      <c r="D57" s="710"/>
      <c r="E57" s="708"/>
      <c r="F57" s="709"/>
      <c r="G57" s="366"/>
      <c r="H57" s="366"/>
      <c r="I57" s="352"/>
      <c r="J57" s="352"/>
      <c r="K57" s="367"/>
      <c r="L57" s="357"/>
      <c r="M57" s="358"/>
    </row>
    <row r="58" spans="1:13" ht="15.75">
      <c r="A58" s="706"/>
      <c r="B58" s="707"/>
      <c r="C58" s="707" t="s">
        <v>11</v>
      </c>
      <c r="D58" s="710"/>
      <c r="E58" s="708"/>
      <c r="F58" s="709"/>
      <c r="G58" s="366"/>
      <c r="H58" s="366"/>
      <c r="I58" s="352"/>
      <c r="J58" s="352"/>
      <c r="K58" s="367"/>
      <c r="L58" s="357"/>
      <c r="M58" s="358"/>
    </row>
    <row r="59" spans="1:13" ht="15.75">
      <c r="A59" s="706"/>
      <c r="B59" s="707"/>
      <c r="C59" s="707" t="s">
        <v>12</v>
      </c>
      <c r="D59" s="710"/>
      <c r="E59" s="708"/>
      <c r="F59" s="709"/>
      <c r="G59" s="366"/>
      <c r="H59" s="366"/>
      <c r="I59" s="352"/>
      <c r="J59" s="352"/>
      <c r="K59" s="367"/>
      <c r="L59" s="357"/>
      <c r="M59" s="358"/>
    </row>
    <row r="60" spans="1:13" ht="15.75">
      <c r="A60" s="698"/>
      <c r="B60" s="707"/>
      <c r="C60" s="698"/>
      <c r="D60" s="711"/>
      <c r="E60" s="700"/>
      <c r="F60" s="701"/>
      <c r="G60" s="366"/>
      <c r="H60" s="366"/>
      <c r="I60" s="352"/>
      <c r="J60" s="352"/>
      <c r="K60" s="367"/>
      <c r="L60" s="357"/>
      <c r="M60" s="358"/>
    </row>
    <row r="61" spans="1:13" ht="15.75">
      <c r="A61" s="698"/>
      <c r="B61" s="707"/>
      <c r="C61" s="698"/>
      <c r="D61" s="711"/>
      <c r="E61" s="700"/>
      <c r="F61" s="701"/>
      <c r="G61" s="366"/>
      <c r="H61" s="366"/>
      <c r="I61" s="352"/>
      <c r="J61" s="352"/>
      <c r="K61" s="367"/>
      <c r="L61" s="357"/>
      <c r="M61" s="358"/>
    </row>
    <row r="62" spans="1:13" ht="89.25">
      <c r="A62" s="706" t="s">
        <v>838</v>
      </c>
      <c r="B62" s="699"/>
      <c r="C62" s="706"/>
      <c r="D62" s="707" t="s">
        <v>839</v>
      </c>
      <c r="E62" s="708"/>
      <c r="F62" s="709"/>
      <c r="G62" s="366"/>
      <c r="H62" s="366"/>
      <c r="I62" s="352"/>
      <c r="J62" s="352"/>
      <c r="K62" s="367"/>
      <c r="L62" s="357"/>
      <c r="M62" s="358"/>
    </row>
    <row r="63" spans="1:13" ht="63.75">
      <c r="A63" s="706"/>
      <c r="B63" s="707" t="s">
        <v>67</v>
      </c>
      <c r="C63" s="706" t="s">
        <v>132</v>
      </c>
      <c r="D63" s="710" t="s">
        <v>840</v>
      </c>
      <c r="E63" s="708" t="s">
        <v>835</v>
      </c>
      <c r="F63" s="709"/>
      <c r="G63" s="366"/>
      <c r="H63" s="366"/>
      <c r="I63" s="352"/>
      <c r="J63" s="352"/>
      <c r="K63" s="367"/>
      <c r="L63" s="357"/>
      <c r="M63" s="358"/>
    </row>
    <row r="64" spans="1:13" ht="38.25">
      <c r="A64" s="706"/>
      <c r="B64" s="707"/>
      <c r="C64" s="707" t="s">
        <v>205</v>
      </c>
      <c r="D64" s="710" t="s">
        <v>2550</v>
      </c>
      <c r="E64" s="708" t="s">
        <v>2582</v>
      </c>
      <c r="F64" s="709"/>
      <c r="G64" s="366"/>
      <c r="H64" s="366"/>
      <c r="I64" s="352"/>
      <c r="J64" s="352"/>
      <c r="K64" s="367"/>
      <c r="L64" s="357"/>
      <c r="M64" s="358"/>
    </row>
    <row r="65" spans="1:13" ht="15.75">
      <c r="A65" s="706"/>
      <c r="B65" s="707"/>
      <c r="C65" s="707" t="s">
        <v>10</v>
      </c>
      <c r="D65" s="710"/>
      <c r="E65" s="708"/>
      <c r="F65" s="709"/>
      <c r="G65" s="366"/>
      <c r="H65" s="366"/>
      <c r="I65" s="352"/>
      <c r="J65" s="352"/>
      <c r="K65" s="367"/>
      <c r="L65" s="357"/>
      <c r="M65" s="358"/>
    </row>
    <row r="66" spans="1:13" ht="15.75">
      <c r="A66" s="706"/>
      <c r="B66" s="707"/>
      <c r="C66" s="707" t="s">
        <v>11</v>
      </c>
      <c r="D66" s="710"/>
      <c r="E66" s="708"/>
      <c r="F66" s="709"/>
      <c r="G66" s="366"/>
      <c r="H66" s="366"/>
      <c r="I66" s="352"/>
      <c r="J66" s="352"/>
      <c r="K66" s="367"/>
      <c r="L66" s="357"/>
      <c r="M66" s="358"/>
    </row>
    <row r="67" spans="1:13" ht="15.75">
      <c r="A67" s="706"/>
      <c r="B67" s="707"/>
      <c r="C67" s="707" t="s">
        <v>12</v>
      </c>
      <c r="D67" s="710"/>
      <c r="E67" s="708"/>
      <c r="F67" s="709"/>
      <c r="G67" s="366"/>
      <c r="H67" s="366"/>
      <c r="I67" s="352"/>
      <c r="J67" s="352"/>
      <c r="K67" s="367"/>
      <c r="L67" s="357"/>
      <c r="M67" s="358"/>
    </row>
    <row r="68" spans="1:13" ht="15.75">
      <c r="A68" s="698"/>
      <c r="B68" s="707"/>
      <c r="C68" s="698"/>
      <c r="D68" s="711"/>
      <c r="E68" s="700"/>
      <c r="F68" s="701"/>
      <c r="G68" s="366"/>
      <c r="H68" s="366"/>
      <c r="I68" s="352"/>
      <c r="J68" s="352"/>
      <c r="K68" s="367"/>
      <c r="L68" s="357"/>
      <c r="M68" s="358"/>
    </row>
    <row r="69" spans="1:13" ht="63.75">
      <c r="A69" s="706" t="s">
        <v>841</v>
      </c>
      <c r="B69" s="707"/>
      <c r="C69" s="706"/>
      <c r="D69" s="707" t="s">
        <v>842</v>
      </c>
      <c r="E69" s="708"/>
      <c r="F69" s="709"/>
      <c r="G69" s="366"/>
      <c r="H69" s="366"/>
      <c r="I69" s="352"/>
      <c r="J69" s="352"/>
      <c r="K69" s="367"/>
      <c r="L69" s="357"/>
      <c r="M69" s="358"/>
    </row>
    <row r="70" spans="1:13" ht="38.25">
      <c r="A70" s="706"/>
      <c r="B70" s="699"/>
      <c r="C70" s="706" t="s">
        <v>132</v>
      </c>
      <c r="D70" s="710" t="s">
        <v>840</v>
      </c>
      <c r="E70" s="708" t="s">
        <v>835</v>
      </c>
      <c r="F70" s="709"/>
      <c r="G70" s="366"/>
      <c r="H70" s="366"/>
      <c r="I70" s="352"/>
      <c r="J70" s="352"/>
      <c r="K70" s="367"/>
      <c r="L70" s="357"/>
      <c r="M70" s="358"/>
    </row>
    <row r="71" spans="1:13" ht="63.75">
      <c r="A71" s="706"/>
      <c r="B71" s="707" t="s">
        <v>69</v>
      </c>
      <c r="C71" s="707" t="s">
        <v>205</v>
      </c>
      <c r="D71" s="710" t="s">
        <v>2551</v>
      </c>
      <c r="E71" s="708" t="s">
        <v>835</v>
      </c>
      <c r="F71" s="709"/>
      <c r="G71" s="366"/>
      <c r="H71" s="366"/>
      <c r="I71" s="352"/>
      <c r="J71" s="352"/>
      <c r="K71" s="367"/>
      <c r="L71" s="357"/>
      <c r="M71" s="358"/>
    </row>
    <row r="72" spans="1:13" ht="15.75">
      <c r="A72" s="706"/>
      <c r="B72" s="707"/>
      <c r="C72" s="707" t="s">
        <v>10</v>
      </c>
      <c r="D72" s="710"/>
      <c r="E72" s="708"/>
      <c r="F72" s="709"/>
      <c r="G72" s="366"/>
      <c r="H72" s="366"/>
      <c r="I72" s="352"/>
      <c r="J72" s="352"/>
      <c r="K72" s="367"/>
      <c r="L72" s="357"/>
      <c r="M72" s="358"/>
    </row>
    <row r="73" spans="1:13" ht="15.75">
      <c r="A73" s="706"/>
      <c r="B73" s="707"/>
      <c r="C73" s="707" t="s">
        <v>11</v>
      </c>
      <c r="D73" s="710"/>
      <c r="E73" s="708"/>
      <c r="F73" s="709"/>
      <c r="G73" s="366"/>
      <c r="H73" s="366"/>
      <c r="I73" s="352"/>
      <c r="J73" s="352"/>
      <c r="K73" s="367"/>
      <c r="L73" s="357"/>
      <c r="M73" s="358"/>
    </row>
    <row r="74" spans="1:13" ht="15.75">
      <c r="A74" s="706"/>
      <c r="B74" s="707"/>
      <c r="C74" s="707" t="s">
        <v>12</v>
      </c>
      <c r="D74" s="710"/>
      <c r="E74" s="708"/>
      <c r="F74" s="709"/>
      <c r="G74" s="366"/>
      <c r="H74" s="366"/>
      <c r="I74" s="352"/>
      <c r="J74" s="352"/>
      <c r="K74" s="367"/>
      <c r="L74" s="357"/>
      <c r="M74" s="358"/>
    </row>
    <row r="75" spans="1:13" ht="15.75">
      <c r="A75" s="698"/>
      <c r="B75" s="707"/>
      <c r="C75" s="698"/>
      <c r="D75" s="711"/>
      <c r="E75" s="700"/>
      <c r="F75" s="701"/>
      <c r="G75" s="366"/>
      <c r="H75" s="366"/>
      <c r="I75" s="352"/>
      <c r="J75" s="352"/>
      <c r="K75" s="367"/>
      <c r="L75" s="357"/>
      <c r="M75" s="358"/>
    </row>
    <row r="76" spans="1:13" ht="76.5">
      <c r="A76" s="706" t="s">
        <v>843</v>
      </c>
      <c r="B76" s="707"/>
      <c r="C76" s="706"/>
      <c r="D76" s="707" t="s">
        <v>844</v>
      </c>
      <c r="E76" s="708"/>
      <c r="F76" s="709"/>
      <c r="G76" s="366"/>
      <c r="H76" s="366"/>
      <c r="I76" s="352"/>
      <c r="J76" s="352"/>
      <c r="K76" s="367"/>
      <c r="L76" s="357"/>
      <c r="M76" s="358"/>
    </row>
    <row r="77" spans="1:13" ht="38.25">
      <c r="A77" s="706"/>
      <c r="B77" s="707"/>
      <c r="C77" s="706" t="s">
        <v>132</v>
      </c>
      <c r="D77" s="710" t="s">
        <v>840</v>
      </c>
      <c r="E77" s="708" t="s">
        <v>835</v>
      </c>
      <c r="F77" s="709"/>
      <c r="G77" s="366"/>
      <c r="H77" s="366"/>
      <c r="I77" s="352"/>
      <c r="J77" s="352"/>
      <c r="K77" s="367"/>
      <c r="L77" s="357"/>
      <c r="M77" s="358"/>
    </row>
    <row r="78" spans="1:13" ht="51">
      <c r="A78" s="706"/>
      <c r="B78" s="699"/>
      <c r="C78" s="707" t="s">
        <v>205</v>
      </c>
      <c r="D78" s="710" t="s">
        <v>2552</v>
      </c>
      <c r="E78" s="708" t="s">
        <v>835</v>
      </c>
      <c r="F78" s="709"/>
      <c r="G78" s="366"/>
      <c r="H78" s="366"/>
      <c r="I78" s="352"/>
      <c r="J78" s="352"/>
      <c r="K78" s="367"/>
      <c r="L78" s="357"/>
      <c r="M78" s="358"/>
    </row>
    <row r="79" spans="1:13" ht="63.75">
      <c r="A79" s="706"/>
      <c r="B79" s="707" t="s">
        <v>80</v>
      </c>
      <c r="C79" s="707" t="s">
        <v>10</v>
      </c>
      <c r="D79" s="710"/>
      <c r="E79" s="708"/>
      <c r="F79" s="709"/>
      <c r="G79" s="366"/>
      <c r="H79" s="366"/>
      <c r="I79" s="352"/>
      <c r="J79" s="352"/>
      <c r="K79" s="367"/>
      <c r="L79" s="357"/>
      <c r="M79" s="358"/>
    </row>
    <row r="80" spans="1:13" ht="15.75">
      <c r="A80" s="706"/>
      <c r="B80" s="707"/>
      <c r="C80" s="707" t="s">
        <v>11</v>
      </c>
      <c r="D80" s="710"/>
      <c r="E80" s="708"/>
      <c r="F80" s="709"/>
      <c r="G80" s="366"/>
      <c r="H80" s="366"/>
      <c r="I80" s="352"/>
      <c r="J80" s="352"/>
      <c r="K80" s="367"/>
      <c r="L80" s="357"/>
      <c r="M80" s="358"/>
    </row>
    <row r="81" spans="1:13" ht="15.75">
      <c r="A81" s="706"/>
      <c r="B81" s="707"/>
      <c r="C81" s="707" t="s">
        <v>12</v>
      </c>
      <c r="D81" s="710"/>
      <c r="E81" s="708"/>
      <c r="F81" s="709"/>
      <c r="G81" s="366"/>
      <c r="H81" s="366"/>
      <c r="I81" s="352"/>
      <c r="J81" s="352"/>
      <c r="K81" s="367"/>
      <c r="L81" s="357"/>
      <c r="M81" s="358"/>
    </row>
    <row r="82" spans="1:13" ht="15.75">
      <c r="A82" s="698"/>
      <c r="B82" s="707"/>
      <c r="C82" s="698"/>
      <c r="D82" s="711"/>
      <c r="E82" s="700"/>
      <c r="F82" s="701"/>
      <c r="G82" s="366"/>
      <c r="H82" s="366"/>
      <c r="I82" s="352"/>
      <c r="J82" s="352"/>
      <c r="K82" s="367"/>
      <c r="L82" s="357"/>
      <c r="M82" s="358"/>
    </row>
    <row r="83" spans="1:13" ht="76.5">
      <c r="A83" s="706" t="s">
        <v>845</v>
      </c>
      <c r="B83" s="707"/>
      <c r="C83" s="706"/>
      <c r="D83" s="707" t="s">
        <v>846</v>
      </c>
      <c r="E83" s="708"/>
      <c r="F83" s="709"/>
      <c r="G83" s="366"/>
      <c r="H83" s="366"/>
      <c r="I83" s="352"/>
      <c r="J83" s="352"/>
      <c r="K83" s="367"/>
      <c r="L83" s="357"/>
      <c r="M83" s="358"/>
    </row>
    <row r="84" spans="1:13" ht="51">
      <c r="A84" s="706"/>
      <c r="B84" s="707"/>
      <c r="C84" s="706" t="s">
        <v>132</v>
      </c>
      <c r="D84" s="710" t="s">
        <v>847</v>
      </c>
      <c r="E84" s="708" t="s">
        <v>835</v>
      </c>
      <c r="F84" s="709"/>
      <c r="G84" s="366"/>
      <c r="H84" s="366"/>
      <c r="I84" s="352"/>
      <c r="J84" s="352"/>
      <c r="K84" s="367"/>
      <c r="L84" s="357"/>
      <c r="M84" s="358"/>
    </row>
    <row r="85" spans="1:13" ht="97.9" customHeight="1">
      <c r="A85" s="706"/>
      <c r="B85" s="707"/>
      <c r="C85" s="707" t="s">
        <v>205</v>
      </c>
      <c r="D85" s="710" t="s">
        <v>2553</v>
      </c>
      <c r="E85" s="708" t="s">
        <v>835</v>
      </c>
      <c r="F85" s="709"/>
      <c r="G85" s="366"/>
      <c r="H85" s="366"/>
      <c r="I85" s="352"/>
      <c r="J85" s="352"/>
      <c r="K85" s="367"/>
      <c r="L85" s="357"/>
      <c r="M85" s="358"/>
    </row>
    <row r="86" spans="1:13" ht="15.75">
      <c r="A86" s="706"/>
      <c r="B86" s="699"/>
      <c r="C86" s="707" t="s">
        <v>10</v>
      </c>
      <c r="D86" s="710"/>
      <c r="E86" s="708"/>
      <c r="F86" s="709"/>
      <c r="G86" s="366"/>
      <c r="H86" s="366"/>
      <c r="I86" s="352"/>
      <c r="J86" s="352"/>
      <c r="K86" s="367"/>
      <c r="L86" s="357"/>
      <c r="M86" s="358"/>
    </row>
    <row r="87" spans="1:13" ht="63.75">
      <c r="A87" s="706"/>
      <c r="B87" s="707" t="s">
        <v>491</v>
      </c>
      <c r="C87" s="707" t="s">
        <v>11</v>
      </c>
      <c r="D87" s="710"/>
      <c r="E87" s="708"/>
      <c r="F87" s="709"/>
      <c r="G87" s="366"/>
      <c r="H87" s="366"/>
      <c r="I87" s="352"/>
      <c r="J87" s="352"/>
      <c r="K87" s="367"/>
      <c r="L87" s="357"/>
      <c r="M87" s="358"/>
    </row>
    <row r="88" spans="1:13" ht="15.75">
      <c r="A88" s="706"/>
      <c r="B88" s="707"/>
      <c r="C88" s="707" t="s">
        <v>12</v>
      </c>
      <c r="D88" s="710"/>
      <c r="E88" s="708"/>
      <c r="F88" s="709"/>
      <c r="G88" s="366"/>
      <c r="H88" s="366"/>
      <c r="I88" s="352"/>
      <c r="J88" s="352"/>
      <c r="K88" s="367"/>
      <c r="L88" s="357"/>
      <c r="M88" s="358"/>
    </row>
    <row r="89" spans="1:13" ht="15.75">
      <c r="A89" s="698"/>
      <c r="B89" s="707"/>
      <c r="C89" s="698"/>
      <c r="D89" s="711"/>
      <c r="E89" s="700"/>
      <c r="F89" s="701"/>
      <c r="G89" s="366"/>
      <c r="H89" s="366"/>
      <c r="I89" s="352"/>
      <c r="J89" s="352"/>
      <c r="K89" s="367"/>
      <c r="L89" s="357"/>
      <c r="M89" s="358"/>
    </row>
    <row r="90" spans="1:13" ht="76.5">
      <c r="A90" s="706" t="s">
        <v>848</v>
      </c>
      <c r="B90" s="707"/>
      <c r="C90" s="706"/>
      <c r="D90" s="707" t="s">
        <v>850</v>
      </c>
      <c r="E90" s="708"/>
      <c r="F90" s="709"/>
      <c r="G90" s="366"/>
      <c r="H90" s="366"/>
      <c r="I90" s="352"/>
      <c r="J90" s="352"/>
      <c r="K90" s="367"/>
      <c r="L90" s="357"/>
      <c r="M90" s="358"/>
    </row>
    <row r="91" spans="1:13" ht="15.75">
      <c r="A91" s="706"/>
      <c r="B91" s="707"/>
      <c r="C91" s="706" t="s">
        <v>132</v>
      </c>
      <c r="D91" s="712" t="s">
        <v>851</v>
      </c>
      <c r="E91" s="708" t="s">
        <v>835</v>
      </c>
      <c r="F91" s="709"/>
      <c r="G91" s="366"/>
      <c r="H91" s="366"/>
      <c r="I91" s="352"/>
      <c r="J91" s="352"/>
      <c r="K91" s="367"/>
      <c r="L91" s="357"/>
      <c r="M91" s="358"/>
    </row>
    <row r="92" spans="1:13" ht="25.5">
      <c r="A92" s="706"/>
      <c r="B92" s="707"/>
      <c r="C92" s="707" t="s">
        <v>205</v>
      </c>
      <c r="D92" s="710" t="s">
        <v>2554</v>
      </c>
      <c r="E92" s="708" t="s">
        <v>835</v>
      </c>
      <c r="F92" s="709"/>
      <c r="G92" s="366"/>
      <c r="H92" s="366"/>
      <c r="I92" s="352"/>
      <c r="J92" s="352"/>
      <c r="K92" s="367"/>
      <c r="L92" s="357"/>
      <c r="M92" s="358"/>
    </row>
    <row r="93" spans="1:13" ht="15.75">
      <c r="A93" s="706"/>
      <c r="B93" s="707"/>
      <c r="C93" s="707" t="s">
        <v>10</v>
      </c>
      <c r="D93" s="710"/>
      <c r="E93" s="708"/>
      <c r="F93" s="709"/>
      <c r="G93" s="366"/>
      <c r="H93" s="366"/>
      <c r="I93" s="352"/>
      <c r="J93" s="352"/>
      <c r="K93" s="367"/>
      <c r="L93" s="357"/>
      <c r="M93" s="358"/>
    </row>
    <row r="94" spans="1:13" ht="15.75">
      <c r="A94" s="706"/>
      <c r="B94" s="699"/>
      <c r="C94" s="707" t="s">
        <v>11</v>
      </c>
      <c r="D94" s="710"/>
      <c r="E94" s="708"/>
      <c r="F94" s="709"/>
      <c r="G94" s="366"/>
      <c r="H94" s="366"/>
      <c r="I94" s="352"/>
      <c r="J94" s="352"/>
      <c r="K94" s="367"/>
      <c r="L94" s="357"/>
      <c r="M94" s="358"/>
    </row>
    <row r="95" spans="1:13" ht="63.75">
      <c r="A95" s="706"/>
      <c r="B95" s="707" t="s">
        <v>849</v>
      </c>
      <c r="C95" s="707" t="s">
        <v>12</v>
      </c>
      <c r="D95" s="710"/>
      <c r="E95" s="708"/>
      <c r="F95" s="709"/>
      <c r="G95" s="366"/>
      <c r="H95" s="366"/>
      <c r="I95" s="352"/>
      <c r="J95" s="352"/>
      <c r="K95" s="367"/>
      <c r="L95" s="357"/>
      <c r="M95" s="358"/>
    </row>
    <row r="96" spans="1:13" ht="15.75">
      <c r="A96" s="698"/>
      <c r="B96" s="707"/>
      <c r="C96" s="698"/>
      <c r="D96" s="711"/>
      <c r="E96" s="700"/>
      <c r="F96" s="701"/>
      <c r="G96" s="366"/>
      <c r="H96" s="366"/>
      <c r="I96" s="352"/>
      <c r="J96" s="352"/>
      <c r="K96" s="367"/>
      <c r="L96" s="357"/>
      <c r="M96" s="358"/>
    </row>
    <row r="97" spans="1:13" ht="63.75">
      <c r="A97" s="706" t="s">
        <v>852</v>
      </c>
      <c r="B97" s="707"/>
      <c r="C97" s="706"/>
      <c r="D97" s="707" t="s">
        <v>854</v>
      </c>
      <c r="E97" s="708"/>
      <c r="F97" s="709"/>
      <c r="G97" s="366"/>
      <c r="H97" s="366"/>
      <c r="I97" s="352"/>
      <c r="J97" s="352"/>
      <c r="K97" s="367"/>
      <c r="L97" s="357"/>
      <c r="M97" s="358"/>
    </row>
    <row r="98" spans="1:13" ht="51">
      <c r="A98" s="706"/>
      <c r="B98" s="707"/>
      <c r="C98" s="706" t="s">
        <v>132</v>
      </c>
      <c r="D98" s="710" t="s">
        <v>855</v>
      </c>
      <c r="E98" s="708" t="s">
        <v>835</v>
      </c>
      <c r="F98" s="709"/>
      <c r="G98" s="366"/>
      <c r="H98" s="366"/>
      <c r="I98" s="352"/>
      <c r="J98" s="352"/>
      <c r="K98" s="367"/>
      <c r="L98" s="357"/>
      <c r="M98" s="358"/>
    </row>
    <row r="99" spans="1:13" ht="25.5">
      <c r="A99" s="706"/>
      <c r="B99" s="707"/>
      <c r="C99" s="707" t="s">
        <v>205</v>
      </c>
      <c r="D99" s="710" t="s">
        <v>2555</v>
      </c>
      <c r="E99" s="708" t="s">
        <v>835</v>
      </c>
      <c r="F99" s="709"/>
      <c r="G99" s="366"/>
      <c r="H99" s="366"/>
      <c r="I99" s="352"/>
      <c r="J99" s="352"/>
      <c r="K99" s="367"/>
      <c r="L99" s="357"/>
      <c r="M99" s="358"/>
    </row>
    <row r="100" spans="1:13" ht="15.75">
      <c r="A100" s="706"/>
      <c r="B100" s="707"/>
      <c r="C100" s="707" t="s">
        <v>10</v>
      </c>
      <c r="D100" s="710"/>
      <c r="E100" s="708"/>
      <c r="F100" s="709"/>
      <c r="G100" s="366"/>
      <c r="H100" s="366"/>
      <c r="I100" s="352"/>
      <c r="J100" s="352"/>
      <c r="K100" s="367"/>
      <c r="L100" s="357"/>
      <c r="M100" s="358"/>
    </row>
    <row r="101" spans="1:13" ht="15.75">
      <c r="A101" s="706"/>
      <c r="B101" s="707"/>
      <c r="C101" s="707" t="s">
        <v>11</v>
      </c>
      <c r="D101" s="710"/>
      <c r="E101" s="708"/>
      <c r="F101" s="709"/>
      <c r="G101" s="366"/>
      <c r="H101" s="366"/>
      <c r="I101" s="352"/>
      <c r="J101" s="352"/>
      <c r="K101" s="367"/>
      <c r="L101" s="357"/>
      <c r="M101" s="358"/>
    </row>
    <row r="102" spans="1:13" ht="15.75">
      <c r="A102" s="706"/>
      <c r="B102" s="699"/>
      <c r="C102" s="707" t="s">
        <v>12</v>
      </c>
      <c r="D102" s="710"/>
      <c r="E102" s="708"/>
      <c r="F102" s="709"/>
      <c r="G102" s="366"/>
      <c r="H102" s="366"/>
      <c r="I102" s="352"/>
      <c r="J102" s="352"/>
      <c r="K102" s="367"/>
      <c r="L102" s="357"/>
      <c r="M102" s="358"/>
    </row>
    <row r="103" spans="1:13" ht="63.75">
      <c r="A103" s="698"/>
      <c r="B103" s="707" t="s">
        <v>853</v>
      </c>
      <c r="C103" s="698"/>
      <c r="D103" s="711"/>
      <c r="E103" s="700"/>
      <c r="F103" s="701"/>
      <c r="G103" s="366"/>
      <c r="H103" s="366"/>
      <c r="I103" s="352"/>
      <c r="J103" s="352"/>
      <c r="K103" s="367"/>
      <c r="L103" s="357"/>
      <c r="M103" s="358"/>
    </row>
    <row r="104" spans="1:13" ht="76.5">
      <c r="A104" s="706" t="s">
        <v>856</v>
      </c>
      <c r="B104" s="707"/>
      <c r="C104" s="706"/>
      <c r="D104" s="707" t="s">
        <v>858</v>
      </c>
      <c r="E104" s="708"/>
      <c r="F104" s="709"/>
      <c r="G104" s="366"/>
      <c r="H104" s="366"/>
      <c r="I104" s="352"/>
      <c r="J104" s="352"/>
      <c r="K104" s="367"/>
      <c r="L104" s="357"/>
      <c r="M104" s="358"/>
    </row>
    <row r="105" spans="1:13" ht="15.75">
      <c r="A105" s="706"/>
      <c r="B105" s="707"/>
      <c r="C105" s="706" t="s">
        <v>132</v>
      </c>
      <c r="D105" s="710" t="s">
        <v>859</v>
      </c>
      <c r="E105" s="708" t="s">
        <v>835</v>
      </c>
      <c r="F105" s="709"/>
      <c r="G105" s="366"/>
      <c r="H105" s="366"/>
      <c r="I105" s="352"/>
      <c r="J105" s="352"/>
      <c r="K105" s="367"/>
      <c r="L105" s="357"/>
      <c r="M105" s="358"/>
    </row>
    <row r="106" spans="1:13" ht="38.25">
      <c r="A106" s="706"/>
      <c r="B106" s="707"/>
      <c r="C106" s="707" t="s">
        <v>205</v>
      </c>
      <c r="D106" s="710" t="s">
        <v>2556</v>
      </c>
      <c r="E106" s="708" t="s">
        <v>835</v>
      </c>
      <c r="F106" s="709"/>
      <c r="G106" s="366"/>
      <c r="H106" s="366"/>
      <c r="I106" s="352"/>
      <c r="J106" s="352"/>
      <c r="K106" s="367"/>
      <c r="L106" s="357"/>
      <c r="M106" s="358"/>
    </row>
    <row r="107" spans="1:13" ht="15.75">
      <c r="A107" s="706"/>
      <c r="B107" s="707"/>
      <c r="C107" s="707" t="s">
        <v>10</v>
      </c>
      <c r="D107" s="710"/>
      <c r="E107" s="708"/>
      <c r="F107" s="709"/>
      <c r="G107" s="366"/>
      <c r="H107" s="366"/>
      <c r="I107" s="352"/>
      <c r="J107" s="352"/>
      <c r="K107" s="367"/>
      <c r="L107" s="357"/>
      <c r="M107" s="358"/>
    </row>
    <row r="108" spans="1:13" ht="15.75">
      <c r="A108" s="706"/>
      <c r="B108" s="707"/>
      <c r="C108" s="707" t="s">
        <v>11</v>
      </c>
      <c r="D108" s="710"/>
      <c r="E108" s="708"/>
      <c r="F108" s="709"/>
      <c r="G108" s="366"/>
      <c r="H108" s="366"/>
      <c r="I108" s="352"/>
      <c r="J108" s="352"/>
      <c r="K108" s="367"/>
      <c r="L108" s="357"/>
      <c r="M108" s="358"/>
    </row>
    <row r="109" spans="1:13" ht="15.75">
      <c r="A109" s="706"/>
      <c r="B109" s="707"/>
      <c r="C109" s="707" t="s">
        <v>12</v>
      </c>
      <c r="D109" s="710"/>
      <c r="E109" s="708"/>
      <c r="F109" s="709"/>
      <c r="G109" s="366"/>
      <c r="H109" s="366"/>
      <c r="I109" s="352"/>
      <c r="J109" s="352"/>
      <c r="K109" s="367"/>
      <c r="L109" s="357"/>
      <c r="M109" s="358"/>
    </row>
    <row r="110" spans="1:13" ht="15.75">
      <c r="A110" s="698"/>
      <c r="B110" s="699"/>
      <c r="C110" s="698"/>
      <c r="D110" s="711"/>
      <c r="E110" s="700"/>
      <c r="F110" s="701"/>
      <c r="G110" s="366"/>
      <c r="H110" s="366"/>
      <c r="I110" s="352"/>
      <c r="J110" s="352"/>
      <c r="K110" s="367"/>
      <c r="L110" s="357"/>
      <c r="M110" s="358"/>
    </row>
    <row r="111" spans="1:13" ht="114.75">
      <c r="A111" s="706" t="s">
        <v>860</v>
      </c>
      <c r="B111" s="707" t="s">
        <v>857</v>
      </c>
      <c r="C111" s="706"/>
      <c r="D111" s="707" t="s">
        <v>862</v>
      </c>
      <c r="E111" s="708"/>
      <c r="F111" s="709"/>
      <c r="G111" s="366"/>
      <c r="H111" s="366"/>
      <c r="I111" s="352"/>
      <c r="J111" s="352"/>
      <c r="K111" s="367"/>
      <c r="L111" s="357"/>
      <c r="M111" s="358"/>
    </row>
    <row r="112" spans="1:13" ht="38.25">
      <c r="A112" s="706"/>
      <c r="B112" s="707"/>
      <c r="C112" s="706" t="s">
        <v>132</v>
      </c>
      <c r="D112" s="710" t="s">
        <v>863</v>
      </c>
      <c r="E112" s="708" t="s">
        <v>835</v>
      </c>
      <c r="F112" s="709"/>
      <c r="G112" s="366"/>
      <c r="H112" s="366"/>
      <c r="I112" s="352"/>
      <c r="J112" s="352"/>
      <c r="K112" s="367"/>
      <c r="L112" s="357"/>
      <c r="M112" s="358"/>
    </row>
    <row r="113" spans="1:13" ht="102">
      <c r="A113" s="706"/>
      <c r="B113" s="707"/>
      <c r="C113" s="707" t="s">
        <v>205</v>
      </c>
      <c r="D113" s="710" t="s">
        <v>2557</v>
      </c>
      <c r="E113" s="708" t="s">
        <v>835</v>
      </c>
      <c r="F113" s="709"/>
      <c r="G113" s="366"/>
      <c r="H113" s="366"/>
      <c r="I113" s="352"/>
      <c r="J113" s="352"/>
      <c r="K113" s="367"/>
      <c r="L113" s="357"/>
      <c r="M113" s="358"/>
    </row>
    <row r="114" spans="1:13" ht="15.75">
      <c r="A114" s="706"/>
      <c r="B114" s="707"/>
      <c r="C114" s="707" t="s">
        <v>10</v>
      </c>
      <c r="D114" s="710"/>
      <c r="E114" s="708"/>
      <c r="F114" s="709"/>
      <c r="G114" s="366"/>
      <c r="H114" s="366"/>
      <c r="I114" s="352"/>
      <c r="J114" s="352"/>
      <c r="K114" s="367"/>
      <c r="L114" s="357"/>
      <c r="M114" s="358"/>
    </row>
    <row r="115" spans="1:13" ht="15.75">
      <c r="A115" s="706"/>
      <c r="B115" s="707"/>
      <c r="C115" s="707" t="s">
        <v>11</v>
      </c>
      <c r="D115" s="710"/>
      <c r="E115" s="708"/>
      <c r="F115" s="709"/>
      <c r="G115" s="366"/>
      <c r="H115" s="366"/>
      <c r="I115" s="352"/>
      <c r="J115" s="352"/>
      <c r="K115" s="367"/>
      <c r="L115" s="357"/>
      <c r="M115" s="358"/>
    </row>
    <row r="116" spans="1:13" ht="15.75">
      <c r="A116" s="706"/>
      <c r="B116" s="707"/>
      <c r="C116" s="707" t="s">
        <v>12</v>
      </c>
      <c r="D116" s="710"/>
      <c r="E116" s="708"/>
      <c r="F116" s="709"/>
      <c r="G116" s="366"/>
      <c r="H116" s="366"/>
      <c r="I116" s="352"/>
      <c r="J116" s="352"/>
      <c r="K116" s="367"/>
      <c r="L116" s="357"/>
      <c r="M116" s="358"/>
    </row>
    <row r="117" spans="1:13" ht="15.75">
      <c r="A117" s="698"/>
      <c r="B117" s="707"/>
      <c r="C117" s="698"/>
      <c r="D117" s="711"/>
      <c r="E117" s="700"/>
      <c r="F117" s="701"/>
      <c r="G117" s="366"/>
      <c r="H117" s="366"/>
      <c r="I117" s="352"/>
      <c r="J117" s="352"/>
      <c r="K117" s="367"/>
      <c r="L117" s="357"/>
      <c r="M117" s="358"/>
    </row>
    <row r="118" spans="1:13" ht="76.5">
      <c r="A118" s="706" t="s">
        <v>864</v>
      </c>
      <c r="B118" s="699"/>
      <c r="C118" s="706"/>
      <c r="D118" s="707" t="s">
        <v>866</v>
      </c>
      <c r="E118" s="708"/>
      <c r="F118" s="709"/>
      <c r="G118" s="366"/>
      <c r="H118" s="366"/>
      <c r="I118" s="352"/>
      <c r="J118" s="352"/>
      <c r="K118" s="367"/>
      <c r="L118" s="357"/>
      <c r="M118" s="358"/>
    </row>
    <row r="119" spans="1:13" ht="63.75">
      <c r="A119" s="706"/>
      <c r="B119" s="707" t="s">
        <v>861</v>
      </c>
      <c r="C119" s="706" t="s">
        <v>132</v>
      </c>
      <c r="D119" s="713" t="s">
        <v>867</v>
      </c>
      <c r="E119" s="714" t="s">
        <v>835</v>
      </c>
      <c r="F119" s="709"/>
      <c r="G119" s="366"/>
      <c r="H119" s="366"/>
      <c r="I119" s="352"/>
      <c r="J119" s="352"/>
      <c r="K119" s="367"/>
      <c r="L119" s="357"/>
      <c r="M119" s="358"/>
    </row>
    <row r="120" spans="1:13" ht="15.75">
      <c r="A120" s="706"/>
      <c r="B120" s="707"/>
      <c r="C120" s="707" t="s">
        <v>205</v>
      </c>
      <c r="D120" s="710" t="s">
        <v>867</v>
      </c>
      <c r="E120" s="708" t="s">
        <v>835</v>
      </c>
      <c r="F120" s="709"/>
      <c r="G120" s="366"/>
      <c r="H120" s="366"/>
      <c r="I120" s="352"/>
      <c r="J120" s="352"/>
      <c r="K120" s="367"/>
      <c r="L120" s="357"/>
      <c r="M120" s="358"/>
    </row>
    <row r="121" spans="1:13" ht="15.75">
      <c r="A121" s="706"/>
      <c r="B121" s="707"/>
      <c r="C121" s="707" t="s">
        <v>10</v>
      </c>
      <c r="D121" s="710"/>
      <c r="E121" s="708"/>
      <c r="F121" s="709"/>
      <c r="G121" s="366"/>
      <c r="H121" s="366"/>
      <c r="I121" s="352"/>
      <c r="J121" s="352"/>
      <c r="K121" s="367"/>
      <c r="L121" s="357"/>
      <c r="M121" s="358"/>
    </row>
    <row r="122" spans="1:13" ht="15.75">
      <c r="A122" s="706"/>
      <c r="B122" s="707"/>
      <c r="C122" s="707" t="s">
        <v>11</v>
      </c>
      <c r="D122" s="710"/>
      <c r="E122" s="708"/>
      <c r="F122" s="709"/>
      <c r="G122" s="366"/>
      <c r="H122" s="366"/>
      <c r="I122" s="352"/>
      <c r="J122" s="352"/>
      <c r="K122" s="367"/>
      <c r="L122" s="357"/>
      <c r="M122" s="358"/>
    </row>
    <row r="123" spans="1:13" ht="15.75">
      <c r="A123" s="706"/>
      <c r="B123" s="707"/>
      <c r="C123" s="707" t="s">
        <v>12</v>
      </c>
      <c r="D123" s="710"/>
      <c r="E123" s="708"/>
      <c r="F123" s="709"/>
      <c r="G123" s="366"/>
      <c r="H123" s="366"/>
      <c r="I123" s="352"/>
      <c r="J123" s="352"/>
      <c r="K123" s="367"/>
      <c r="L123" s="357"/>
      <c r="M123" s="358"/>
    </row>
    <row r="124" spans="1:13" ht="15.75">
      <c r="A124" s="698"/>
      <c r="B124" s="707"/>
      <c r="C124" s="698"/>
      <c r="D124" s="711"/>
      <c r="E124" s="700"/>
      <c r="F124" s="701"/>
      <c r="G124" s="366"/>
      <c r="H124" s="366"/>
      <c r="I124" s="352"/>
      <c r="J124" s="352"/>
      <c r="K124" s="367"/>
      <c r="L124" s="357"/>
      <c r="M124" s="358"/>
    </row>
    <row r="125" spans="1:13" ht="76.5">
      <c r="A125" s="706" t="s">
        <v>868</v>
      </c>
      <c r="B125" s="707"/>
      <c r="C125" s="706"/>
      <c r="D125" s="707" t="s">
        <v>870</v>
      </c>
      <c r="E125" s="708"/>
      <c r="F125" s="709"/>
      <c r="G125" s="366"/>
      <c r="H125" s="366"/>
      <c r="I125" s="352"/>
      <c r="J125" s="352"/>
      <c r="K125" s="367"/>
      <c r="L125" s="357"/>
      <c r="M125" s="358"/>
    </row>
    <row r="126" spans="1:13" ht="114.75">
      <c r="A126" s="706"/>
      <c r="B126" s="699"/>
      <c r="C126" s="706" t="s">
        <v>132</v>
      </c>
      <c r="D126" s="710" t="s">
        <v>871</v>
      </c>
      <c r="E126" s="708" t="s">
        <v>835</v>
      </c>
      <c r="F126" s="709"/>
      <c r="G126" s="366"/>
      <c r="H126" s="366"/>
      <c r="I126" s="352"/>
      <c r="J126" s="352"/>
      <c r="K126" s="367"/>
      <c r="L126" s="357"/>
      <c r="M126" s="358"/>
    </row>
    <row r="127" spans="1:13" ht="89.25">
      <c r="A127" s="706"/>
      <c r="B127" s="707" t="s">
        <v>865</v>
      </c>
      <c r="C127" s="707" t="s">
        <v>205</v>
      </c>
      <c r="D127" s="710" t="s">
        <v>2558</v>
      </c>
      <c r="E127" s="708" t="s">
        <v>835</v>
      </c>
      <c r="F127" s="709"/>
      <c r="G127" s="366"/>
      <c r="H127" s="366"/>
      <c r="I127" s="352"/>
      <c r="J127" s="352"/>
      <c r="K127" s="367"/>
      <c r="L127" s="357"/>
      <c r="M127" s="358"/>
    </row>
    <row r="128" spans="1:13" ht="15.75">
      <c r="A128" s="706"/>
      <c r="B128" s="707"/>
      <c r="C128" s="707" t="s">
        <v>10</v>
      </c>
      <c r="D128" s="710"/>
      <c r="E128" s="708"/>
      <c r="F128" s="709"/>
      <c r="G128" s="366"/>
      <c r="H128" s="366"/>
      <c r="I128" s="352"/>
      <c r="J128" s="352"/>
      <c r="K128" s="367"/>
      <c r="L128" s="357"/>
      <c r="M128" s="358"/>
    </row>
    <row r="129" spans="1:13" ht="15.75">
      <c r="A129" s="706"/>
      <c r="B129" s="707"/>
      <c r="C129" s="707" t="s">
        <v>11</v>
      </c>
      <c r="D129" s="710"/>
      <c r="E129" s="708"/>
      <c r="F129" s="709"/>
      <c r="G129" s="366"/>
      <c r="H129" s="366"/>
      <c r="I129" s="352"/>
      <c r="J129" s="352"/>
      <c r="K129" s="367"/>
      <c r="L129" s="357"/>
      <c r="M129" s="358"/>
    </row>
    <row r="130" spans="1:13" ht="15.75">
      <c r="A130" s="706"/>
      <c r="B130" s="707"/>
      <c r="C130" s="707" t="s">
        <v>12</v>
      </c>
      <c r="D130" s="710"/>
      <c r="E130" s="708"/>
      <c r="F130" s="709"/>
      <c r="G130" s="366"/>
      <c r="H130" s="366"/>
      <c r="I130" s="352"/>
      <c r="J130" s="352"/>
      <c r="K130" s="367"/>
      <c r="L130" s="357"/>
      <c r="M130" s="358"/>
    </row>
    <row r="131" spans="1:13" ht="15.75">
      <c r="A131" s="698"/>
      <c r="B131" s="707"/>
      <c r="C131" s="698"/>
      <c r="D131" s="711"/>
      <c r="E131" s="700"/>
      <c r="F131" s="701"/>
      <c r="G131" s="366"/>
      <c r="H131" s="366"/>
      <c r="I131" s="352"/>
      <c r="J131" s="352"/>
      <c r="K131" s="367"/>
      <c r="L131" s="357"/>
      <c r="M131" s="358"/>
    </row>
    <row r="132" spans="1:13" ht="102">
      <c r="A132" s="706" t="s">
        <v>872</v>
      </c>
      <c r="B132" s="707"/>
      <c r="C132" s="706"/>
      <c r="D132" s="707" t="s">
        <v>874</v>
      </c>
      <c r="E132" s="708"/>
      <c r="F132" s="709"/>
      <c r="G132" s="366"/>
      <c r="H132" s="366"/>
      <c r="I132" s="352"/>
      <c r="J132" s="352"/>
      <c r="K132" s="367"/>
      <c r="L132" s="357"/>
      <c r="M132" s="358"/>
    </row>
    <row r="133" spans="1:13" ht="15.75">
      <c r="A133" s="706"/>
      <c r="B133" s="707"/>
      <c r="C133" s="706" t="s">
        <v>132</v>
      </c>
      <c r="D133" s="713" t="s">
        <v>875</v>
      </c>
      <c r="E133" s="714" t="s">
        <v>835</v>
      </c>
      <c r="F133" s="709"/>
      <c r="G133" s="366"/>
      <c r="H133" s="366"/>
      <c r="I133" s="352"/>
      <c r="J133" s="352"/>
      <c r="K133" s="367"/>
      <c r="L133" s="357"/>
      <c r="M133" s="358"/>
    </row>
    <row r="134" spans="1:13" ht="15.75">
      <c r="A134" s="706"/>
      <c r="B134" s="699"/>
      <c r="C134" s="707" t="s">
        <v>205</v>
      </c>
      <c r="D134" s="710" t="s">
        <v>2559</v>
      </c>
      <c r="E134" s="708" t="s">
        <v>835</v>
      </c>
      <c r="F134" s="709"/>
      <c r="G134" s="366"/>
      <c r="H134" s="366"/>
      <c r="I134" s="352"/>
      <c r="J134" s="352"/>
      <c r="K134" s="367"/>
      <c r="L134" s="357"/>
      <c r="M134" s="358"/>
    </row>
    <row r="135" spans="1:13" ht="63.75">
      <c r="A135" s="706"/>
      <c r="B135" s="707" t="s">
        <v>869</v>
      </c>
      <c r="C135" s="707" t="s">
        <v>10</v>
      </c>
      <c r="D135" s="710"/>
      <c r="E135" s="708"/>
      <c r="F135" s="709"/>
      <c r="G135" s="366"/>
      <c r="H135" s="366"/>
      <c r="I135" s="352"/>
      <c r="J135" s="352"/>
      <c r="K135" s="367"/>
      <c r="L135" s="357"/>
      <c r="M135" s="358"/>
    </row>
    <row r="136" spans="1:13" ht="15.75">
      <c r="A136" s="706"/>
      <c r="B136" s="707"/>
      <c r="C136" s="707" t="s">
        <v>11</v>
      </c>
      <c r="D136" s="710"/>
      <c r="E136" s="708"/>
      <c r="F136" s="709"/>
      <c r="G136" s="366"/>
      <c r="H136" s="366"/>
      <c r="I136" s="352"/>
      <c r="J136" s="352"/>
      <c r="K136" s="367"/>
      <c r="L136" s="357"/>
      <c r="M136" s="358"/>
    </row>
    <row r="137" spans="1:13" ht="15.75">
      <c r="A137" s="706"/>
      <c r="B137" s="707"/>
      <c r="C137" s="707" t="s">
        <v>12</v>
      </c>
      <c r="D137" s="710"/>
      <c r="E137" s="708"/>
      <c r="F137" s="709"/>
      <c r="G137" s="366"/>
      <c r="H137" s="366"/>
      <c r="I137" s="352"/>
      <c r="J137" s="352"/>
      <c r="K137" s="367"/>
      <c r="L137" s="357"/>
      <c r="M137" s="358"/>
    </row>
    <row r="138" spans="1:13" ht="15.75">
      <c r="A138" s="698"/>
      <c r="B138" s="707"/>
      <c r="C138" s="698"/>
      <c r="D138" s="711"/>
      <c r="E138" s="700"/>
      <c r="F138" s="701"/>
      <c r="G138" s="366"/>
      <c r="H138" s="366"/>
      <c r="I138" s="352"/>
      <c r="J138" s="352"/>
      <c r="K138" s="367"/>
      <c r="L138" s="357"/>
      <c r="M138" s="358"/>
    </row>
    <row r="139" spans="1:13" ht="63.75">
      <c r="A139" s="706" t="s">
        <v>876</v>
      </c>
      <c r="B139" s="707"/>
      <c r="C139" s="706"/>
      <c r="D139" s="707" t="s">
        <v>878</v>
      </c>
      <c r="E139" s="708"/>
      <c r="F139" s="709"/>
      <c r="G139" s="366"/>
      <c r="H139" s="366"/>
      <c r="I139" s="352"/>
      <c r="J139" s="352"/>
      <c r="K139" s="367"/>
      <c r="L139" s="357"/>
      <c r="M139" s="358"/>
    </row>
    <row r="140" spans="1:13" ht="15.75">
      <c r="A140" s="706"/>
      <c r="B140" s="707"/>
      <c r="C140" s="706" t="s">
        <v>132</v>
      </c>
      <c r="D140" s="710" t="s">
        <v>879</v>
      </c>
      <c r="E140" s="708" t="s">
        <v>835</v>
      </c>
      <c r="F140" s="709"/>
      <c r="G140" s="366"/>
      <c r="H140" s="366"/>
      <c r="I140" s="352"/>
      <c r="J140" s="352"/>
      <c r="K140" s="367"/>
      <c r="L140" s="357"/>
      <c r="M140" s="358"/>
    </row>
    <row r="141" spans="1:13" ht="114.75">
      <c r="A141" s="706"/>
      <c r="B141" s="707"/>
      <c r="C141" s="707" t="s">
        <v>205</v>
      </c>
      <c r="D141" s="710" t="s">
        <v>2560</v>
      </c>
      <c r="E141" s="708" t="s">
        <v>835</v>
      </c>
      <c r="F141" s="709"/>
      <c r="G141" s="366"/>
      <c r="H141" s="366"/>
      <c r="I141" s="352"/>
      <c r="J141" s="352"/>
      <c r="K141" s="367"/>
      <c r="L141" s="357"/>
      <c r="M141" s="358"/>
    </row>
    <row r="142" spans="1:13" ht="15.75">
      <c r="A142" s="706"/>
      <c r="B142" s="699"/>
      <c r="C142" s="707" t="s">
        <v>10</v>
      </c>
      <c r="D142" s="710"/>
      <c r="E142" s="708"/>
      <c r="F142" s="709"/>
      <c r="G142" s="366"/>
      <c r="H142" s="366"/>
      <c r="I142" s="352"/>
      <c r="J142" s="352"/>
      <c r="K142" s="367"/>
      <c r="L142" s="357"/>
      <c r="M142" s="358"/>
    </row>
    <row r="143" spans="1:13" ht="63.75">
      <c r="A143" s="706"/>
      <c r="B143" s="707" t="s">
        <v>873</v>
      </c>
      <c r="C143" s="707" t="s">
        <v>11</v>
      </c>
      <c r="D143" s="710"/>
      <c r="E143" s="708"/>
      <c r="F143" s="709"/>
      <c r="G143" s="366"/>
      <c r="H143" s="366"/>
      <c r="I143" s="352"/>
      <c r="J143" s="352"/>
      <c r="K143" s="367"/>
      <c r="L143" s="357"/>
      <c r="M143" s="358"/>
    </row>
    <row r="144" spans="1:13" ht="15.75">
      <c r="A144" s="706"/>
      <c r="B144" s="707"/>
      <c r="C144" s="707" t="s">
        <v>12</v>
      </c>
      <c r="D144" s="710"/>
      <c r="E144" s="708"/>
      <c r="F144" s="709"/>
      <c r="G144" s="366"/>
      <c r="H144" s="366"/>
      <c r="I144" s="352"/>
      <c r="J144" s="352"/>
      <c r="K144" s="367"/>
      <c r="L144" s="357"/>
      <c r="M144" s="358"/>
    </row>
    <row r="145" spans="1:13" ht="15.75">
      <c r="A145" s="698"/>
      <c r="B145" s="707"/>
      <c r="C145" s="698"/>
      <c r="D145" s="711"/>
      <c r="E145" s="700"/>
      <c r="F145" s="701"/>
      <c r="G145" s="366"/>
      <c r="H145" s="366"/>
      <c r="I145" s="352"/>
      <c r="J145" s="352"/>
      <c r="K145" s="367"/>
      <c r="L145" s="357"/>
      <c r="M145" s="358"/>
    </row>
    <row r="146" spans="1:13" ht="15.75">
      <c r="A146" s="702">
        <v>1.2</v>
      </c>
      <c r="B146" s="707"/>
      <c r="C146" s="702"/>
      <c r="D146" s="697" t="s">
        <v>880</v>
      </c>
      <c r="E146" s="703"/>
      <c r="F146" s="705"/>
      <c r="G146" s="366"/>
      <c r="H146" s="366"/>
      <c r="I146" s="352"/>
      <c r="J146" s="352"/>
      <c r="K146" s="367"/>
      <c r="L146" s="357"/>
      <c r="M146" s="358"/>
    </row>
    <row r="147" spans="1:13" ht="127.5">
      <c r="A147" s="706" t="s">
        <v>69</v>
      </c>
      <c r="B147" s="707"/>
      <c r="C147" s="706"/>
      <c r="D147" s="707" t="s">
        <v>881</v>
      </c>
      <c r="E147" s="708"/>
      <c r="F147" s="709"/>
      <c r="G147" s="366"/>
      <c r="H147" s="366"/>
      <c r="I147" s="352"/>
      <c r="J147" s="352"/>
      <c r="K147" s="367"/>
      <c r="L147" s="357"/>
      <c r="M147" s="358"/>
    </row>
    <row r="148" spans="1:13" ht="191.25">
      <c r="A148" s="706"/>
      <c r="B148" s="707"/>
      <c r="C148" s="706" t="s">
        <v>132</v>
      </c>
      <c r="D148" s="710" t="s">
        <v>882</v>
      </c>
      <c r="E148" s="708" t="s">
        <v>835</v>
      </c>
      <c r="F148" s="709"/>
      <c r="G148" s="366"/>
      <c r="H148" s="366"/>
      <c r="I148" s="352"/>
      <c r="J148" s="352"/>
      <c r="K148" s="367"/>
      <c r="L148" s="357"/>
      <c r="M148" s="358"/>
    </row>
    <row r="149" spans="1:13" ht="280.5">
      <c r="A149" s="706"/>
      <c r="B149" s="707"/>
      <c r="C149" s="707" t="s">
        <v>205</v>
      </c>
      <c r="D149" s="710" t="s">
        <v>2561</v>
      </c>
      <c r="E149" s="708" t="s">
        <v>835</v>
      </c>
      <c r="F149" s="709"/>
      <c r="G149" s="366"/>
      <c r="H149" s="366"/>
      <c r="I149" s="352"/>
      <c r="J149" s="352"/>
      <c r="K149" s="367"/>
      <c r="L149" s="357"/>
      <c r="M149" s="358"/>
    </row>
    <row r="150" spans="1:13" ht="15.75">
      <c r="A150" s="706"/>
      <c r="B150" s="699"/>
      <c r="C150" s="707" t="s">
        <v>10</v>
      </c>
      <c r="D150" s="710"/>
      <c r="E150" s="708"/>
      <c r="F150" s="709"/>
      <c r="G150" s="366"/>
      <c r="H150" s="366"/>
      <c r="I150" s="352"/>
      <c r="J150" s="352"/>
      <c r="K150" s="367"/>
      <c r="L150" s="357"/>
      <c r="M150" s="358"/>
    </row>
    <row r="151" spans="1:13" ht="63.75">
      <c r="A151" s="706"/>
      <c r="B151" s="707" t="s">
        <v>877</v>
      </c>
      <c r="C151" s="707" t="s">
        <v>11</v>
      </c>
      <c r="D151" s="710"/>
      <c r="E151" s="708"/>
      <c r="F151" s="709"/>
      <c r="G151" s="366"/>
      <c r="H151" s="366"/>
      <c r="I151" s="352"/>
      <c r="J151" s="352"/>
      <c r="K151" s="367"/>
      <c r="L151" s="357"/>
      <c r="M151" s="358"/>
    </row>
    <row r="152" spans="1:13" ht="15.75">
      <c r="A152" s="706"/>
      <c r="B152" s="707"/>
      <c r="C152" s="707" t="s">
        <v>12</v>
      </c>
      <c r="D152" s="710"/>
      <c r="E152" s="708"/>
      <c r="F152" s="709"/>
      <c r="G152" s="366"/>
      <c r="H152" s="366"/>
      <c r="I152" s="352"/>
      <c r="J152" s="352"/>
      <c r="K152" s="367"/>
      <c r="L152" s="357"/>
      <c r="M152" s="358"/>
    </row>
    <row r="153" spans="1:13" ht="15.75">
      <c r="A153" s="698"/>
      <c r="B153" s="707"/>
      <c r="C153" s="698"/>
      <c r="D153" s="711"/>
      <c r="E153" s="700"/>
      <c r="F153" s="701"/>
      <c r="G153" s="366"/>
      <c r="H153" s="366"/>
      <c r="I153" s="352"/>
      <c r="J153" s="352"/>
      <c r="K153" s="367"/>
      <c r="L153" s="357"/>
      <c r="M153" s="358"/>
    </row>
    <row r="154" spans="1:13" ht="15.75">
      <c r="A154" s="702">
        <v>1.3</v>
      </c>
      <c r="B154" s="707"/>
      <c r="C154" s="702"/>
      <c r="D154" s="697" t="s">
        <v>883</v>
      </c>
      <c r="E154" s="703"/>
      <c r="F154" s="705"/>
      <c r="G154" s="366"/>
      <c r="H154" s="366"/>
      <c r="I154" s="352"/>
      <c r="J154" s="352"/>
      <c r="K154" s="367"/>
      <c r="L154" s="357"/>
      <c r="M154" s="358"/>
    </row>
    <row r="155" spans="1:13" ht="76.5">
      <c r="A155" s="706" t="s">
        <v>80</v>
      </c>
      <c r="B155" s="707"/>
      <c r="C155" s="706"/>
      <c r="D155" s="707" t="s">
        <v>885</v>
      </c>
      <c r="E155" s="708"/>
      <c r="F155" s="709"/>
      <c r="G155" s="366"/>
      <c r="H155" s="366"/>
      <c r="I155" s="352"/>
      <c r="J155" s="352"/>
      <c r="K155" s="367"/>
      <c r="L155" s="357"/>
      <c r="M155" s="358"/>
    </row>
    <row r="156" spans="1:13" ht="15.75">
      <c r="A156" s="706"/>
      <c r="B156" s="707"/>
      <c r="C156" s="706" t="s">
        <v>132</v>
      </c>
      <c r="D156" s="713" t="s">
        <v>886</v>
      </c>
      <c r="E156" s="714" t="s">
        <v>835</v>
      </c>
      <c r="F156" s="709"/>
      <c r="G156" s="366"/>
      <c r="H156" s="366"/>
      <c r="I156" s="352"/>
      <c r="J156" s="352"/>
      <c r="K156" s="367"/>
      <c r="L156" s="357"/>
      <c r="M156" s="358"/>
    </row>
    <row r="157" spans="1:13" ht="15.75">
      <c r="A157" s="706"/>
      <c r="B157" s="707"/>
      <c r="C157" s="707" t="s">
        <v>205</v>
      </c>
      <c r="D157" s="710" t="s">
        <v>2562</v>
      </c>
      <c r="E157" s="708" t="s">
        <v>835</v>
      </c>
      <c r="F157" s="709"/>
      <c r="G157" s="366"/>
      <c r="H157" s="366"/>
      <c r="I157" s="352"/>
      <c r="J157" s="352"/>
      <c r="K157" s="367"/>
      <c r="L157" s="357"/>
      <c r="M157" s="358"/>
    </row>
    <row r="158" spans="1:13" ht="15.75">
      <c r="A158" s="706"/>
      <c r="B158" s="699"/>
      <c r="C158" s="707" t="s">
        <v>10</v>
      </c>
      <c r="D158" s="710"/>
      <c r="E158" s="708"/>
      <c r="F158" s="709"/>
      <c r="G158" s="366"/>
      <c r="H158" s="366"/>
      <c r="I158" s="352"/>
      <c r="J158" s="352"/>
      <c r="K158" s="367"/>
      <c r="L158" s="357"/>
      <c r="M158" s="358"/>
    </row>
    <row r="159" spans="1:13" ht="15.75">
      <c r="A159" s="706"/>
      <c r="B159" s="697"/>
      <c r="C159" s="707" t="s">
        <v>11</v>
      </c>
      <c r="D159" s="710"/>
      <c r="E159" s="708"/>
      <c r="F159" s="709"/>
      <c r="G159" s="366"/>
      <c r="H159" s="366"/>
      <c r="I159" s="352"/>
      <c r="J159" s="352"/>
      <c r="K159" s="367"/>
      <c r="L159" s="357"/>
      <c r="M159" s="358"/>
    </row>
    <row r="160" spans="1:13" ht="63.75">
      <c r="A160" s="706"/>
      <c r="B160" s="707" t="s">
        <v>95</v>
      </c>
      <c r="C160" s="707" t="s">
        <v>12</v>
      </c>
      <c r="D160" s="710"/>
      <c r="E160" s="708"/>
      <c r="F160" s="709"/>
      <c r="G160" s="366"/>
      <c r="H160" s="366"/>
      <c r="I160" s="352"/>
      <c r="J160" s="352"/>
      <c r="K160" s="367"/>
      <c r="L160" s="357"/>
      <c r="M160" s="358"/>
    </row>
    <row r="161" spans="1:13" ht="15.75">
      <c r="A161" s="698"/>
      <c r="B161" s="707"/>
      <c r="C161" s="698"/>
      <c r="D161" s="711"/>
      <c r="E161" s="700"/>
      <c r="F161" s="701"/>
      <c r="G161" s="366"/>
      <c r="H161" s="366"/>
      <c r="I161" s="352"/>
      <c r="J161" s="352"/>
      <c r="K161" s="367"/>
      <c r="L161" s="357"/>
      <c r="M161" s="358"/>
    </row>
    <row r="162" spans="1:13" ht="15.75">
      <c r="A162" s="702">
        <v>2</v>
      </c>
      <c r="B162" s="707"/>
      <c r="C162" s="702"/>
      <c r="D162" s="697" t="s">
        <v>827</v>
      </c>
      <c r="E162" s="703"/>
      <c r="F162" s="704"/>
      <c r="G162" s="366"/>
      <c r="H162" s="366"/>
      <c r="I162" s="352"/>
      <c r="J162" s="352"/>
      <c r="K162" s="367"/>
      <c r="L162" s="357"/>
      <c r="M162" s="358"/>
    </row>
    <row r="163" spans="1:13" ht="25.5">
      <c r="A163" s="702">
        <v>2.1</v>
      </c>
      <c r="B163" s="707"/>
      <c r="C163" s="702"/>
      <c r="D163" s="697" t="s">
        <v>887</v>
      </c>
      <c r="E163" s="703"/>
      <c r="F163" s="705"/>
      <c r="G163" s="366"/>
      <c r="H163" s="366"/>
      <c r="I163" s="352"/>
      <c r="J163" s="352"/>
      <c r="K163" s="367"/>
      <c r="L163" s="357"/>
      <c r="M163" s="358"/>
    </row>
    <row r="164" spans="1:13" ht="89.25">
      <c r="A164" s="706" t="s">
        <v>888</v>
      </c>
      <c r="B164" s="707"/>
      <c r="C164" s="706"/>
      <c r="D164" s="707" t="s">
        <v>890</v>
      </c>
      <c r="E164" s="708"/>
      <c r="F164" s="709"/>
      <c r="G164" s="366"/>
      <c r="H164" s="366"/>
      <c r="I164" s="352"/>
      <c r="J164" s="352"/>
      <c r="K164" s="367"/>
      <c r="L164" s="357"/>
      <c r="M164" s="358"/>
    </row>
    <row r="165" spans="1:13" ht="331.5">
      <c r="A165" s="706"/>
      <c r="B165" s="707"/>
      <c r="C165" s="706" t="s">
        <v>132</v>
      </c>
      <c r="D165" s="710" t="s">
        <v>891</v>
      </c>
      <c r="E165" s="708" t="s">
        <v>835</v>
      </c>
      <c r="F165" s="709"/>
      <c r="G165" s="366"/>
      <c r="H165" s="366"/>
      <c r="I165" s="352"/>
      <c r="J165" s="352"/>
      <c r="K165" s="367"/>
      <c r="L165" s="357"/>
      <c r="M165" s="358"/>
    </row>
    <row r="166" spans="1:13" ht="15.75">
      <c r="A166" s="706"/>
      <c r="B166" s="707"/>
      <c r="C166" s="707" t="s">
        <v>205</v>
      </c>
      <c r="D166" s="710"/>
      <c r="E166" s="708"/>
      <c r="F166" s="709"/>
      <c r="G166" s="366"/>
      <c r="H166" s="366"/>
      <c r="I166" s="352"/>
      <c r="J166" s="352"/>
      <c r="K166" s="367"/>
      <c r="L166" s="357"/>
      <c r="M166" s="358"/>
    </row>
    <row r="167" spans="1:13" ht="15.75">
      <c r="A167" s="706"/>
      <c r="B167" s="699"/>
      <c r="C167" s="707" t="s">
        <v>10</v>
      </c>
      <c r="D167" s="710"/>
      <c r="E167" s="708"/>
      <c r="F167" s="709"/>
      <c r="G167" s="366"/>
      <c r="H167" s="366"/>
      <c r="I167" s="352"/>
      <c r="J167" s="352"/>
      <c r="K167" s="367"/>
      <c r="L167" s="357"/>
      <c r="M167" s="358"/>
    </row>
    <row r="168" spans="1:13" ht="15.75">
      <c r="A168" s="706"/>
      <c r="B168" s="697"/>
      <c r="C168" s="707" t="s">
        <v>11</v>
      </c>
      <c r="D168" s="710"/>
      <c r="E168" s="708"/>
      <c r="F168" s="709"/>
      <c r="G168" s="366"/>
      <c r="H168" s="366"/>
      <c r="I168" s="352"/>
      <c r="J168" s="352"/>
      <c r="K168" s="367"/>
      <c r="L168" s="357"/>
      <c r="M168" s="358"/>
    </row>
    <row r="169" spans="1:13" ht="76.5">
      <c r="A169" s="706"/>
      <c r="B169" s="707" t="s">
        <v>884</v>
      </c>
      <c r="C169" s="707" t="s">
        <v>12</v>
      </c>
      <c r="D169" s="710"/>
      <c r="E169" s="708"/>
      <c r="F169" s="709"/>
      <c r="G169" s="366"/>
      <c r="H169" s="366"/>
      <c r="I169" s="352"/>
      <c r="J169" s="352"/>
      <c r="K169" s="367"/>
      <c r="L169" s="357"/>
      <c r="M169" s="358"/>
    </row>
    <row r="170" spans="1:13" ht="15.75">
      <c r="A170" s="698"/>
      <c r="B170" s="707"/>
      <c r="C170" s="698"/>
      <c r="D170" s="711"/>
      <c r="E170" s="700"/>
      <c r="F170" s="701"/>
      <c r="G170" s="366"/>
      <c r="H170" s="366"/>
      <c r="I170" s="352"/>
      <c r="J170" s="352"/>
      <c r="K170" s="367"/>
      <c r="L170" s="357"/>
      <c r="M170" s="358"/>
    </row>
    <row r="171" spans="1:13" ht="103.9" customHeight="1">
      <c r="A171" s="706" t="s">
        <v>892</v>
      </c>
      <c r="B171" s="707"/>
      <c r="C171" s="706"/>
      <c r="D171" s="707" t="s">
        <v>894</v>
      </c>
      <c r="E171" s="708"/>
      <c r="F171" s="709"/>
      <c r="G171" s="366"/>
      <c r="H171" s="366"/>
      <c r="I171" s="352"/>
      <c r="J171" s="352"/>
      <c r="K171" s="367"/>
      <c r="L171" s="357"/>
      <c r="M171" s="358"/>
    </row>
    <row r="172" spans="1:13" ht="111.6" customHeight="1">
      <c r="A172" s="706"/>
      <c r="B172" s="707"/>
      <c r="C172" s="706" t="s">
        <v>132</v>
      </c>
      <c r="D172" s="710" t="s">
        <v>895</v>
      </c>
      <c r="E172" s="708" t="s">
        <v>835</v>
      </c>
      <c r="F172" s="709"/>
      <c r="G172" s="366"/>
      <c r="H172" s="366"/>
      <c r="I172" s="352"/>
      <c r="J172" s="352"/>
      <c r="K172" s="367"/>
      <c r="L172" s="357"/>
      <c r="M172" s="358"/>
    </row>
    <row r="173" spans="1:13" ht="15.75">
      <c r="A173" s="698"/>
      <c r="B173" s="707"/>
      <c r="C173" s="698"/>
      <c r="D173" s="711"/>
      <c r="E173" s="700"/>
      <c r="F173" s="701"/>
      <c r="G173" s="366"/>
      <c r="H173" s="366"/>
      <c r="I173" s="352"/>
      <c r="J173" s="352"/>
      <c r="K173" s="367"/>
      <c r="L173" s="357"/>
      <c r="M173" s="358"/>
    </row>
    <row r="174" spans="1:13" ht="102">
      <c r="A174" s="706" t="s">
        <v>896</v>
      </c>
      <c r="B174" s="707"/>
      <c r="C174" s="706"/>
      <c r="D174" s="707" t="s">
        <v>897</v>
      </c>
      <c r="E174" s="708"/>
      <c r="F174" s="709"/>
      <c r="G174" s="366"/>
      <c r="H174" s="366"/>
      <c r="I174" s="352"/>
      <c r="J174" s="352"/>
      <c r="K174" s="367"/>
      <c r="L174" s="357"/>
      <c r="M174" s="358"/>
    </row>
    <row r="175" spans="1:13" ht="150.6" customHeight="1">
      <c r="A175" s="706"/>
      <c r="B175" s="707"/>
      <c r="C175" s="706" t="s">
        <v>132</v>
      </c>
      <c r="D175" s="710" t="s">
        <v>898</v>
      </c>
      <c r="E175" s="708" t="s">
        <v>835</v>
      </c>
      <c r="F175" s="709"/>
      <c r="G175" s="366"/>
      <c r="H175" s="366"/>
      <c r="I175" s="352"/>
      <c r="J175" s="352"/>
      <c r="K175" s="367"/>
      <c r="L175" s="357"/>
      <c r="M175" s="358"/>
    </row>
    <row r="176" spans="1:13" ht="15.75">
      <c r="A176" s="706"/>
      <c r="B176" s="699"/>
      <c r="C176" s="707" t="s">
        <v>205</v>
      </c>
      <c r="D176" s="710"/>
      <c r="E176" s="708"/>
      <c r="F176" s="709"/>
      <c r="G176" s="366"/>
      <c r="H176" s="366"/>
      <c r="I176" s="352"/>
      <c r="J176" s="352"/>
      <c r="K176" s="367"/>
      <c r="L176" s="357"/>
      <c r="M176" s="358"/>
    </row>
    <row r="177" spans="1:13" ht="15.75">
      <c r="A177" s="706"/>
      <c r="B177" s="697"/>
      <c r="C177" s="707" t="s">
        <v>10</v>
      </c>
      <c r="D177" s="710"/>
      <c r="E177" s="708"/>
      <c r="F177" s="709"/>
      <c r="G177" s="366"/>
      <c r="H177" s="366"/>
      <c r="I177" s="352"/>
      <c r="J177" s="352"/>
      <c r="K177" s="367"/>
      <c r="L177" s="357"/>
      <c r="M177" s="358"/>
    </row>
    <row r="178" spans="1:13" ht="15.75">
      <c r="A178" s="706"/>
      <c r="B178" s="697"/>
      <c r="C178" s="707" t="s">
        <v>11</v>
      </c>
      <c r="D178" s="710"/>
      <c r="E178" s="708"/>
      <c r="F178" s="709"/>
      <c r="G178" s="366"/>
      <c r="H178" s="366"/>
      <c r="I178" s="352"/>
      <c r="J178" s="352"/>
      <c r="K178" s="367"/>
      <c r="L178" s="357"/>
      <c r="M178" s="358"/>
    </row>
    <row r="179" spans="1:13" ht="63.75">
      <c r="A179" s="706"/>
      <c r="B179" s="707" t="s">
        <v>889</v>
      </c>
      <c r="C179" s="707" t="s">
        <v>12</v>
      </c>
      <c r="D179" s="710"/>
      <c r="E179" s="708"/>
      <c r="F179" s="709"/>
      <c r="G179" s="366"/>
      <c r="H179" s="366"/>
      <c r="I179" s="352"/>
      <c r="J179" s="352"/>
      <c r="K179" s="367"/>
      <c r="L179" s="357"/>
      <c r="M179" s="358"/>
    </row>
    <row r="180" spans="1:13" ht="15.75">
      <c r="A180" s="698"/>
      <c r="B180" s="707"/>
      <c r="C180" s="698"/>
      <c r="D180" s="711"/>
      <c r="E180" s="700"/>
      <c r="F180" s="701"/>
      <c r="G180" s="366"/>
      <c r="H180" s="366"/>
      <c r="I180" s="352"/>
      <c r="J180" s="352"/>
      <c r="K180" s="367"/>
      <c r="L180" s="357"/>
      <c r="M180" s="358"/>
    </row>
    <row r="181" spans="1:13" ht="102">
      <c r="A181" s="706" t="s">
        <v>899</v>
      </c>
      <c r="B181" s="707"/>
      <c r="C181" s="706"/>
      <c r="D181" s="707" t="s">
        <v>900</v>
      </c>
      <c r="E181" s="708"/>
      <c r="F181" s="709"/>
      <c r="G181" s="366"/>
      <c r="H181" s="366"/>
      <c r="I181" s="352"/>
      <c r="J181" s="352"/>
      <c r="K181" s="367"/>
      <c r="L181" s="357"/>
      <c r="M181" s="358"/>
    </row>
    <row r="182" spans="1:13" ht="153">
      <c r="A182" s="706"/>
      <c r="B182" s="707"/>
      <c r="C182" s="706" t="s">
        <v>132</v>
      </c>
      <c r="D182" s="710" t="s">
        <v>901</v>
      </c>
      <c r="E182" s="708" t="s">
        <v>835</v>
      </c>
      <c r="F182" s="709"/>
      <c r="G182" s="366"/>
      <c r="H182" s="366"/>
      <c r="I182" s="352"/>
      <c r="J182" s="352"/>
      <c r="K182" s="367"/>
      <c r="L182" s="357"/>
      <c r="M182" s="358"/>
    </row>
    <row r="183" spans="1:13" ht="15.75">
      <c r="A183" s="706"/>
      <c r="B183" s="707"/>
      <c r="C183" s="707" t="s">
        <v>205</v>
      </c>
      <c r="D183" s="710"/>
      <c r="E183" s="708"/>
      <c r="F183" s="709"/>
      <c r="G183" s="366"/>
      <c r="H183" s="366"/>
      <c r="I183" s="352"/>
      <c r="J183" s="352"/>
      <c r="K183" s="367"/>
      <c r="L183" s="357"/>
      <c r="M183" s="358"/>
    </row>
    <row r="184" spans="1:13" ht="15.75">
      <c r="A184" s="706"/>
      <c r="B184" s="707"/>
      <c r="C184" s="707" t="s">
        <v>10</v>
      </c>
      <c r="D184" s="710"/>
      <c r="E184" s="708"/>
      <c r="F184" s="709"/>
      <c r="G184" s="366"/>
      <c r="H184" s="366"/>
      <c r="I184" s="352"/>
      <c r="J184" s="352"/>
      <c r="K184" s="367"/>
      <c r="L184" s="357"/>
      <c r="M184" s="358"/>
    </row>
    <row r="185" spans="1:13" ht="15.75">
      <c r="A185" s="706"/>
      <c r="B185" s="707"/>
      <c r="C185" s="707" t="s">
        <v>11</v>
      </c>
      <c r="D185" s="710"/>
      <c r="E185" s="708"/>
      <c r="F185" s="709"/>
      <c r="G185" s="366"/>
      <c r="H185" s="366"/>
      <c r="I185" s="352"/>
      <c r="J185" s="352"/>
      <c r="K185" s="367"/>
      <c r="L185" s="357"/>
      <c r="M185" s="358"/>
    </row>
    <row r="186" spans="1:13" ht="15.75">
      <c r="A186" s="706"/>
      <c r="B186" s="699"/>
      <c r="C186" s="707" t="s">
        <v>12</v>
      </c>
      <c r="D186" s="710"/>
      <c r="E186" s="708"/>
      <c r="F186" s="709"/>
      <c r="G186" s="366"/>
      <c r="H186" s="366"/>
      <c r="I186" s="352"/>
      <c r="J186" s="352"/>
      <c r="K186" s="367"/>
      <c r="L186" s="357"/>
      <c r="M186" s="358"/>
    </row>
    <row r="187" spans="1:13" ht="63.75">
      <c r="A187" s="698"/>
      <c r="B187" s="707" t="s">
        <v>893</v>
      </c>
      <c r="C187" s="698"/>
      <c r="D187" s="711"/>
      <c r="E187" s="700"/>
      <c r="F187" s="701"/>
      <c r="G187" s="366"/>
      <c r="H187" s="366"/>
      <c r="I187" s="352"/>
      <c r="J187" s="352"/>
      <c r="K187" s="367"/>
      <c r="L187" s="357"/>
      <c r="M187" s="358"/>
    </row>
    <row r="188" spans="1:13" ht="117.6" customHeight="1">
      <c r="A188" s="706" t="s">
        <v>902</v>
      </c>
      <c r="B188" s="707"/>
      <c r="C188" s="706"/>
      <c r="D188" s="707" t="s">
        <v>904</v>
      </c>
      <c r="E188" s="708"/>
      <c r="F188" s="709"/>
      <c r="G188" s="366"/>
      <c r="H188" s="366"/>
      <c r="I188" s="352"/>
      <c r="J188" s="352"/>
      <c r="K188" s="367"/>
      <c r="L188" s="357"/>
      <c r="M188" s="358"/>
    </row>
    <row r="189" spans="1:13" ht="127.5">
      <c r="A189" s="706"/>
      <c r="B189" s="707"/>
      <c r="C189" s="706" t="s">
        <v>132</v>
      </c>
      <c r="D189" s="710" t="s">
        <v>905</v>
      </c>
      <c r="E189" s="708" t="s">
        <v>835</v>
      </c>
      <c r="F189" s="709"/>
      <c r="G189" s="366"/>
      <c r="H189" s="366"/>
      <c r="I189" s="352"/>
      <c r="J189" s="352"/>
      <c r="K189" s="367"/>
      <c r="L189" s="357"/>
      <c r="M189" s="358"/>
    </row>
    <row r="190" spans="1:13" ht="15.75">
      <c r="A190" s="706"/>
      <c r="B190" s="707"/>
      <c r="C190" s="707" t="s">
        <v>205</v>
      </c>
      <c r="D190" s="710"/>
      <c r="E190" s="708"/>
      <c r="F190" s="709"/>
      <c r="G190" s="366"/>
      <c r="H190" s="366"/>
      <c r="I190" s="352"/>
      <c r="J190" s="352"/>
      <c r="K190" s="367"/>
      <c r="L190" s="357"/>
      <c r="M190" s="358"/>
    </row>
    <row r="191" spans="1:13" ht="15.75">
      <c r="A191" s="706"/>
      <c r="B191" s="707"/>
      <c r="C191" s="707" t="s">
        <v>10</v>
      </c>
      <c r="D191" s="710"/>
      <c r="E191" s="708"/>
      <c r="F191" s="709"/>
      <c r="G191" s="366"/>
      <c r="H191" s="366"/>
      <c r="I191" s="352"/>
      <c r="J191" s="352"/>
      <c r="K191" s="367"/>
      <c r="L191" s="357"/>
      <c r="M191" s="358"/>
    </row>
    <row r="192" spans="1:13" ht="15.75">
      <c r="A192" s="706"/>
      <c r="B192" s="707"/>
      <c r="C192" s="707" t="s">
        <v>11</v>
      </c>
      <c r="D192" s="710"/>
      <c r="E192" s="708"/>
      <c r="F192" s="709"/>
      <c r="G192" s="366"/>
      <c r="H192" s="366"/>
      <c r="I192" s="352"/>
      <c r="J192" s="352"/>
      <c r="K192" s="367"/>
      <c r="L192" s="357"/>
      <c r="M192" s="358"/>
    </row>
    <row r="193" spans="1:13" ht="15.75">
      <c r="A193" s="706"/>
      <c r="B193" s="707"/>
      <c r="C193" s="707" t="s">
        <v>12</v>
      </c>
      <c r="D193" s="710"/>
      <c r="E193" s="708"/>
      <c r="F193" s="709"/>
      <c r="G193" s="366"/>
      <c r="H193" s="366"/>
      <c r="I193" s="352"/>
      <c r="J193" s="352"/>
      <c r="K193" s="367"/>
      <c r="L193" s="357"/>
      <c r="M193" s="358"/>
    </row>
    <row r="194" spans="1:13" ht="15.75">
      <c r="A194" s="698"/>
      <c r="B194" s="699"/>
      <c r="C194" s="698"/>
      <c r="D194" s="711"/>
      <c r="E194" s="700"/>
      <c r="F194" s="701"/>
      <c r="G194" s="366"/>
      <c r="H194" s="366"/>
      <c r="I194" s="352"/>
      <c r="J194" s="352"/>
      <c r="K194" s="367"/>
      <c r="L194" s="357"/>
      <c r="M194" s="358"/>
    </row>
    <row r="195" spans="1:13" ht="63.75">
      <c r="A195" s="702">
        <v>2.2000000000000002</v>
      </c>
      <c r="B195" s="707" t="s">
        <v>503</v>
      </c>
      <c r="C195" s="702"/>
      <c r="D195" s="697" t="s">
        <v>906</v>
      </c>
      <c r="E195" s="703"/>
      <c r="F195" s="705"/>
      <c r="G195" s="366"/>
      <c r="H195" s="366"/>
      <c r="I195" s="352"/>
      <c r="J195" s="352"/>
      <c r="K195" s="367"/>
      <c r="L195" s="357"/>
      <c r="M195" s="358"/>
    </row>
    <row r="196" spans="1:13" ht="102">
      <c r="A196" s="706" t="s">
        <v>907</v>
      </c>
      <c r="B196" s="707"/>
      <c r="C196" s="706"/>
      <c r="D196" s="707" t="s">
        <v>909</v>
      </c>
      <c r="E196" s="708"/>
      <c r="F196" s="709"/>
      <c r="G196" s="366"/>
      <c r="H196" s="366"/>
      <c r="I196" s="352"/>
      <c r="J196" s="352"/>
      <c r="K196" s="367"/>
      <c r="L196" s="357"/>
      <c r="M196" s="358"/>
    </row>
    <row r="197" spans="1:13" ht="153">
      <c r="A197" s="706"/>
      <c r="B197" s="707"/>
      <c r="C197" s="706" t="s">
        <v>132</v>
      </c>
      <c r="D197" s="710" t="s">
        <v>910</v>
      </c>
      <c r="E197" s="708" t="s">
        <v>835</v>
      </c>
      <c r="F197" s="709"/>
      <c r="G197" s="366"/>
      <c r="H197" s="366"/>
      <c r="I197" s="352"/>
      <c r="J197" s="352"/>
      <c r="K197" s="367"/>
      <c r="L197" s="357"/>
      <c r="M197" s="358"/>
    </row>
    <row r="198" spans="1:13" ht="15.75">
      <c r="A198" s="706"/>
      <c r="B198" s="707"/>
      <c r="C198" s="707" t="s">
        <v>205</v>
      </c>
      <c r="D198" s="710"/>
      <c r="E198" s="708"/>
      <c r="F198" s="709"/>
      <c r="G198" s="366"/>
      <c r="H198" s="366"/>
      <c r="I198" s="352"/>
      <c r="J198" s="352"/>
      <c r="K198" s="367"/>
      <c r="L198" s="357"/>
      <c r="M198" s="358"/>
    </row>
    <row r="199" spans="1:13" ht="15.75">
      <c r="A199" s="706"/>
      <c r="B199" s="707"/>
      <c r="C199" s="707" t="s">
        <v>10</v>
      </c>
      <c r="D199" s="710"/>
      <c r="E199" s="708"/>
      <c r="F199" s="709"/>
      <c r="G199" s="366"/>
      <c r="H199" s="366"/>
      <c r="I199" s="352"/>
      <c r="J199" s="352"/>
      <c r="K199" s="367"/>
      <c r="L199" s="357"/>
      <c r="M199" s="358"/>
    </row>
    <row r="200" spans="1:13" ht="15.75">
      <c r="A200" s="706"/>
      <c r="B200" s="707"/>
      <c r="C200" s="707" t="s">
        <v>11</v>
      </c>
      <c r="D200" s="710"/>
      <c r="E200" s="708"/>
      <c r="F200" s="709"/>
      <c r="G200" s="366"/>
      <c r="H200" s="366"/>
      <c r="I200" s="352"/>
      <c r="J200" s="352"/>
      <c r="K200" s="367"/>
      <c r="L200" s="357"/>
      <c r="M200" s="358"/>
    </row>
    <row r="201" spans="1:13" ht="15.75">
      <c r="A201" s="706"/>
      <c r="B201" s="707"/>
      <c r="C201" s="707" t="s">
        <v>12</v>
      </c>
      <c r="D201" s="710"/>
      <c r="E201" s="708"/>
      <c r="F201" s="709"/>
      <c r="G201" s="366"/>
      <c r="H201" s="366"/>
      <c r="I201" s="352"/>
      <c r="J201" s="352"/>
      <c r="K201" s="367"/>
      <c r="L201" s="357"/>
      <c r="M201" s="358"/>
    </row>
    <row r="202" spans="1:13" ht="15.75">
      <c r="A202" s="698"/>
      <c r="B202" s="699"/>
      <c r="C202" s="698"/>
      <c r="D202" s="711"/>
      <c r="E202" s="700"/>
      <c r="F202" s="701"/>
      <c r="G202" s="366"/>
      <c r="H202" s="366"/>
      <c r="I202" s="352"/>
      <c r="J202" s="352"/>
      <c r="K202" s="367"/>
      <c r="L202" s="357"/>
      <c r="M202" s="358"/>
    </row>
    <row r="203" spans="1:13" ht="89.25">
      <c r="A203" s="706" t="s">
        <v>911</v>
      </c>
      <c r="B203" s="707" t="s">
        <v>501</v>
      </c>
      <c r="C203" s="706"/>
      <c r="D203" s="707" t="s">
        <v>913</v>
      </c>
      <c r="E203" s="708"/>
      <c r="F203" s="709"/>
      <c r="G203" s="366"/>
      <c r="H203" s="366"/>
      <c r="I203" s="352"/>
      <c r="J203" s="352"/>
      <c r="K203" s="367"/>
      <c r="L203" s="357"/>
      <c r="M203" s="358"/>
    </row>
    <row r="204" spans="1:13" ht="150.6" customHeight="1">
      <c r="A204" s="706"/>
      <c r="B204" s="707"/>
      <c r="C204" s="706" t="s">
        <v>132</v>
      </c>
      <c r="D204" s="710" t="s">
        <v>914</v>
      </c>
      <c r="E204" s="708" t="s">
        <v>835</v>
      </c>
      <c r="F204" s="709"/>
      <c r="G204" s="366"/>
      <c r="H204" s="366"/>
      <c r="I204" s="352"/>
      <c r="J204" s="352"/>
      <c r="K204" s="367"/>
      <c r="L204" s="357"/>
      <c r="M204" s="358"/>
    </row>
    <row r="205" spans="1:13" ht="15.75">
      <c r="A205" s="706"/>
      <c r="B205" s="707"/>
      <c r="C205" s="707" t="s">
        <v>205</v>
      </c>
      <c r="D205" s="710"/>
      <c r="E205" s="708"/>
      <c r="F205" s="709"/>
      <c r="G205" s="366"/>
      <c r="H205" s="366"/>
      <c r="I205" s="352"/>
      <c r="J205" s="352"/>
      <c r="K205" s="367"/>
      <c r="L205" s="357"/>
      <c r="M205" s="358"/>
    </row>
    <row r="206" spans="1:13" ht="15.75">
      <c r="A206" s="706"/>
      <c r="B206" s="707"/>
      <c r="C206" s="707" t="s">
        <v>10</v>
      </c>
      <c r="D206" s="710"/>
      <c r="E206" s="708"/>
      <c r="F206" s="709"/>
      <c r="G206" s="366"/>
      <c r="H206" s="366"/>
      <c r="I206" s="352"/>
      <c r="J206" s="352"/>
      <c r="K206" s="367"/>
      <c r="L206" s="357"/>
      <c r="M206" s="358"/>
    </row>
    <row r="207" spans="1:13" ht="15.75">
      <c r="A207" s="706"/>
      <c r="B207" s="707"/>
      <c r="C207" s="707" t="s">
        <v>11</v>
      </c>
      <c r="D207" s="710"/>
      <c r="E207" s="708"/>
      <c r="F207" s="709"/>
      <c r="G207" s="366"/>
      <c r="H207" s="366"/>
      <c r="I207" s="352"/>
      <c r="J207" s="352"/>
      <c r="K207" s="367"/>
      <c r="L207" s="357"/>
      <c r="M207" s="358"/>
    </row>
    <row r="208" spans="1:13" ht="15.75">
      <c r="A208" s="706"/>
      <c r="B208" s="707"/>
      <c r="C208" s="707" t="s">
        <v>12</v>
      </c>
      <c r="D208" s="710"/>
      <c r="E208" s="708"/>
      <c r="F208" s="709"/>
      <c r="G208" s="366"/>
      <c r="H208" s="366"/>
      <c r="I208" s="352"/>
      <c r="J208" s="352"/>
      <c r="K208" s="367"/>
      <c r="L208" s="357"/>
      <c r="M208" s="358"/>
    </row>
    <row r="209" spans="1:13" ht="15.75">
      <c r="A209" s="698"/>
      <c r="B209" s="707"/>
      <c r="C209" s="698"/>
      <c r="D209" s="711"/>
      <c r="E209" s="700"/>
      <c r="F209" s="701"/>
      <c r="G209" s="366"/>
      <c r="H209" s="366"/>
      <c r="I209" s="352"/>
      <c r="J209" s="352"/>
      <c r="K209" s="367"/>
      <c r="L209" s="357"/>
      <c r="M209" s="358"/>
    </row>
    <row r="210" spans="1:13" ht="98.45" customHeight="1">
      <c r="A210" s="706" t="s">
        <v>915</v>
      </c>
      <c r="B210" s="699"/>
      <c r="C210" s="706"/>
      <c r="D210" s="707" t="s">
        <v>917</v>
      </c>
      <c r="E210" s="708"/>
      <c r="F210" s="709"/>
      <c r="G210" s="366"/>
      <c r="H210" s="366"/>
      <c r="I210" s="352"/>
      <c r="J210" s="352"/>
      <c r="K210" s="367"/>
      <c r="L210" s="357"/>
      <c r="M210" s="358"/>
    </row>
    <row r="211" spans="1:13" ht="204">
      <c r="A211" s="706"/>
      <c r="B211" s="707" t="s">
        <v>903</v>
      </c>
      <c r="C211" s="706" t="s">
        <v>132</v>
      </c>
      <c r="D211" s="710" t="s">
        <v>918</v>
      </c>
      <c r="E211" s="708" t="s">
        <v>835</v>
      </c>
      <c r="F211" s="709"/>
      <c r="G211" s="366"/>
      <c r="H211" s="366"/>
      <c r="I211" s="352"/>
      <c r="J211" s="352"/>
      <c r="K211" s="367"/>
      <c r="L211" s="357"/>
      <c r="M211" s="358"/>
    </row>
    <row r="212" spans="1:13" ht="15.75">
      <c r="A212" s="706"/>
      <c r="B212" s="707"/>
      <c r="C212" s="707" t="s">
        <v>205</v>
      </c>
      <c r="D212" s="710"/>
      <c r="E212" s="708"/>
      <c r="F212" s="709"/>
      <c r="G212" s="366"/>
      <c r="H212" s="366"/>
      <c r="I212" s="352"/>
      <c r="J212" s="352"/>
      <c r="K212" s="367"/>
      <c r="L212" s="357"/>
      <c r="M212" s="358"/>
    </row>
    <row r="213" spans="1:13" ht="15.75">
      <c r="A213" s="706"/>
      <c r="B213" s="707"/>
      <c r="C213" s="707" t="s">
        <v>10</v>
      </c>
      <c r="D213" s="710"/>
      <c r="E213" s="708"/>
      <c r="F213" s="709"/>
      <c r="G213" s="366"/>
      <c r="H213" s="366"/>
      <c r="I213" s="352"/>
      <c r="J213" s="352"/>
      <c r="K213" s="367"/>
      <c r="L213" s="357"/>
      <c r="M213" s="358"/>
    </row>
    <row r="214" spans="1:13" ht="15.75">
      <c r="A214" s="706"/>
      <c r="B214" s="707"/>
      <c r="C214" s="707" t="s">
        <v>11</v>
      </c>
      <c r="D214" s="710"/>
      <c r="E214" s="708"/>
      <c r="F214" s="709"/>
      <c r="G214" s="366"/>
      <c r="H214" s="366"/>
      <c r="I214" s="352"/>
      <c r="J214" s="352"/>
      <c r="K214" s="367"/>
      <c r="L214" s="357"/>
      <c r="M214" s="358"/>
    </row>
    <row r="215" spans="1:13" ht="15.75">
      <c r="A215" s="706"/>
      <c r="B215" s="707"/>
      <c r="C215" s="707" t="s">
        <v>12</v>
      </c>
      <c r="D215" s="710"/>
      <c r="E215" s="708"/>
      <c r="F215" s="709"/>
      <c r="G215" s="366"/>
      <c r="H215" s="366"/>
      <c r="I215" s="352"/>
      <c r="J215" s="352"/>
      <c r="K215" s="367"/>
      <c r="L215" s="357"/>
      <c r="M215" s="358"/>
    </row>
    <row r="216" spans="1:13" ht="15.75">
      <c r="A216" s="698"/>
      <c r="B216" s="707"/>
      <c r="C216" s="698"/>
      <c r="D216" s="711"/>
      <c r="E216" s="700"/>
      <c r="F216" s="701"/>
      <c r="G216" s="366"/>
      <c r="H216" s="366"/>
      <c r="I216" s="352"/>
      <c r="J216" s="352"/>
      <c r="K216" s="367"/>
      <c r="L216" s="357"/>
      <c r="M216" s="358"/>
    </row>
    <row r="217" spans="1:13" ht="76.5">
      <c r="A217" s="706" t="s">
        <v>919</v>
      </c>
      <c r="B217" s="707"/>
      <c r="C217" s="706"/>
      <c r="D217" s="707" t="s">
        <v>921</v>
      </c>
      <c r="E217" s="708"/>
      <c r="F217" s="709"/>
      <c r="G217" s="366"/>
      <c r="H217" s="366"/>
      <c r="I217" s="352"/>
      <c r="J217" s="352"/>
      <c r="K217" s="367"/>
      <c r="L217" s="357"/>
      <c r="M217" s="358"/>
    </row>
    <row r="218" spans="1:13" ht="229.5">
      <c r="A218" s="706"/>
      <c r="B218" s="699"/>
      <c r="C218" s="706" t="s">
        <v>132</v>
      </c>
      <c r="D218" s="710" t="s">
        <v>922</v>
      </c>
      <c r="E218" s="708" t="s">
        <v>835</v>
      </c>
      <c r="F218" s="709"/>
      <c r="G218" s="366"/>
      <c r="H218" s="366"/>
      <c r="I218" s="352"/>
      <c r="J218" s="352"/>
      <c r="K218" s="367"/>
      <c r="L218" s="357"/>
      <c r="M218" s="358"/>
    </row>
    <row r="219" spans="1:13" ht="15.75">
      <c r="A219" s="706"/>
      <c r="B219" s="697"/>
      <c r="C219" s="707" t="s">
        <v>205</v>
      </c>
      <c r="D219" s="710"/>
      <c r="E219" s="708"/>
      <c r="F219" s="709"/>
      <c r="G219" s="366"/>
      <c r="H219" s="366"/>
      <c r="I219" s="352"/>
      <c r="J219" s="352"/>
      <c r="K219" s="367"/>
      <c r="L219" s="357"/>
      <c r="M219" s="358"/>
    </row>
    <row r="220" spans="1:13" ht="89.25">
      <c r="A220" s="706"/>
      <c r="B220" s="707" t="s">
        <v>908</v>
      </c>
      <c r="C220" s="707" t="s">
        <v>10</v>
      </c>
      <c r="D220" s="710"/>
      <c r="E220" s="708"/>
      <c r="F220" s="709"/>
      <c r="G220" s="366"/>
      <c r="H220" s="366"/>
      <c r="I220" s="352"/>
      <c r="J220" s="352"/>
      <c r="K220" s="367"/>
      <c r="L220" s="357"/>
      <c r="M220" s="358"/>
    </row>
    <row r="221" spans="1:13" ht="15.75">
      <c r="A221" s="706"/>
      <c r="B221" s="707"/>
      <c r="C221" s="707" t="s">
        <v>11</v>
      </c>
      <c r="D221" s="710"/>
      <c r="E221" s="708"/>
      <c r="F221" s="709"/>
      <c r="G221" s="366"/>
      <c r="H221" s="366"/>
      <c r="I221" s="352"/>
      <c r="J221" s="352"/>
      <c r="K221" s="367"/>
      <c r="L221" s="357"/>
      <c r="M221" s="358"/>
    </row>
    <row r="222" spans="1:13" ht="15.75">
      <c r="A222" s="706"/>
      <c r="B222" s="707"/>
      <c r="C222" s="707" t="s">
        <v>12</v>
      </c>
      <c r="D222" s="710"/>
      <c r="E222" s="708"/>
      <c r="F222" s="709"/>
      <c r="G222" s="366"/>
      <c r="H222" s="366"/>
      <c r="I222" s="352"/>
      <c r="J222" s="352"/>
      <c r="K222" s="367"/>
      <c r="L222" s="357"/>
      <c r="M222" s="358"/>
    </row>
    <row r="223" spans="1:13" ht="15.75">
      <c r="A223" s="698"/>
      <c r="B223" s="707"/>
      <c r="C223" s="698"/>
      <c r="D223" s="711"/>
      <c r="E223" s="700"/>
      <c r="F223" s="701"/>
      <c r="G223" s="366"/>
      <c r="H223" s="366"/>
      <c r="I223" s="352"/>
      <c r="J223" s="352"/>
      <c r="K223" s="367"/>
      <c r="L223" s="357"/>
      <c r="M223" s="358"/>
    </row>
    <row r="224" spans="1:13" ht="89.25">
      <c r="A224" s="706" t="s">
        <v>923</v>
      </c>
      <c r="B224" s="707"/>
      <c r="C224" s="706"/>
      <c r="D224" s="707" t="s">
        <v>925</v>
      </c>
      <c r="E224" s="708"/>
      <c r="F224" s="709"/>
      <c r="G224" s="366"/>
      <c r="H224" s="366"/>
      <c r="I224" s="352"/>
      <c r="J224" s="352"/>
      <c r="K224" s="367"/>
      <c r="L224" s="357"/>
      <c r="M224" s="358"/>
    </row>
    <row r="225" spans="1:13" ht="204">
      <c r="A225" s="706"/>
      <c r="B225" s="707"/>
      <c r="C225" s="706" t="s">
        <v>132</v>
      </c>
      <c r="D225" s="710" t="s">
        <v>926</v>
      </c>
      <c r="E225" s="708" t="s">
        <v>835</v>
      </c>
      <c r="F225" s="709"/>
      <c r="G225" s="366"/>
      <c r="H225" s="366"/>
      <c r="I225" s="352"/>
      <c r="J225" s="352"/>
      <c r="K225" s="367"/>
      <c r="L225" s="357"/>
      <c r="M225" s="358"/>
    </row>
    <row r="226" spans="1:13" ht="15.75">
      <c r="A226" s="706"/>
      <c r="B226" s="707"/>
      <c r="C226" s="707" t="s">
        <v>205</v>
      </c>
      <c r="D226" s="710"/>
      <c r="E226" s="708"/>
      <c r="F226" s="709"/>
      <c r="G226" s="366"/>
      <c r="H226" s="366"/>
      <c r="I226" s="352"/>
      <c r="J226" s="352"/>
      <c r="K226" s="367"/>
      <c r="L226" s="357"/>
      <c r="M226" s="358"/>
    </row>
    <row r="227" spans="1:13" ht="15.75">
      <c r="A227" s="706"/>
      <c r="B227" s="699"/>
      <c r="C227" s="707" t="s">
        <v>10</v>
      </c>
      <c r="D227" s="710"/>
      <c r="E227" s="708"/>
      <c r="F227" s="709"/>
      <c r="G227" s="366"/>
      <c r="H227" s="366"/>
      <c r="I227" s="352"/>
      <c r="J227" s="352"/>
      <c r="K227" s="367"/>
      <c r="L227" s="357"/>
      <c r="M227" s="358"/>
    </row>
    <row r="228" spans="1:13" ht="63.75">
      <c r="A228" s="706"/>
      <c r="B228" s="707" t="s">
        <v>912</v>
      </c>
      <c r="C228" s="707" t="s">
        <v>11</v>
      </c>
      <c r="D228" s="710"/>
      <c r="E228" s="708"/>
      <c r="F228" s="709"/>
      <c r="G228" s="366"/>
      <c r="H228" s="366"/>
      <c r="I228" s="352"/>
      <c r="J228" s="352"/>
      <c r="K228" s="367"/>
      <c r="L228" s="357"/>
      <c r="M228" s="358"/>
    </row>
    <row r="229" spans="1:13" ht="15.75">
      <c r="A229" s="706"/>
      <c r="B229" s="707"/>
      <c r="C229" s="707" t="s">
        <v>12</v>
      </c>
      <c r="D229" s="710"/>
      <c r="E229" s="708"/>
      <c r="F229" s="709"/>
      <c r="G229" s="366"/>
      <c r="H229" s="366"/>
      <c r="I229" s="352"/>
      <c r="J229" s="352"/>
      <c r="K229" s="367"/>
      <c r="L229" s="357"/>
      <c r="M229" s="358"/>
    </row>
    <row r="230" spans="1:13" ht="15.75">
      <c r="A230" s="698"/>
      <c r="B230" s="707"/>
      <c r="C230" s="698"/>
      <c r="D230" s="711"/>
      <c r="E230" s="700"/>
      <c r="F230" s="701"/>
      <c r="G230" s="366"/>
      <c r="H230" s="366"/>
      <c r="I230" s="352"/>
      <c r="J230" s="352"/>
      <c r="K230" s="367"/>
      <c r="L230" s="357"/>
      <c r="M230" s="358"/>
    </row>
    <row r="231" spans="1:13" ht="63.75">
      <c r="A231" s="706" t="s">
        <v>927</v>
      </c>
      <c r="B231" s="707"/>
      <c r="C231" s="706"/>
      <c r="D231" s="707" t="s">
        <v>929</v>
      </c>
      <c r="E231" s="708"/>
      <c r="F231" s="709"/>
      <c r="G231" s="366"/>
      <c r="H231" s="366"/>
      <c r="I231" s="352"/>
      <c r="J231" s="352"/>
      <c r="K231" s="367"/>
      <c r="L231" s="357"/>
      <c r="M231" s="358"/>
    </row>
    <row r="232" spans="1:13" ht="229.5">
      <c r="A232" s="706"/>
      <c r="B232" s="707"/>
      <c r="C232" s="706" t="s">
        <v>132</v>
      </c>
      <c r="D232" s="710" t="s">
        <v>930</v>
      </c>
      <c r="E232" s="708" t="s">
        <v>835</v>
      </c>
      <c r="F232" s="709"/>
      <c r="G232" s="366"/>
      <c r="H232" s="366"/>
      <c r="I232" s="352"/>
      <c r="J232" s="352"/>
      <c r="K232" s="367"/>
      <c r="L232" s="357"/>
      <c r="M232" s="358"/>
    </row>
    <row r="233" spans="1:13" ht="15.75">
      <c r="A233" s="706"/>
      <c r="B233" s="707"/>
      <c r="C233" s="707" t="s">
        <v>205</v>
      </c>
      <c r="D233" s="710"/>
      <c r="E233" s="708"/>
      <c r="F233" s="709"/>
      <c r="G233" s="366"/>
      <c r="H233" s="366"/>
      <c r="I233" s="352"/>
      <c r="J233" s="352"/>
      <c r="K233" s="367"/>
      <c r="L233" s="357"/>
      <c r="M233" s="358"/>
    </row>
    <row r="234" spans="1:13" ht="15.75">
      <c r="A234" s="706"/>
      <c r="B234" s="707"/>
      <c r="C234" s="707" t="s">
        <v>10</v>
      </c>
      <c r="D234" s="710"/>
      <c r="E234" s="708"/>
      <c r="F234" s="709"/>
      <c r="G234" s="366"/>
      <c r="H234" s="366"/>
      <c r="I234" s="352"/>
      <c r="J234" s="352"/>
      <c r="K234" s="367"/>
      <c r="L234" s="357"/>
      <c r="M234" s="358"/>
    </row>
    <row r="235" spans="1:13" ht="15.75">
      <c r="A235" s="706"/>
      <c r="B235" s="699"/>
      <c r="C235" s="707" t="s">
        <v>11</v>
      </c>
      <c r="D235" s="710"/>
      <c r="E235" s="708"/>
      <c r="F235" s="709"/>
      <c r="G235" s="366"/>
      <c r="H235" s="366"/>
      <c r="I235" s="352"/>
      <c r="J235" s="352"/>
      <c r="K235" s="367"/>
      <c r="L235" s="357"/>
      <c r="M235" s="358"/>
    </row>
    <row r="236" spans="1:13" ht="63.75">
      <c r="A236" s="706"/>
      <c r="B236" s="707" t="s">
        <v>916</v>
      </c>
      <c r="C236" s="707" t="s">
        <v>12</v>
      </c>
      <c r="D236" s="710"/>
      <c r="E236" s="708"/>
      <c r="F236" s="709"/>
      <c r="G236" s="366"/>
      <c r="H236" s="366"/>
      <c r="I236" s="352"/>
      <c r="J236" s="352"/>
      <c r="K236" s="367"/>
      <c r="L236" s="357"/>
      <c r="M236" s="358"/>
    </row>
    <row r="237" spans="1:13" ht="15.75">
      <c r="A237" s="698"/>
      <c r="B237" s="707"/>
      <c r="C237" s="698"/>
      <c r="D237" s="711"/>
      <c r="E237" s="700"/>
      <c r="F237" s="701"/>
      <c r="G237" s="366"/>
      <c r="H237" s="366"/>
      <c r="I237" s="352"/>
      <c r="J237" s="352"/>
      <c r="K237" s="367"/>
      <c r="L237" s="357"/>
      <c r="M237" s="358"/>
    </row>
    <row r="238" spans="1:13" ht="63.75">
      <c r="A238" s="706" t="s">
        <v>931</v>
      </c>
      <c r="B238" s="707"/>
      <c r="C238" s="706"/>
      <c r="D238" s="707" t="s">
        <v>933</v>
      </c>
      <c r="E238" s="708"/>
      <c r="F238" s="709"/>
      <c r="G238" s="366"/>
      <c r="H238" s="366"/>
      <c r="I238" s="352"/>
      <c r="J238" s="352"/>
      <c r="K238" s="367"/>
      <c r="L238" s="357"/>
      <c r="M238" s="358"/>
    </row>
    <row r="239" spans="1:13" ht="140.25">
      <c r="A239" s="706"/>
      <c r="B239" s="707"/>
      <c r="C239" s="706" t="s">
        <v>132</v>
      </c>
      <c r="D239" s="710" t="s">
        <v>934</v>
      </c>
      <c r="E239" s="708" t="s">
        <v>835</v>
      </c>
      <c r="F239" s="709"/>
      <c r="G239" s="366"/>
      <c r="H239" s="366"/>
      <c r="I239" s="352"/>
      <c r="J239" s="352"/>
      <c r="K239" s="367"/>
      <c r="L239" s="357"/>
      <c r="M239" s="358"/>
    </row>
    <row r="240" spans="1:13" ht="15.75">
      <c r="A240" s="706"/>
      <c r="B240" s="707"/>
      <c r="C240" s="707" t="s">
        <v>205</v>
      </c>
      <c r="D240" s="710"/>
      <c r="E240" s="708"/>
      <c r="F240" s="709"/>
      <c r="G240" s="366"/>
      <c r="H240" s="366"/>
      <c r="I240" s="352"/>
      <c r="J240" s="352"/>
      <c r="K240" s="367"/>
      <c r="L240" s="357"/>
      <c r="M240" s="358"/>
    </row>
    <row r="241" spans="1:13" ht="15.75">
      <c r="A241" s="706"/>
      <c r="B241" s="707"/>
      <c r="C241" s="707" t="s">
        <v>10</v>
      </c>
      <c r="D241" s="710"/>
      <c r="E241" s="708"/>
      <c r="F241" s="709"/>
      <c r="G241" s="366"/>
      <c r="H241" s="366"/>
      <c r="I241" s="352"/>
      <c r="J241" s="352"/>
      <c r="K241" s="367"/>
      <c r="L241" s="357"/>
      <c r="M241" s="358"/>
    </row>
    <row r="242" spans="1:13" ht="15.75">
      <c r="A242" s="706"/>
      <c r="B242" s="707"/>
      <c r="C242" s="707" t="s">
        <v>11</v>
      </c>
      <c r="D242" s="710"/>
      <c r="E242" s="708"/>
      <c r="F242" s="709"/>
      <c r="G242" s="366"/>
      <c r="H242" s="366"/>
      <c r="I242" s="352"/>
      <c r="J242" s="352"/>
      <c r="K242" s="367"/>
      <c r="L242" s="357"/>
      <c r="M242" s="358"/>
    </row>
    <row r="243" spans="1:13" ht="15.75">
      <c r="A243" s="706"/>
      <c r="B243" s="699"/>
      <c r="C243" s="707" t="s">
        <v>12</v>
      </c>
      <c r="D243" s="710"/>
      <c r="E243" s="708"/>
      <c r="F243" s="709"/>
      <c r="G243" s="366"/>
      <c r="H243" s="366"/>
      <c r="I243" s="352"/>
      <c r="J243" s="352"/>
      <c r="K243" s="367"/>
      <c r="L243" s="357"/>
      <c r="M243" s="358"/>
    </row>
    <row r="244" spans="1:13" ht="89.25">
      <c r="A244" s="698"/>
      <c r="B244" s="707" t="s">
        <v>920</v>
      </c>
      <c r="C244" s="698"/>
      <c r="D244" s="711"/>
      <c r="E244" s="700"/>
      <c r="F244" s="701"/>
      <c r="G244" s="366"/>
      <c r="H244" s="366"/>
      <c r="I244" s="352"/>
      <c r="J244" s="352"/>
      <c r="K244" s="367"/>
      <c r="L244" s="357"/>
      <c r="M244" s="358"/>
    </row>
    <row r="245" spans="1:13" ht="63.75">
      <c r="A245" s="706" t="s">
        <v>935</v>
      </c>
      <c r="B245" s="707"/>
      <c r="C245" s="706"/>
      <c r="D245" s="707" t="s">
        <v>937</v>
      </c>
      <c r="E245" s="708"/>
      <c r="F245" s="709"/>
      <c r="G245" s="366"/>
      <c r="H245" s="366"/>
      <c r="I245" s="352"/>
      <c r="J245" s="352"/>
      <c r="K245" s="367"/>
      <c r="L245" s="357"/>
      <c r="M245" s="358"/>
    </row>
    <row r="246" spans="1:13" ht="153">
      <c r="A246" s="706"/>
      <c r="B246" s="707"/>
      <c r="C246" s="706" t="s">
        <v>132</v>
      </c>
      <c r="D246" s="710" t="s">
        <v>938</v>
      </c>
      <c r="E246" s="708" t="s">
        <v>835</v>
      </c>
      <c r="F246" s="709"/>
      <c r="G246" s="366"/>
      <c r="H246" s="366"/>
      <c r="I246" s="352"/>
      <c r="J246" s="352"/>
      <c r="K246" s="367"/>
      <c r="L246" s="357"/>
      <c r="M246" s="358"/>
    </row>
    <row r="247" spans="1:13" ht="15.75">
      <c r="A247" s="706"/>
      <c r="B247" s="707"/>
      <c r="C247" s="707" t="s">
        <v>205</v>
      </c>
      <c r="D247" s="710"/>
      <c r="E247" s="708"/>
      <c r="F247" s="709"/>
      <c r="G247" s="366"/>
      <c r="H247" s="366"/>
      <c r="I247" s="352"/>
      <c r="J247" s="352"/>
      <c r="K247" s="367"/>
      <c r="L247" s="357"/>
      <c r="M247" s="358"/>
    </row>
    <row r="248" spans="1:13" ht="15.75">
      <c r="A248" s="706"/>
      <c r="B248" s="707"/>
      <c r="C248" s="707" t="s">
        <v>10</v>
      </c>
      <c r="D248" s="710"/>
      <c r="E248" s="708"/>
      <c r="F248" s="709"/>
      <c r="G248" s="366"/>
      <c r="H248" s="366"/>
      <c r="I248" s="352"/>
      <c r="J248" s="352"/>
      <c r="K248" s="367"/>
      <c r="L248" s="357"/>
      <c r="M248" s="358"/>
    </row>
    <row r="249" spans="1:13" ht="15.75">
      <c r="A249" s="706"/>
      <c r="B249" s="707"/>
      <c r="C249" s="707" t="s">
        <v>11</v>
      </c>
      <c r="D249" s="710"/>
      <c r="E249" s="708"/>
      <c r="F249" s="709"/>
      <c r="G249" s="366"/>
      <c r="H249" s="366"/>
      <c r="I249" s="352"/>
      <c r="J249" s="352"/>
      <c r="K249" s="367"/>
      <c r="L249" s="357"/>
      <c r="M249" s="358"/>
    </row>
    <row r="250" spans="1:13" ht="15.75">
      <c r="A250" s="706"/>
      <c r="B250" s="707"/>
      <c r="C250" s="707" t="s">
        <v>12</v>
      </c>
      <c r="D250" s="710"/>
      <c r="E250" s="708"/>
      <c r="F250" s="709"/>
      <c r="G250" s="366"/>
      <c r="H250" s="366"/>
      <c r="I250" s="352"/>
      <c r="J250" s="352"/>
      <c r="K250" s="367"/>
      <c r="L250" s="357"/>
      <c r="M250" s="358"/>
    </row>
    <row r="251" spans="1:13" ht="15.75">
      <c r="A251" s="698"/>
      <c r="B251" s="699"/>
      <c r="C251" s="698"/>
      <c r="D251" s="711"/>
      <c r="E251" s="700"/>
      <c r="F251" s="701"/>
      <c r="G251" s="366"/>
      <c r="H251" s="366"/>
      <c r="I251" s="352"/>
      <c r="J251" s="352"/>
      <c r="K251" s="367"/>
      <c r="L251" s="357"/>
      <c r="M251" s="358"/>
    </row>
    <row r="252" spans="1:13" ht="89.25">
      <c r="A252" s="698"/>
      <c r="B252" s="707" t="s">
        <v>924</v>
      </c>
      <c r="C252" s="698"/>
      <c r="D252" s="711"/>
      <c r="E252" s="700"/>
      <c r="F252" s="701"/>
      <c r="G252" s="366"/>
      <c r="H252" s="366"/>
      <c r="I252" s="352"/>
      <c r="J252" s="352"/>
      <c r="K252" s="367"/>
      <c r="L252" s="357"/>
      <c r="M252" s="358"/>
    </row>
    <row r="253" spans="1:13" ht="63.75">
      <c r="A253" s="706" t="s">
        <v>939</v>
      </c>
      <c r="B253" s="707"/>
      <c r="C253" s="706"/>
      <c r="D253" s="707" t="s">
        <v>941</v>
      </c>
      <c r="E253" s="708"/>
      <c r="F253" s="709"/>
      <c r="G253" s="366"/>
      <c r="H253" s="366"/>
      <c r="I253" s="352"/>
      <c r="J253" s="352"/>
      <c r="K253" s="367"/>
      <c r="L253" s="357"/>
      <c r="M253" s="358"/>
    </row>
    <row r="254" spans="1:13" ht="114.75">
      <c r="A254" s="706"/>
      <c r="B254" s="707"/>
      <c r="C254" s="706" t="s">
        <v>132</v>
      </c>
      <c r="D254" s="710" t="s">
        <v>942</v>
      </c>
      <c r="E254" s="708" t="s">
        <v>835</v>
      </c>
      <c r="F254" s="709"/>
      <c r="G254" s="366"/>
      <c r="H254" s="366"/>
      <c r="I254" s="352"/>
      <c r="J254" s="352"/>
      <c r="K254" s="367"/>
      <c r="L254" s="357"/>
      <c r="M254" s="358"/>
    </row>
    <row r="255" spans="1:13" ht="15.75">
      <c r="A255" s="706"/>
      <c r="B255" s="707"/>
      <c r="C255" s="707" t="s">
        <v>205</v>
      </c>
      <c r="D255" s="710"/>
      <c r="E255" s="708"/>
      <c r="F255" s="709"/>
      <c r="G255" s="366"/>
      <c r="H255" s="366"/>
      <c r="I255" s="352"/>
      <c r="J255" s="352"/>
      <c r="K255" s="367"/>
      <c r="L255" s="357"/>
      <c r="M255" s="358"/>
    </row>
    <row r="256" spans="1:13" ht="15.75">
      <c r="A256" s="706"/>
      <c r="B256" s="707"/>
      <c r="C256" s="707" t="s">
        <v>10</v>
      </c>
      <c r="D256" s="710"/>
      <c r="E256" s="708"/>
      <c r="F256" s="709"/>
      <c r="G256" s="366"/>
      <c r="H256" s="366"/>
      <c r="I256" s="352"/>
      <c r="J256" s="352"/>
      <c r="K256" s="367"/>
      <c r="L256" s="357"/>
      <c r="M256" s="358"/>
    </row>
    <row r="257" spans="1:13" ht="15.75">
      <c r="A257" s="706"/>
      <c r="B257" s="707"/>
      <c r="C257" s="707" t="s">
        <v>11</v>
      </c>
      <c r="D257" s="710"/>
      <c r="E257" s="708"/>
      <c r="F257" s="709"/>
      <c r="G257" s="366"/>
      <c r="H257" s="366"/>
      <c r="I257" s="352"/>
      <c r="J257" s="352"/>
      <c r="K257" s="367"/>
      <c r="L257" s="357"/>
      <c r="M257" s="358"/>
    </row>
    <row r="258" spans="1:13" ht="15.75">
      <c r="A258" s="706"/>
      <c r="B258" s="707"/>
      <c r="C258" s="707" t="s">
        <v>12</v>
      </c>
      <c r="D258" s="710"/>
      <c r="E258" s="708"/>
      <c r="F258" s="709"/>
      <c r="G258" s="366"/>
      <c r="H258" s="366"/>
      <c r="I258" s="352"/>
      <c r="J258" s="352"/>
      <c r="K258" s="367"/>
      <c r="L258" s="357"/>
      <c r="M258" s="358"/>
    </row>
    <row r="259" spans="1:13" ht="15.75">
      <c r="A259" s="698"/>
      <c r="B259" s="699"/>
      <c r="C259" s="698"/>
      <c r="D259" s="711"/>
      <c r="E259" s="700"/>
      <c r="F259" s="701"/>
      <c r="G259" s="366"/>
      <c r="H259" s="366"/>
      <c r="I259" s="352"/>
      <c r="J259" s="352"/>
      <c r="K259" s="367"/>
      <c r="L259" s="357"/>
      <c r="M259" s="358"/>
    </row>
    <row r="260" spans="1:13" ht="89.25">
      <c r="A260" s="698"/>
      <c r="B260" s="707" t="s">
        <v>928</v>
      </c>
      <c r="C260" s="698"/>
      <c r="D260" s="711"/>
      <c r="E260" s="700"/>
      <c r="F260" s="701"/>
      <c r="G260" s="366"/>
      <c r="H260" s="366"/>
      <c r="I260" s="352"/>
      <c r="J260" s="352"/>
      <c r="K260" s="367"/>
      <c r="L260" s="357"/>
      <c r="M260" s="358"/>
    </row>
    <row r="261" spans="1:13" ht="63.75">
      <c r="A261" s="706" t="s">
        <v>943</v>
      </c>
      <c r="B261" s="707"/>
      <c r="C261" s="706"/>
      <c r="D261" s="707" t="s">
        <v>945</v>
      </c>
      <c r="E261" s="708"/>
      <c r="F261" s="709"/>
      <c r="G261" s="366"/>
      <c r="H261" s="366"/>
      <c r="I261" s="352"/>
      <c r="J261" s="352"/>
      <c r="K261" s="367"/>
      <c r="L261" s="357"/>
      <c r="M261" s="358"/>
    </row>
    <row r="262" spans="1:13" ht="102">
      <c r="A262" s="706"/>
      <c r="B262" s="707"/>
      <c r="C262" s="706" t="s">
        <v>132</v>
      </c>
      <c r="D262" s="710" t="s">
        <v>946</v>
      </c>
      <c r="E262" s="708" t="s">
        <v>835</v>
      </c>
      <c r="F262" s="709"/>
      <c r="G262" s="366"/>
      <c r="H262" s="366"/>
      <c r="I262" s="352"/>
      <c r="J262" s="352"/>
      <c r="K262" s="367"/>
      <c r="L262" s="357"/>
      <c r="M262" s="358"/>
    </row>
    <row r="263" spans="1:13" ht="15.75">
      <c r="A263" s="706"/>
      <c r="B263" s="707"/>
      <c r="C263" s="707" t="s">
        <v>205</v>
      </c>
      <c r="D263" s="710"/>
      <c r="E263" s="708"/>
      <c r="F263" s="709"/>
      <c r="G263" s="366"/>
      <c r="H263" s="366"/>
      <c r="I263" s="352"/>
      <c r="J263" s="352"/>
      <c r="K263" s="367"/>
      <c r="L263" s="357"/>
      <c r="M263" s="358"/>
    </row>
    <row r="264" spans="1:13" ht="15.75">
      <c r="A264" s="706"/>
      <c r="B264" s="707"/>
      <c r="C264" s="707" t="s">
        <v>10</v>
      </c>
      <c r="D264" s="710"/>
      <c r="E264" s="708"/>
      <c r="F264" s="709"/>
      <c r="G264" s="366"/>
      <c r="H264" s="366"/>
      <c r="I264" s="352"/>
      <c r="J264" s="352"/>
      <c r="K264" s="367"/>
      <c r="L264" s="357"/>
      <c r="M264" s="358"/>
    </row>
    <row r="265" spans="1:13" ht="15.75">
      <c r="A265" s="706"/>
      <c r="B265" s="707"/>
      <c r="C265" s="707" t="s">
        <v>11</v>
      </c>
      <c r="D265" s="710"/>
      <c r="E265" s="708"/>
      <c r="F265" s="709"/>
      <c r="G265" s="366"/>
      <c r="H265" s="366"/>
      <c r="I265" s="352"/>
      <c r="J265" s="352"/>
      <c r="K265" s="367"/>
      <c r="L265" s="357"/>
      <c r="M265" s="358"/>
    </row>
    <row r="266" spans="1:13" ht="15.75">
      <c r="A266" s="706"/>
      <c r="B266" s="707"/>
      <c r="C266" s="707" t="s">
        <v>12</v>
      </c>
      <c r="D266" s="710"/>
      <c r="E266" s="708"/>
      <c r="F266" s="709"/>
      <c r="G266" s="366"/>
      <c r="H266" s="366"/>
      <c r="I266" s="352"/>
      <c r="J266" s="352"/>
      <c r="K266" s="367"/>
      <c r="L266" s="357"/>
      <c r="M266" s="358"/>
    </row>
    <row r="267" spans="1:13" ht="15.75">
      <c r="A267" s="698"/>
      <c r="B267" s="699"/>
      <c r="C267" s="698"/>
      <c r="D267" s="711"/>
      <c r="E267" s="700"/>
      <c r="F267" s="701"/>
      <c r="G267" s="366"/>
      <c r="H267" s="366"/>
      <c r="I267" s="352"/>
      <c r="J267" s="352"/>
      <c r="K267" s="367"/>
      <c r="L267" s="357"/>
      <c r="M267" s="358"/>
    </row>
    <row r="268" spans="1:13" ht="82.9" customHeight="1">
      <c r="A268" s="706" t="s">
        <v>947</v>
      </c>
      <c r="B268" s="707" t="s">
        <v>932</v>
      </c>
      <c r="C268" s="706"/>
      <c r="D268" s="707" t="s">
        <v>949</v>
      </c>
      <c r="E268" s="708"/>
      <c r="F268" s="709"/>
      <c r="G268" s="366"/>
      <c r="H268" s="366"/>
      <c r="I268" s="352"/>
      <c r="J268" s="352"/>
      <c r="K268" s="367"/>
      <c r="L268" s="357"/>
      <c r="M268" s="358"/>
    </row>
    <row r="269" spans="1:13" ht="165.75">
      <c r="A269" s="706"/>
      <c r="B269" s="707"/>
      <c r="C269" s="706" t="s">
        <v>132</v>
      </c>
      <c r="D269" s="710" t="s">
        <v>950</v>
      </c>
      <c r="E269" s="708" t="s">
        <v>835</v>
      </c>
      <c r="F269" s="709"/>
      <c r="G269" s="366"/>
      <c r="H269" s="366"/>
      <c r="I269" s="352"/>
      <c r="J269" s="352"/>
      <c r="K269" s="367"/>
      <c r="L269" s="357"/>
      <c r="M269" s="358"/>
    </row>
    <row r="270" spans="1:13" ht="15.75">
      <c r="A270" s="706"/>
      <c r="B270" s="707"/>
      <c r="C270" s="707" t="s">
        <v>205</v>
      </c>
      <c r="D270" s="710"/>
      <c r="E270" s="708"/>
      <c r="F270" s="709"/>
      <c r="G270" s="366"/>
      <c r="H270" s="366"/>
      <c r="I270" s="352"/>
      <c r="J270" s="352"/>
      <c r="K270" s="367"/>
      <c r="L270" s="357"/>
      <c r="M270" s="358"/>
    </row>
    <row r="271" spans="1:13" ht="15.75">
      <c r="A271" s="706"/>
      <c r="B271" s="707"/>
      <c r="C271" s="707" t="s">
        <v>10</v>
      </c>
      <c r="D271" s="710"/>
      <c r="E271" s="708"/>
      <c r="F271" s="709"/>
      <c r="G271" s="366"/>
      <c r="H271" s="366"/>
      <c r="I271" s="352"/>
      <c r="J271" s="352"/>
      <c r="K271" s="367"/>
      <c r="L271" s="357"/>
      <c r="M271" s="358"/>
    </row>
    <row r="272" spans="1:13" ht="15.75">
      <c r="A272" s="706"/>
      <c r="B272" s="707"/>
      <c r="C272" s="707" t="s">
        <v>11</v>
      </c>
      <c r="D272" s="710"/>
      <c r="E272" s="708"/>
      <c r="F272" s="709"/>
      <c r="G272" s="366"/>
      <c r="H272" s="366"/>
      <c r="I272" s="352"/>
      <c r="J272" s="352"/>
      <c r="K272" s="367"/>
      <c r="L272" s="357"/>
      <c r="M272" s="358"/>
    </row>
    <row r="273" spans="1:13" ht="15.75">
      <c r="A273" s="706"/>
      <c r="B273" s="707"/>
      <c r="C273" s="707" t="s">
        <v>12</v>
      </c>
      <c r="D273" s="710"/>
      <c r="E273" s="708"/>
      <c r="F273" s="709"/>
      <c r="G273" s="366"/>
      <c r="H273" s="366"/>
      <c r="I273" s="352"/>
      <c r="J273" s="352"/>
      <c r="K273" s="367"/>
      <c r="L273" s="357"/>
      <c r="M273" s="358"/>
    </row>
    <row r="274" spans="1:13" ht="15.75">
      <c r="A274" s="698"/>
      <c r="B274" s="707"/>
      <c r="C274" s="698"/>
      <c r="D274" s="711"/>
      <c r="E274" s="700"/>
      <c r="F274" s="701"/>
      <c r="G274" s="366"/>
      <c r="H274" s="366"/>
      <c r="I274" s="352"/>
      <c r="J274" s="352"/>
      <c r="K274" s="367"/>
      <c r="L274" s="357"/>
      <c r="M274" s="358"/>
    </row>
    <row r="275" spans="1:13" ht="15.75">
      <c r="A275" s="698"/>
      <c r="B275" s="699"/>
      <c r="C275" s="698"/>
      <c r="D275" s="711"/>
      <c r="E275" s="700"/>
      <c r="F275" s="701"/>
      <c r="G275" s="366"/>
      <c r="H275" s="366"/>
      <c r="I275" s="352"/>
      <c r="J275" s="352"/>
      <c r="K275" s="367"/>
      <c r="L275" s="357"/>
      <c r="M275" s="358"/>
    </row>
    <row r="276" spans="1:13" ht="89.25">
      <c r="A276" s="706" t="s">
        <v>951</v>
      </c>
      <c r="B276" s="707" t="s">
        <v>936</v>
      </c>
      <c r="C276" s="706"/>
      <c r="D276" s="707" t="s">
        <v>953</v>
      </c>
      <c r="E276" s="708"/>
      <c r="F276" s="709"/>
      <c r="G276" s="366"/>
      <c r="H276" s="366"/>
      <c r="I276" s="352"/>
      <c r="J276" s="352"/>
      <c r="K276" s="367"/>
      <c r="L276" s="357"/>
      <c r="M276" s="358"/>
    </row>
    <row r="277" spans="1:13" ht="114.75">
      <c r="A277" s="706"/>
      <c r="B277" s="707"/>
      <c r="C277" s="706" t="s">
        <v>132</v>
      </c>
      <c r="D277" s="710" t="s">
        <v>954</v>
      </c>
      <c r="E277" s="708" t="s">
        <v>835</v>
      </c>
      <c r="F277" s="709"/>
      <c r="G277" s="366"/>
      <c r="H277" s="366"/>
      <c r="I277" s="352"/>
      <c r="J277" s="352"/>
      <c r="K277" s="367"/>
      <c r="L277" s="357"/>
      <c r="M277" s="358"/>
    </row>
    <row r="278" spans="1:13" ht="15.75">
      <c r="A278" s="706"/>
      <c r="B278" s="707"/>
      <c r="C278" s="707" t="s">
        <v>205</v>
      </c>
      <c r="D278" s="710"/>
      <c r="E278" s="708"/>
      <c r="F278" s="709"/>
      <c r="G278" s="366"/>
      <c r="H278" s="366"/>
      <c r="I278" s="352"/>
      <c r="J278" s="352"/>
      <c r="K278" s="367"/>
      <c r="L278" s="357"/>
      <c r="M278" s="358"/>
    </row>
    <row r="279" spans="1:13" ht="15.75">
      <c r="A279" s="706"/>
      <c r="B279" s="707"/>
      <c r="C279" s="707" t="s">
        <v>10</v>
      </c>
      <c r="D279" s="710"/>
      <c r="E279" s="708"/>
      <c r="F279" s="709"/>
      <c r="G279" s="366"/>
      <c r="H279" s="366"/>
      <c r="I279" s="352"/>
      <c r="J279" s="352"/>
      <c r="K279" s="367"/>
      <c r="L279" s="357"/>
      <c r="M279" s="358"/>
    </row>
    <row r="280" spans="1:13" ht="15.75">
      <c r="A280" s="706"/>
      <c r="B280" s="707"/>
      <c r="C280" s="707" t="s">
        <v>11</v>
      </c>
      <c r="D280" s="710"/>
      <c r="E280" s="708"/>
      <c r="F280" s="709"/>
      <c r="G280" s="366"/>
      <c r="H280" s="366"/>
      <c r="I280" s="352"/>
      <c r="J280" s="352"/>
      <c r="K280" s="367"/>
      <c r="L280" s="357"/>
      <c r="M280" s="358"/>
    </row>
    <row r="281" spans="1:13" ht="15.75">
      <c r="A281" s="706"/>
      <c r="B281" s="707"/>
      <c r="C281" s="707" t="s">
        <v>12</v>
      </c>
      <c r="D281" s="710"/>
      <c r="E281" s="708"/>
      <c r="F281" s="709"/>
      <c r="G281" s="366"/>
      <c r="H281" s="366"/>
      <c r="I281" s="352"/>
      <c r="J281" s="352"/>
      <c r="K281" s="367"/>
      <c r="L281" s="357"/>
      <c r="M281" s="358"/>
    </row>
    <row r="282" spans="1:13" ht="15.75">
      <c r="A282" s="698"/>
      <c r="B282" s="707"/>
      <c r="C282" s="698"/>
      <c r="D282" s="711"/>
      <c r="E282" s="700"/>
      <c r="F282" s="701"/>
      <c r="G282" s="366"/>
      <c r="H282" s="366"/>
      <c r="I282" s="352"/>
      <c r="J282" s="352"/>
      <c r="K282" s="367"/>
      <c r="L282" s="357"/>
      <c r="M282" s="358"/>
    </row>
    <row r="283" spans="1:13" ht="63.75">
      <c r="A283" s="706" t="s">
        <v>955</v>
      </c>
      <c r="B283" s="699"/>
      <c r="C283" s="706"/>
      <c r="D283" s="707" t="s">
        <v>957</v>
      </c>
      <c r="E283" s="708"/>
      <c r="F283" s="709"/>
      <c r="G283" s="366"/>
      <c r="H283" s="366"/>
      <c r="I283" s="352"/>
      <c r="J283" s="352"/>
      <c r="K283" s="367"/>
      <c r="L283" s="357"/>
      <c r="M283" s="358"/>
    </row>
    <row r="284" spans="1:13" ht="96" customHeight="1">
      <c r="A284" s="706"/>
      <c r="B284" s="707" t="s">
        <v>940</v>
      </c>
      <c r="C284" s="706" t="s">
        <v>132</v>
      </c>
      <c r="D284" s="710" t="s">
        <v>958</v>
      </c>
      <c r="E284" s="708" t="s">
        <v>835</v>
      </c>
      <c r="F284" s="709"/>
      <c r="G284" s="366"/>
      <c r="H284" s="366"/>
      <c r="I284" s="352"/>
      <c r="J284" s="352"/>
      <c r="K284" s="367"/>
      <c r="L284" s="357"/>
      <c r="M284" s="358"/>
    </row>
    <row r="285" spans="1:13" ht="15.75">
      <c r="A285" s="706"/>
      <c r="B285" s="707"/>
      <c r="C285" s="707" t="s">
        <v>205</v>
      </c>
      <c r="D285" s="710"/>
      <c r="E285" s="708"/>
      <c r="F285" s="709"/>
      <c r="G285" s="366"/>
      <c r="H285" s="366"/>
      <c r="I285" s="352"/>
      <c r="J285" s="352"/>
      <c r="K285" s="367"/>
      <c r="L285" s="357"/>
      <c r="M285" s="358"/>
    </row>
    <row r="286" spans="1:13" ht="15.75">
      <c r="A286" s="706"/>
      <c r="B286" s="707"/>
      <c r="C286" s="707" t="s">
        <v>10</v>
      </c>
      <c r="D286" s="710"/>
      <c r="E286" s="708"/>
      <c r="F286" s="709"/>
      <c r="G286" s="366"/>
      <c r="H286" s="366"/>
      <c r="I286" s="352"/>
      <c r="J286" s="352"/>
      <c r="K286" s="367"/>
      <c r="L286" s="357"/>
      <c r="M286" s="358"/>
    </row>
    <row r="287" spans="1:13" ht="15.75">
      <c r="A287" s="706"/>
      <c r="B287" s="707"/>
      <c r="C287" s="707" t="s">
        <v>11</v>
      </c>
      <c r="D287" s="710"/>
      <c r="E287" s="708"/>
      <c r="F287" s="709"/>
      <c r="G287" s="366"/>
      <c r="H287" s="366"/>
      <c r="I287" s="352"/>
      <c r="J287" s="352"/>
      <c r="K287" s="367"/>
      <c r="L287" s="357"/>
      <c r="M287" s="358"/>
    </row>
    <row r="288" spans="1:13" ht="15.75">
      <c r="A288" s="706"/>
      <c r="B288" s="707"/>
      <c r="C288" s="707" t="s">
        <v>12</v>
      </c>
      <c r="D288" s="710"/>
      <c r="E288" s="708"/>
      <c r="F288" s="709"/>
      <c r="G288" s="366"/>
      <c r="H288" s="366"/>
      <c r="I288" s="352"/>
      <c r="J288" s="352"/>
      <c r="K288" s="367"/>
      <c r="L288" s="357"/>
      <c r="M288" s="358"/>
    </row>
    <row r="289" spans="1:13" ht="15.75">
      <c r="A289" s="698"/>
      <c r="B289" s="707"/>
      <c r="C289" s="698"/>
      <c r="D289" s="711"/>
      <c r="E289" s="700"/>
      <c r="F289" s="701"/>
      <c r="G289" s="366"/>
      <c r="H289" s="366"/>
      <c r="I289" s="352"/>
      <c r="J289" s="352"/>
      <c r="K289" s="367"/>
      <c r="L289" s="357"/>
      <c r="M289" s="358"/>
    </row>
    <row r="290" spans="1:13" ht="63.75">
      <c r="A290" s="706" t="s">
        <v>959</v>
      </c>
      <c r="B290" s="707"/>
      <c r="C290" s="706"/>
      <c r="D290" s="707" t="s">
        <v>961</v>
      </c>
      <c r="E290" s="708"/>
      <c r="F290" s="709"/>
      <c r="G290" s="366"/>
      <c r="H290" s="366"/>
      <c r="I290" s="352"/>
      <c r="J290" s="352"/>
      <c r="K290" s="367"/>
      <c r="L290" s="357"/>
      <c r="M290" s="358"/>
    </row>
    <row r="291" spans="1:13" ht="102">
      <c r="A291" s="706"/>
      <c r="B291" s="699"/>
      <c r="C291" s="706" t="s">
        <v>132</v>
      </c>
      <c r="D291" s="710" t="s">
        <v>962</v>
      </c>
      <c r="E291" s="708" t="s">
        <v>835</v>
      </c>
      <c r="F291" s="709"/>
      <c r="G291" s="366"/>
      <c r="H291" s="366"/>
      <c r="I291" s="352"/>
      <c r="J291" s="352"/>
      <c r="K291" s="367"/>
      <c r="L291" s="357"/>
      <c r="M291" s="358"/>
    </row>
    <row r="292" spans="1:13" ht="102">
      <c r="A292" s="706"/>
      <c r="B292" s="707" t="s">
        <v>944</v>
      </c>
      <c r="C292" s="707" t="s">
        <v>205</v>
      </c>
      <c r="D292" s="710"/>
      <c r="E292" s="708"/>
      <c r="F292" s="709"/>
      <c r="G292" s="366"/>
      <c r="H292" s="366"/>
      <c r="I292" s="352"/>
      <c r="J292" s="352"/>
      <c r="K292" s="367"/>
      <c r="L292" s="357"/>
      <c r="M292" s="358"/>
    </row>
    <row r="293" spans="1:13" ht="15.75">
      <c r="A293" s="706"/>
      <c r="B293" s="707"/>
      <c r="C293" s="707" t="s">
        <v>10</v>
      </c>
      <c r="D293" s="710"/>
      <c r="E293" s="708"/>
      <c r="F293" s="709"/>
      <c r="G293" s="366"/>
      <c r="H293" s="366"/>
      <c r="I293" s="352"/>
      <c r="J293" s="352"/>
      <c r="K293" s="367"/>
      <c r="L293" s="357"/>
      <c r="M293" s="358"/>
    </row>
    <row r="294" spans="1:13" ht="15.75">
      <c r="A294" s="706"/>
      <c r="B294" s="707"/>
      <c r="C294" s="707" t="s">
        <v>11</v>
      </c>
      <c r="D294" s="710"/>
      <c r="E294" s="708"/>
      <c r="F294" s="709"/>
      <c r="G294" s="366"/>
      <c r="H294" s="366"/>
      <c r="I294" s="352"/>
      <c r="J294" s="352"/>
      <c r="K294" s="367"/>
      <c r="L294" s="357"/>
      <c r="M294" s="358"/>
    </row>
    <row r="295" spans="1:13" ht="15.75">
      <c r="A295" s="706"/>
      <c r="B295" s="707"/>
      <c r="C295" s="707" t="s">
        <v>12</v>
      </c>
      <c r="D295" s="710"/>
      <c r="E295" s="708"/>
      <c r="F295" s="709"/>
      <c r="G295" s="366"/>
      <c r="H295" s="366"/>
      <c r="I295" s="352"/>
      <c r="J295" s="352"/>
      <c r="K295" s="367"/>
      <c r="L295" s="357"/>
      <c r="M295" s="358"/>
    </row>
    <row r="296" spans="1:13" ht="15.75">
      <c r="A296" s="698"/>
      <c r="B296" s="707"/>
      <c r="C296" s="698"/>
      <c r="D296" s="711"/>
      <c r="E296" s="700"/>
      <c r="F296" s="701"/>
      <c r="G296" s="366"/>
      <c r="H296" s="366"/>
      <c r="I296" s="352"/>
      <c r="J296" s="352"/>
      <c r="K296" s="367"/>
      <c r="L296" s="357"/>
      <c r="M296" s="358"/>
    </row>
    <row r="297" spans="1:13" ht="153">
      <c r="A297" s="706" t="s">
        <v>963</v>
      </c>
      <c r="B297" s="707"/>
      <c r="C297" s="706"/>
      <c r="D297" s="707" t="s">
        <v>965</v>
      </c>
      <c r="E297" s="708"/>
      <c r="F297" s="709"/>
      <c r="G297" s="366"/>
      <c r="H297" s="366"/>
      <c r="I297" s="352"/>
      <c r="J297" s="352"/>
      <c r="K297" s="367"/>
      <c r="L297" s="357"/>
      <c r="M297" s="358"/>
    </row>
    <row r="298" spans="1:13" ht="108.6" customHeight="1">
      <c r="A298" s="706"/>
      <c r="B298" s="707"/>
      <c r="C298" s="706" t="s">
        <v>132</v>
      </c>
      <c r="D298" s="710" t="s">
        <v>966</v>
      </c>
      <c r="E298" s="708" t="s">
        <v>835</v>
      </c>
      <c r="F298" s="709"/>
      <c r="G298" s="366"/>
      <c r="H298" s="366"/>
      <c r="I298" s="352"/>
      <c r="J298" s="352"/>
      <c r="K298" s="367"/>
      <c r="L298" s="357"/>
      <c r="M298" s="358"/>
    </row>
    <row r="299" spans="1:13" ht="15.75">
      <c r="A299" s="706"/>
      <c r="B299" s="699"/>
      <c r="C299" s="707" t="s">
        <v>205</v>
      </c>
      <c r="D299" s="710"/>
      <c r="E299" s="708"/>
      <c r="F299" s="709"/>
      <c r="G299" s="366"/>
      <c r="H299" s="366"/>
      <c r="I299" s="352"/>
      <c r="J299" s="352"/>
      <c r="K299" s="367"/>
      <c r="L299" s="357"/>
      <c r="M299" s="358"/>
    </row>
    <row r="300" spans="1:13" ht="102">
      <c r="A300" s="706"/>
      <c r="B300" s="707" t="s">
        <v>948</v>
      </c>
      <c r="C300" s="707" t="s">
        <v>10</v>
      </c>
      <c r="D300" s="710"/>
      <c r="E300" s="708"/>
      <c r="F300" s="709"/>
      <c r="G300" s="366"/>
      <c r="H300" s="366"/>
      <c r="I300" s="352"/>
      <c r="J300" s="352"/>
      <c r="K300" s="367"/>
      <c r="L300" s="357"/>
      <c r="M300" s="358"/>
    </row>
    <row r="301" spans="1:13" ht="15.75">
      <c r="A301" s="706"/>
      <c r="B301" s="707"/>
      <c r="C301" s="707" t="s">
        <v>11</v>
      </c>
      <c r="D301" s="710"/>
      <c r="E301" s="708"/>
      <c r="F301" s="709"/>
      <c r="G301" s="366"/>
      <c r="H301" s="366"/>
      <c r="I301" s="352"/>
      <c r="J301" s="352"/>
      <c r="K301" s="367"/>
      <c r="L301" s="357"/>
      <c r="M301" s="358"/>
    </row>
    <row r="302" spans="1:13" ht="15.75">
      <c r="A302" s="706"/>
      <c r="B302" s="707"/>
      <c r="C302" s="707" t="s">
        <v>12</v>
      </c>
      <c r="D302" s="710"/>
      <c r="E302" s="708"/>
      <c r="F302" s="709"/>
      <c r="G302" s="366"/>
      <c r="H302" s="366"/>
      <c r="I302" s="352"/>
      <c r="J302" s="352"/>
      <c r="K302" s="367"/>
      <c r="L302" s="357"/>
      <c r="M302" s="358"/>
    </row>
    <row r="303" spans="1:13" ht="15.75">
      <c r="A303" s="698"/>
      <c r="B303" s="707"/>
      <c r="C303" s="698"/>
      <c r="D303" s="711"/>
      <c r="E303" s="700"/>
      <c r="F303" s="701"/>
      <c r="G303" s="366"/>
      <c r="H303" s="366"/>
      <c r="I303" s="352"/>
      <c r="J303" s="352"/>
      <c r="K303" s="367"/>
      <c r="L303" s="357"/>
      <c r="M303" s="358"/>
    </row>
    <row r="304" spans="1:13" ht="178.5">
      <c r="A304" s="706" t="s">
        <v>967</v>
      </c>
      <c r="B304" s="707"/>
      <c r="C304" s="706"/>
      <c r="D304" s="707" t="s">
        <v>968</v>
      </c>
      <c r="E304" s="708"/>
      <c r="F304" s="709"/>
      <c r="G304" s="366"/>
      <c r="H304" s="366"/>
      <c r="I304" s="352"/>
      <c r="J304" s="352"/>
      <c r="K304" s="367"/>
      <c r="L304" s="357"/>
      <c r="M304" s="358"/>
    </row>
    <row r="305" spans="1:13" ht="127.5">
      <c r="A305" s="706"/>
      <c r="B305" s="707"/>
      <c r="C305" s="706" t="s">
        <v>132</v>
      </c>
      <c r="D305" s="710" t="s">
        <v>969</v>
      </c>
      <c r="E305" s="708" t="s">
        <v>835</v>
      </c>
      <c r="F305" s="709"/>
      <c r="G305" s="366"/>
      <c r="H305" s="366"/>
      <c r="I305" s="352"/>
      <c r="J305" s="352"/>
      <c r="K305" s="367"/>
      <c r="L305" s="357"/>
      <c r="M305" s="358"/>
    </row>
    <row r="306" spans="1:13" ht="15.75">
      <c r="A306" s="706"/>
      <c r="B306" s="707"/>
      <c r="C306" s="707" t="s">
        <v>205</v>
      </c>
      <c r="D306" s="710"/>
      <c r="E306" s="708"/>
      <c r="F306" s="709"/>
      <c r="G306" s="366"/>
      <c r="H306" s="366"/>
      <c r="I306" s="352"/>
      <c r="J306" s="352"/>
      <c r="K306" s="367"/>
      <c r="L306" s="357"/>
      <c r="M306" s="358"/>
    </row>
    <row r="307" spans="1:13" ht="15.75">
      <c r="A307" s="706"/>
      <c r="B307" s="699"/>
      <c r="C307" s="707" t="s">
        <v>10</v>
      </c>
      <c r="D307" s="710"/>
      <c r="E307" s="708"/>
      <c r="F307" s="709"/>
      <c r="G307" s="366"/>
      <c r="H307" s="366"/>
      <c r="I307" s="352"/>
      <c r="J307" s="352"/>
      <c r="K307" s="367"/>
      <c r="L307" s="357"/>
      <c r="M307" s="358"/>
    </row>
    <row r="308" spans="1:13" ht="102">
      <c r="A308" s="706"/>
      <c r="B308" s="707" t="s">
        <v>952</v>
      </c>
      <c r="C308" s="707" t="s">
        <v>11</v>
      </c>
      <c r="D308" s="710"/>
      <c r="E308" s="708"/>
      <c r="F308" s="709"/>
      <c r="G308" s="366"/>
      <c r="H308" s="366"/>
      <c r="I308" s="352"/>
      <c r="J308" s="352"/>
      <c r="K308" s="367"/>
      <c r="L308" s="357"/>
      <c r="M308" s="358"/>
    </row>
    <row r="309" spans="1:13" ht="15.75">
      <c r="A309" s="706"/>
      <c r="B309" s="707"/>
      <c r="C309" s="707" t="s">
        <v>12</v>
      </c>
      <c r="D309" s="710"/>
      <c r="E309" s="708"/>
      <c r="F309" s="709"/>
      <c r="G309" s="366"/>
      <c r="H309" s="366"/>
      <c r="I309" s="352"/>
      <c r="J309" s="352"/>
      <c r="K309" s="367"/>
      <c r="L309" s="357"/>
      <c r="M309" s="358"/>
    </row>
    <row r="310" spans="1:13" ht="15.75">
      <c r="A310" s="698"/>
      <c r="B310" s="707"/>
      <c r="C310" s="698"/>
      <c r="D310" s="711"/>
      <c r="E310" s="700"/>
      <c r="F310" s="701"/>
      <c r="G310" s="366"/>
      <c r="H310" s="366"/>
      <c r="I310" s="352"/>
      <c r="J310" s="352"/>
      <c r="K310" s="367"/>
      <c r="L310" s="357"/>
      <c r="M310" s="358"/>
    </row>
    <row r="311" spans="1:13" ht="15.75">
      <c r="A311" s="697">
        <v>2.2999999999999998</v>
      </c>
      <c r="B311" s="707"/>
      <c r="C311" s="697"/>
      <c r="D311" s="697" t="s">
        <v>970</v>
      </c>
      <c r="E311" s="703"/>
      <c r="F311" s="705"/>
      <c r="G311" s="366"/>
      <c r="H311" s="366"/>
      <c r="I311" s="352"/>
      <c r="J311" s="352"/>
      <c r="K311" s="367"/>
      <c r="L311" s="357"/>
      <c r="M311" s="358"/>
    </row>
    <row r="312" spans="1:13" ht="204">
      <c r="A312" s="706" t="s">
        <v>971</v>
      </c>
      <c r="B312" s="707"/>
      <c r="C312" s="706"/>
      <c r="D312" s="707" t="s">
        <v>973</v>
      </c>
      <c r="E312" s="708"/>
      <c r="F312" s="709"/>
      <c r="G312" s="366"/>
      <c r="H312" s="366"/>
      <c r="I312" s="352"/>
      <c r="J312" s="352"/>
      <c r="K312" s="367"/>
      <c r="L312" s="357"/>
      <c r="M312" s="358"/>
    </row>
    <row r="313" spans="1:13" ht="229.5">
      <c r="A313" s="706"/>
      <c r="B313" s="707"/>
      <c r="C313" s="706" t="s">
        <v>132</v>
      </c>
      <c r="D313" s="710" t="s">
        <v>974</v>
      </c>
      <c r="E313" s="708" t="s">
        <v>835</v>
      </c>
      <c r="F313" s="709"/>
      <c r="G313" s="366"/>
      <c r="H313" s="366"/>
      <c r="I313" s="352"/>
      <c r="J313" s="352"/>
      <c r="K313" s="367"/>
      <c r="L313" s="357"/>
      <c r="M313" s="358"/>
    </row>
    <row r="314" spans="1:13" ht="51">
      <c r="A314" s="706"/>
      <c r="B314" s="707"/>
      <c r="C314" s="707" t="s">
        <v>205</v>
      </c>
      <c r="D314" s="710" t="s">
        <v>2563</v>
      </c>
      <c r="E314" s="708" t="s">
        <v>835</v>
      </c>
      <c r="F314" s="709"/>
      <c r="G314" s="366"/>
      <c r="H314" s="366"/>
      <c r="I314" s="352"/>
      <c r="J314" s="352"/>
      <c r="K314" s="367"/>
      <c r="L314" s="357"/>
      <c r="M314" s="358"/>
    </row>
    <row r="315" spans="1:13" ht="15.75">
      <c r="A315" s="706"/>
      <c r="B315" s="699"/>
      <c r="C315" s="707" t="s">
        <v>10</v>
      </c>
      <c r="D315" s="710"/>
      <c r="E315" s="708"/>
      <c r="F315" s="709"/>
      <c r="G315" s="366"/>
      <c r="H315" s="366"/>
      <c r="I315" s="352"/>
      <c r="J315" s="352"/>
      <c r="K315" s="367"/>
      <c r="L315" s="357"/>
      <c r="M315" s="358"/>
    </row>
    <row r="316" spans="1:13" ht="102">
      <c r="A316" s="706"/>
      <c r="B316" s="707" t="s">
        <v>956</v>
      </c>
      <c r="C316" s="707" t="s">
        <v>11</v>
      </c>
      <c r="D316" s="710"/>
      <c r="E316" s="708"/>
      <c r="F316" s="709"/>
      <c r="G316" s="366"/>
      <c r="H316" s="366"/>
      <c r="I316" s="352"/>
      <c r="J316" s="352"/>
      <c r="K316" s="367"/>
      <c r="L316" s="357"/>
      <c r="M316" s="358"/>
    </row>
    <row r="317" spans="1:13" ht="15.75">
      <c r="A317" s="706"/>
      <c r="B317" s="707"/>
      <c r="C317" s="707" t="s">
        <v>12</v>
      </c>
      <c r="D317" s="710"/>
      <c r="E317" s="708"/>
      <c r="F317" s="709"/>
      <c r="G317" s="366"/>
      <c r="H317" s="366"/>
      <c r="I317" s="352"/>
      <c r="J317" s="352"/>
      <c r="K317" s="367"/>
      <c r="L317" s="357"/>
      <c r="M317" s="358"/>
    </row>
    <row r="318" spans="1:13" ht="15.75">
      <c r="A318" s="698"/>
      <c r="B318" s="707"/>
      <c r="C318" s="698"/>
      <c r="D318" s="711"/>
      <c r="E318" s="700"/>
      <c r="F318" s="701"/>
      <c r="G318" s="366"/>
      <c r="H318" s="366"/>
      <c r="I318" s="352"/>
      <c r="J318" s="352"/>
      <c r="K318" s="367"/>
      <c r="L318" s="357"/>
      <c r="M318" s="358"/>
    </row>
    <row r="319" spans="1:13" ht="140.25">
      <c r="A319" s="706" t="s">
        <v>975</v>
      </c>
      <c r="B319" s="707"/>
      <c r="C319" s="706"/>
      <c r="D319" s="707" t="s">
        <v>977</v>
      </c>
      <c r="E319" s="708"/>
      <c r="F319" s="709"/>
      <c r="G319" s="366"/>
      <c r="H319" s="366"/>
      <c r="I319" s="352"/>
      <c r="J319" s="352"/>
      <c r="K319" s="367"/>
      <c r="L319" s="357"/>
      <c r="M319" s="358"/>
    </row>
    <row r="320" spans="1:13" ht="140.25">
      <c r="A320" s="706"/>
      <c r="B320" s="707"/>
      <c r="C320" s="706" t="s">
        <v>132</v>
      </c>
      <c r="D320" s="710" t="s">
        <v>978</v>
      </c>
      <c r="E320" s="708" t="s">
        <v>835</v>
      </c>
      <c r="F320" s="709"/>
      <c r="G320" s="366"/>
      <c r="H320" s="366"/>
      <c r="I320" s="352"/>
      <c r="J320" s="352"/>
      <c r="K320" s="367"/>
      <c r="L320" s="357"/>
      <c r="M320" s="358"/>
    </row>
    <row r="321" spans="1:13" ht="15.75">
      <c r="A321" s="706"/>
      <c r="B321" s="707"/>
      <c r="C321" s="707" t="s">
        <v>205</v>
      </c>
      <c r="D321" s="710"/>
      <c r="E321" s="708"/>
      <c r="F321" s="709"/>
      <c r="G321" s="366"/>
      <c r="H321" s="366"/>
      <c r="I321" s="352"/>
      <c r="J321" s="352"/>
      <c r="K321" s="367"/>
      <c r="L321" s="357"/>
      <c r="M321" s="358"/>
    </row>
    <row r="322" spans="1:13" ht="15.75">
      <c r="A322" s="706"/>
      <c r="B322" s="707"/>
      <c r="C322" s="707" t="s">
        <v>10</v>
      </c>
      <c r="D322" s="710"/>
      <c r="E322" s="708"/>
      <c r="F322" s="709"/>
      <c r="G322" s="366"/>
      <c r="H322" s="366"/>
      <c r="I322" s="352"/>
      <c r="J322" s="352"/>
      <c r="K322" s="367"/>
      <c r="L322" s="357"/>
      <c r="M322" s="358"/>
    </row>
    <row r="323" spans="1:13" ht="15.75">
      <c r="A323" s="706"/>
      <c r="B323" s="699"/>
      <c r="C323" s="707" t="s">
        <v>11</v>
      </c>
      <c r="D323" s="710"/>
      <c r="E323" s="708"/>
      <c r="F323" s="709"/>
      <c r="G323" s="366"/>
      <c r="H323" s="366"/>
      <c r="I323" s="352"/>
      <c r="J323" s="352"/>
      <c r="K323" s="367"/>
      <c r="L323" s="357"/>
      <c r="M323" s="358"/>
    </row>
    <row r="324" spans="1:13" ht="102">
      <c r="A324" s="706"/>
      <c r="B324" s="707" t="s">
        <v>960</v>
      </c>
      <c r="C324" s="707" t="s">
        <v>12</v>
      </c>
      <c r="D324" s="710"/>
      <c r="E324" s="708"/>
      <c r="F324" s="709"/>
      <c r="G324" s="366"/>
      <c r="H324" s="366"/>
      <c r="I324" s="352"/>
      <c r="J324" s="352"/>
      <c r="K324" s="367"/>
      <c r="L324" s="357"/>
      <c r="M324" s="358"/>
    </row>
    <row r="325" spans="1:13" ht="15.75">
      <c r="A325" s="698"/>
      <c r="B325" s="707"/>
      <c r="C325" s="698"/>
      <c r="D325" s="711"/>
      <c r="E325" s="700"/>
      <c r="F325" s="701"/>
      <c r="G325" s="366"/>
      <c r="H325" s="366"/>
      <c r="I325" s="352"/>
      <c r="J325" s="352"/>
      <c r="K325" s="367"/>
      <c r="L325" s="357"/>
      <c r="M325" s="358"/>
    </row>
    <row r="326" spans="1:13" ht="140.25">
      <c r="A326" s="706" t="s">
        <v>979</v>
      </c>
      <c r="B326" s="707"/>
      <c r="C326" s="706"/>
      <c r="D326" s="707" t="s">
        <v>981</v>
      </c>
      <c r="E326" s="708"/>
      <c r="F326" s="709"/>
      <c r="G326" s="366"/>
      <c r="H326" s="366"/>
      <c r="I326" s="352"/>
      <c r="J326" s="352"/>
      <c r="K326" s="367"/>
      <c r="L326" s="357"/>
      <c r="M326" s="358"/>
    </row>
    <row r="327" spans="1:13" ht="217.9" customHeight="1">
      <c r="A327" s="706"/>
      <c r="B327" s="707"/>
      <c r="C327" s="706" t="s">
        <v>132</v>
      </c>
      <c r="D327" s="710" t="s">
        <v>982</v>
      </c>
      <c r="E327" s="708" t="s">
        <v>835</v>
      </c>
      <c r="F327" s="709"/>
      <c r="G327" s="366"/>
      <c r="H327" s="366"/>
      <c r="I327" s="352"/>
      <c r="J327" s="352"/>
      <c r="K327" s="367"/>
      <c r="L327" s="357"/>
      <c r="M327" s="358"/>
    </row>
    <row r="328" spans="1:13" ht="266.45" customHeight="1">
      <c r="A328" s="706"/>
      <c r="B328" s="707"/>
      <c r="C328" s="707" t="s">
        <v>205</v>
      </c>
      <c r="D328" s="710" t="s">
        <v>2564</v>
      </c>
      <c r="E328" s="708" t="s">
        <v>835</v>
      </c>
      <c r="F328" s="709"/>
      <c r="G328" s="366"/>
      <c r="H328" s="366"/>
      <c r="I328" s="352"/>
      <c r="J328" s="352"/>
      <c r="K328" s="367"/>
      <c r="L328" s="357"/>
      <c r="M328" s="358"/>
    </row>
    <row r="329" spans="1:13" ht="76.5">
      <c r="A329" s="706"/>
      <c r="B329" s="707"/>
      <c r="C329" s="707" t="s">
        <v>10</v>
      </c>
      <c r="D329" s="715" t="s">
        <v>3048</v>
      </c>
      <c r="E329" s="708" t="s">
        <v>835</v>
      </c>
      <c r="F329" s="709"/>
      <c r="G329" s="366"/>
      <c r="H329" s="366"/>
      <c r="I329" s="352"/>
      <c r="J329" s="352"/>
      <c r="K329" s="367"/>
      <c r="L329" s="357"/>
      <c r="M329" s="358"/>
    </row>
    <row r="330" spans="1:13" ht="15.75">
      <c r="A330" s="706"/>
      <c r="B330" s="707"/>
      <c r="C330" s="707" t="s">
        <v>11</v>
      </c>
      <c r="D330" s="710"/>
      <c r="E330" s="708"/>
      <c r="F330" s="709"/>
      <c r="G330" s="366"/>
      <c r="H330" s="366"/>
      <c r="I330" s="352"/>
      <c r="J330" s="352"/>
      <c r="K330" s="367"/>
      <c r="L330" s="357"/>
      <c r="M330" s="358"/>
    </row>
    <row r="331" spans="1:13" ht="15.75">
      <c r="A331" s="706"/>
      <c r="B331" s="699"/>
      <c r="C331" s="707" t="s">
        <v>12</v>
      </c>
      <c r="D331" s="710"/>
      <c r="E331" s="708"/>
      <c r="F331" s="709"/>
      <c r="G331" s="366"/>
      <c r="H331" s="366"/>
      <c r="I331" s="352"/>
      <c r="J331" s="352"/>
      <c r="K331" s="367"/>
      <c r="L331" s="357"/>
      <c r="M331" s="358"/>
    </row>
    <row r="332" spans="1:13" ht="63.75">
      <c r="A332" s="698"/>
      <c r="B332" s="707" t="s">
        <v>964</v>
      </c>
      <c r="C332" s="698"/>
      <c r="D332" s="711"/>
      <c r="E332" s="700"/>
      <c r="F332" s="701"/>
      <c r="G332" s="366"/>
      <c r="H332" s="366"/>
      <c r="I332" s="352"/>
      <c r="J332" s="352"/>
      <c r="K332" s="367"/>
      <c r="L332" s="357"/>
      <c r="M332" s="358"/>
    </row>
    <row r="333" spans="1:13" ht="153">
      <c r="A333" s="706" t="s">
        <v>983</v>
      </c>
      <c r="B333" s="707"/>
      <c r="C333" s="706"/>
      <c r="D333" s="707" t="s">
        <v>984</v>
      </c>
      <c r="E333" s="708"/>
      <c r="F333" s="709"/>
      <c r="G333" s="366"/>
      <c r="H333" s="366"/>
      <c r="I333" s="352"/>
      <c r="J333" s="352"/>
      <c r="K333" s="367"/>
      <c r="L333" s="357"/>
      <c r="M333" s="358"/>
    </row>
    <row r="334" spans="1:13" ht="153">
      <c r="A334" s="706"/>
      <c r="B334" s="707"/>
      <c r="C334" s="706" t="s">
        <v>132</v>
      </c>
      <c r="D334" s="710" t="s">
        <v>985</v>
      </c>
      <c r="E334" s="708" t="s">
        <v>835</v>
      </c>
      <c r="F334" s="709"/>
      <c r="G334" s="366"/>
      <c r="H334" s="366"/>
      <c r="I334" s="352"/>
      <c r="J334" s="352"/>
      <c r="K334" s="367"/>
      <c r="L334" s="357"/>
      <c r="M334" s="358"/>
    </row>
    <row r="335" spans="1:13" ht="15.75">
      <c r="A335" s="706"/>
      <c r="B335" s="707"/>
      <c r="C335" s="707" t="s">
        <v>205</v>
      </c>
      <c r="D335" s="710"/>
      <c r="E335" s="708"/>
      <c r="F335" s="709"/>
      <c r="G335" s="366"/>
      <c r="H335" s="366"/>
      <c r="I335" s="352"/>
      <c r="J335" s="352"/>
      <c r="K335" s="367"/>
      <c r="L335" s="357"/>
      <c r="M335" s="358"/>
    </row>
    <row r="336" spans="1:13" ht="15.75">
      <c r="A336" s="706"/>
      <c r="B336" s="707"/>
      <c r="C336" s="707" t="s">
        <v>10</v>
      </c>
      <c r="D336" s="710"/>
      <c r="E336" s="708"/>
      <c r="F336" s="709"/>
      <c r="G336" s="366"/>
      <c r="H336" s="366"/>
      <c r="I336" s="352"/>
      <c r="J336" s="352"/>
      <c r="K336" s="367"/>
      <c r="L336" s="357"/>
      <c r="M336" s="358"/>
    </row>
    <row r="337" spans="1:13" ht="15.75">
      <c r="A337" s="706"/>
      <c r="B337" s="707"/>
      <c r="C337" s="707" t="s">
        <v>11</v>
      </c>
      <c r="D337" s="710"/>
      <c r="E337" s="708"/>
      <c r="F337" s="709"/>
      <c r="G337" s="366"/>
      <c r="H337" s="366"/>
      <c r="I337" s="352"/>
      <c r="J337" s="352"/>
      <c r="K337" s="367"/>
      <c r="L337" s="357"/>
      <c r="M337" s="358"/>
    </row>
    <row r="338" spans="1:13" ht="15.75">
      <c r="A338" s="706"/>
      <c r="B338" s="707"/>
      <c r="C338" s="707" t="s">
        <v>12</v>
      </c>
      <c r="D338" s="710"/>
      <c r="E338" s="708"/>
      <c r="F338" s="709"/>
      <c r="G338" s="366"/>
      <c r="H338" s="366"/>
      <c r="I338" s="352"/>
      <c r="J338" s="352"/>
      <c r="K338" s="367"/>
      <c r="L338" s="357"/>
      <c r="M338" s="358"/>
    </row>
    <row r="339" spans="1:13" ht="15.75">
      <c r="A339" s="698"/>
      <c r="B339" s="699"/>
      <c r="C339" s="698"/>
      <c r="D339" s="711"/>
      <c r="E339" s="700"/>
      <c r="F339" s="701"/>
      <c r="G339" s="366"/>
      <c r="H339" s="366"/>
      <c r="I339" s="352"/>
      <c r="J339" s="352"/>
      <c r="K339" s="367"/>
      <c r="L339" s="357"/>
      <c r="M339" s="358"/>
    </row>
    <row r="340" spans="1:13" ht="140.25">
      <c r="A340" s="706" t="s">
        <v>986</v>
      </c>
      <c r="B340" s="707" t="s">
        <v>191</v>
      </c>
      <c r="C340" s="706"/>
      <c r="D340" s="707" t="s">
        <v>988</v>
      </c>
      <c r="E340" s="708"/>
      <c r="F340" s="709"/>
      <c r="G340" s="366"/>
      <c r="H340" s="366"/>
      <c r="I340" s="352"/>
      <c r="J340" s="352"/>
      <c r="K340" s="367"/>
      <c r="L340" s="357"/>
      <c r="M340" s="358"/>
    </row>
    <row r="341" spans="1:13" ht="255">
      <c r="A341" s="706"/>
      <c r="B341" s="707"/>
      <c r="C341" s="706" t="s">
        <v>132</v>
      </c>
      <c r="D341" s="710" t="s">
        <v>989</v>
      </c>
      <c r="E341" s="708" t="s">
        <v>835</v>
      </c>
      <c r="F341" s="709"/>
      <c r="G341" s="366"/>
      <c r="H341" s="366"/>
      <c r="I341" s="352"/>
      <c r="J341" s="352"/>
      <c r="K341" s="367"/>
      <c r="L341" s="357"/>
      <c r="M341" s="358"/>
    </row>
    <row r="342" spans="1:13" ht="15.75">
      <c r="A342" s="706"/>
      <c r="B342" s="707"/>
      <c r="C342" s="707" t="s">
        <v>205</v>
      </c>
      <c r="D342" s="710"/>
      <c r="E342" s="708"/>
      <c r="F342" s="709"/>
      <c r="G342" s="366"/>
      <c r="H342" s="366"/>
      <c r="I342" s="352"/>
      <c r="J342" s="352"/>
      <c r="K342" s="367"/>
      <c r="L342" s="357"/>
      <c r="M342" s="358"/>
    </row>
    <row r="343" spans="1:13" ht="15.75">
      <c r="A343" s="706"/>
      <c r="B343" s="707"/>
      <c r="C343" s="707" t="s">
        <v>10</v>
      </c>
      <c r="D343" s="710"/>
      <c r="E343" s="708"/>
      <c r="F343" s="709"/>
      <c r="G343" s="366"/>
      <c r="H343" s="366"/>
      <c r="I343" s="352"/>
      <c r="J343" s="352"/>
      <c r="K343" s="367"/>
      <c r="L343" s="357"/>
      <c r="M343" s="358"/>
    </row>
    <row r="344" spans="1:13" ht="15.75">
      <c r="A344" s="706"/>
      <c r="B344" s="707"/>
      <c r="C344" s="707" t="s">
        <v>11</v>
      </c>
      <c r="D344" s="710"/>
      <c r="E344" s="708"/>
      <c r="F344" s="709"/>
      <c r="G344" s="366"/>
      <c r="H344" s="366"/>
      <c r="I344" s="352"/>
      <c r="J344" s="352"/>
      <c r="K344" s="367"/>
      <c r="L344" s="357"/>
      <c r="M344" s="358"/>
    </row>
    <row r="345" spans="1:13" ht="15.75">
      <c r="A345" s="706"/>
      <c r="B345" s="707"/>
      <c r="C345" s="707" t="s">
        <v>12</v>
      </c>
      <c r="D345" s="710"/>
      <c r="E345" s="708"/>
      <c r="F345" s="709"/>
      <c r="G345" s="366"/>
      <c r="H345" s="366"/>
      <c r="I345" s="352"/>
      <c r="J345" s="352"/>
      <c r="K345" s="367"/>
      <c r="L345" s="357"/>
      <c r="M345" s="358"/>
    </row>
    <row r="346" spans="1:13" ht="15.75">
      <c r="A346" s="698"/>
      <c r="B346" s="707"/>
      <c r="C346" s="698"/>
      <c r="D346" s="711"/>
      <c r="E346" s="700"/>
      <c r="F346" s="701"/>
      <c r="G346" s="366"/>
      <c r="H346" s="366"/>
      <c r="I346" s="352"/>
      <c r="J346" s="352"/>
      <c r="K346" s="367"/>
      <c r="L346" s="357"/>
      <c r="M346" s="358"/>
    </row>
    <row r="347" spans="1:13" ht="127.5">
      <c r="A347" s="706" t="s">
        <v>990</v>
      </c>
      <c r="B347" s="699"/>
      <c r="C347" s="706"/>
      <c r="D347" s="707" t="s">
        <v>992</v>
      </c>
      <c r="E347" s="708"/>
      <c r="F347" s="709"/>
      <c r="G347" s="366"/>
      <c r="H347" s="366"/>
      <c r="I347" s="352"/>
      <c r="J347" s="352"/>
      <c r="K347" s="367"/>
      <c r="L347" s="357"/>
      <c r="M347" s="358"/>
    </row>
    <row r="348" spans="1:13" ht="127.5">
      <c r="A348" s="706"/>
      <c r="B348" s="697"/>
      <c r="C348" s="706" t="s">
        <v>132</v>
      </c>
      <c r="D348" s="710" t="s">
        <v>993</v>
      </c>
      <c r="E348" s="708" t="s">
        <v>835</v>
      </c>
      <c r="F348" s="709"/>
      <c r="G348" s="366"/>
      <c r="H348" s="366"/>
      <c r="I348" s="352"/>
      <c r="J348" s="352"/>
      <c r="K348" s="367"/>
      <c r="L348" s="357"/>
      <c r="M348" s="358"/>
    </row>
    <row r="349" spans="1:13" ht="63.75">
      <c r="A349" s="706"/>
      <c r="B349" s="707" t="s">
        <v>972</v>
      </c>
      <c r="C349" s="707" t="s">
        <v>205</v>
      </c>
      <c r="D349" s="710"/>
      <c r="E349" s="708"/>
      <c r="F349" s="709"/>
      <c r="G349" s="366"/>
      <c r="H349" s="366"/>
      <c r="I349" s="352"/>
      <c r="J349" s="352"/>
      <c r="K349" s="367"/>
      <c r="L349" s="357"/>
      <c r="M349" s="358"/>
    </row>
    <row r="350" spans="1:13" ht="15.75">
      <c r="A350" s="706"/>
      <c r="B350" s="707"/>
      <c r="C350" s="707" t="s">
        <v>10</v>
      </c>
      <c r="D350" s="710"/>
      <c r="E350" s="708"/>
      <c r="F350" s="709"/>
      <c r="G350" s="366"/>
      <c r="H350" s="366"/>
      <c r="I350" s="352"/>
      <c r="J350" s="352"/>
      <c r="K350" s="367"/>
      <c r="L350" s="357"/>
      <c r="M350" s="358"/>
    </row>
    <row r="351" spans="1:13" ht="15.75">
      <c r="A351" s="706"/>
      <c r="B351" s="707"/>
      <c r="C351" s="707" t="s">
        <v>11</v>
      </c>
      <c r="D351" s="710"/>
      <c r="E351" s="708"/>
      <c r="F351" s="709"/>
      <c r="G351" s="366"/>
      <c r="H351" s="366"/>
      <c r="I351" s="352"/>
      <c r="J351" s="352"/>
      <c r="K351" s="367"/>
      <c r="L351" s="357"/>
      <c r="M351" s="358"/>
    </row>
    <row r="352" spans="1:13" ht="15.75">
      <c r="A352" s="706"/>
      <c r="B352" s="707"/>
      <c r="C352" s="707" t="s">
        <v>12</v>
      </c>
      <c r="D352" s="710"/>
      <c r="E352" s="708"/>
      <c r="F352" s="709"/>
      <c r="G352" s="366"/>
      <c r="H352" s="366"/>
      <c r="I352" s="352"/>
      <c r="J352" s="352"/>
      <c r="K352" s="367"/>
      <c r="L352" s="357"/>
      <c r="M352" s="358"/>
    </row>
    <row r="353" spans="1:13" ht="15.75">
      <c r="A353" s="698"/>
      <c r="B353" s="707"/>
      <c r="C353" s="698"/>
      <c r="D353" s="711"/>
      <c r="E353" s="700"/>
      <c r="F353" s="701"/>
      <c r="G353" s="366"/>
      <c r="H353" s="366"/>
      <c r="I353" s="352"/>
      <c r="J353" s="352"/>
      <c r="K353" s="367"/>
      <c r="L353" s="357"/>
      <c r="M353" s="358"/>
    </row>
    <row r="354" spans="1:13" ht="140.25">
      <c r="A354" s="706" t="s">
        <v>994</v>
      </c>
      <c r="B354" s="707"/>
      <c r="C354" s="706"/>
      <c r="D354" s="707" t="s">
        <v>996</v>
      </c>
      <c r="E354" s="708"/>
      <c r="F354" s="709"/>
      <c r="G354" s="366"/>
      <c r="H354" s="366"/>
      <c r="I354" s="352"/>
      <c r="J354" s="352"/>
      <c r="K354" s="367"/>
      <c r="L354" s="357"/>
      <c r="M354" s="358"/>
    </row>
    <row r="355" spans="1:13" ht="164.45" customHeight="1">
      <c r="A355" s="706"/>
      <c r="B355" s="707"/>
      <c r="C355" s="706" t="s">
        <v>132</v>
      </c>
      <c r="D355" s="710" t="s">
        <v>997</v>
      </c>
      <c r="E355" s="708" t="s">
        <v>835</v>
      </c>
      <c r="F355" s="709"/>
      <c r="G355" s="366"/>
      <c r="H355" s="366"/>
      <c r="I355" s="352"/>
      <c r="J355" s="352"/>
      <c r="K355" s="367"/>
      <c r="L355" s="357"/>
      <c r="M355" s="358"/>
    </row>
    <row r="356" spans="1:13" ht="15.75">
      <c r="A356" s="706"/>
      <c r="B356" s="699"/>
      <c r="C356" s="707" t="s">
        <v>205</v>
      </c>
      <c r="D356" s="710"/>
      <c r="E356" s="708"/>
      <c r="F356" s="709"/>
      <c r="G356" s="366"/>
      <c r="H356" s="366"/>
      <c r="I356" s="352"/>
      <c r="J356" s="352"/>
      <c r="K356" s="367"/>
      <c r="L356" s="357"/>
      <c r="M356" s="358"/>
    </row>
    <row r="357" spans="1:13" ht="63.75">
      <c r="A357" s="706"/>
      <c r="B357" s="707" t="s">
        <v>976</v>
      </c>
      <c r="C357" s="707" t="s">
        <v>10</v>
      </c>
      <c r="D357" s="710"/>
      <c r="E357" s="708"/>
      <c r="F357" s="709"/>
      <c r="G357" s="366"/>
      <c r="H357" s="366"/>
      <c r="I357" s="352"/>
      <c r="J357" s="352"/>
      <c r="K357" s="367"/>
      <c r="L357" s="357"/>
      <c r="M357" s="358"/>
    </row>
    <row r="358" spans="1:13" ht="15.75">
      <c r="A358" s="706"/>
      <c r="B358" s="707"/>
      <c r="C358" s="707" t="s">
        <v>11</v>
      </c>
      <c r="D358" s="710"/>
      <c r="E358" s="708"/>
      <c r="F358" s="709"/>
      <c r="G358" s="366"/>
      <c r="H358" s="366"/>
      <c r="I358" s="352"/>
      <c r="J358" s="352"/>
      <c r="K358" s="367"/>
      <c r="L358" s="357"/>
      <c r="M358" s="358"/>
    </row>
    <row r="359" spans="1:13" ht="15.75">
      <c r="A359" s="706"/>
      <c r="B359" s="707"/>
      <c r="C359" s="707" t="s">
        <v>12</v>
      </c>
      <c r="D359" s="710"/>
      <c r="E359" s="708"/>
      <c r="F359" s="709"/>
      <c r="G359" s="366"/>
      <c r="H359" s="366"/>
      <c r="I359" s="352"/>
      <c r="J359" s="352"/>
      <c r="K359" s="367"/>
      <c r="L359" s="357"/>
      <c r="M359" s="358"/>
    </row>
    <row r="360" spans="1:13" ht="15.75">
      <c r="A360" s="698"/>
      <c r="B360" s="707"/>
      <c r="C360" s="698"/>
      <c r="D360" s="711"/>
      <c r="E360" s="700"/>
      <c r="F360" s="701"/>
      <c r="G360" s="366"/>
      <c r="H360" s="366"/>
      <c r="I360" s="352"/>
      <c r="J360" s="352"/>
      <c r="K360" s="367"/>
      <c r="L360" s="357"/>
      <c r="M360" s="358"/>
    </row>
    <row r="361" spans="1:13" ht="127.5">
      <c r="A361" s="706" t="s">
        <v>998</v>
      </c>
      <c r="B361" s="707"/>
      <c r="C361" s="706"/>
      <c r="D361" s="707" t="s">
        <v>1000</v>
      </c>
      <c r="E361" s="708"/>
      <c r="F361" s="709"/>
      <c r="G361" s="366"/>
      <c r="H361" s="366"/>
      <c r="I361" s="352"/>
      <c r="J361" s="352"/>
      <c r="K361" s="367"/>
      <c r="L361" s="357"/>
      <c r="M361" s="358"/>
    </row>
    <row r="362" spans="1:13" ht="255">
      <c r="A362" s="706"/>
      <c r="B362" s="707"/>
      <c r="C362" s="706" t="s">
        <v>132</v>
      </c>
      <c r="D362" s="710" t="s">
        <v>1001</v>
      </c>
      <c r="E362" s="708" t="s">
        <v>835</v>
      </c>
      <c r="F362" s="709"/>
      <c r="G362" s="366"/>
      <c r="H362" s="366"/>
      <c r="I362" s="352"/>
      <c r="J362" s="352"/>
      <c r="K362" s="367"/>
      <c r="L362" s="357"/>
      <c r="M362" s="358"/>
    </row>
    <row r="363" spans="1:13" ht="267.75">
      <c r="A363" s="706"/>
      <c r="B363" s="707"/>
      <c r="C363" s="707" t="s">
        <v>205</v>
      </c>
      <c r="D363" s="710" t="s">
        <v>2565</v>
      </c>
      <c r="E363" s="708" t="s">
        <v>835</v>
      </c>
      <c r="F363" s="709"/>
      <c r="G363" s="366"/>
      <c r="H363" s="366"/>
      <c r="I363" s="352"/>
      <c r="J363" s="352"/>
      <c r="K363" s="367"/>
      <c r="L363" s="357"/>
      <c r="M363" s="358"/>
    </row>
    <row r="364" spans="1:13" ht="51">
      <c r="A364" s="706"/>
      <c r="B364" s="699"/>
      <c r="C364" s="707" t="s">
        <v>10</v>
      </c>
      <c r="D364" s="715" t="s">
        <v>3049</v>
      </c>
      <c r="E364" s="708" t="s">
        <v>835</v>
      </c>
      <c r="F364" s="709"/>
      <c r="G364" s="366"/>
      <c r="H364" s="366"/>
      <c r="I364" s="352"/>
      <c r="J364" s="352"/>
      <c r="K364" s="367"/>
      <c r="L364" s="357"/>
      <c r="M364" s="358"/>
    </row>
    <row r="365" spans="1:13" ht="409.5">
      <c r="A365" s="706"/>
      <c r="B365" s="707" t="s">
        <v>980</v>
      </c>
      <c r="C365" s="707" t="s">
        <v>11</v>
      </c>
      <c r="D365" s="710"/>
      <c r="E365" s="708"/>
      <c r="F365" s="709"/>
      <c r="G365" s="366"/>
      <c r="H365" s="366"/>
      <c r="I365" s="352"/>
      <c r="J365" s="352"/>
      <c r="K365" s="367"/>
      <c r="L365" s="357"/>
      <c r="M365" s="358"/>
    </row>
    <row r="366" spans="1:13" ht="15.75">
      <c r="A366" s="706"/>
      <c r="B366" s="707"/>
      <c r="C366" s="707" t="s">
        <v>12</v>
      </c>
      <c r="D366" s="710"/>
      <c r="E366" s="708"/>
      <c r="F366" s="709"/>
      <c r="G366" s="366"/>
      <c r="H366" s="366"/>
      <c r="I366" s="352"/>
      <c r="J366" s="352"/>
      <c r="K366" s="367"/>
      <c r="L366" s="357"/>
      <c r="M366" s="358"/>
    </row>
    <row r="367" spans="1:13" ht="15.75">
      <c r="A367" s="698"/>
      <c r="B367" s="707"/>
      <c r="C367" s="698"/>
      <c r="D367" s="711"/>
      <c r="E367" s="700"/>
      <c r="F367" s="701"/>
      <c r="G367" s="366"/>
      <c r="H367" s="366"/>
      <c r="I367" s="352"/>
      <c r="J367" s="352"/>
      <c r="K367" s="367"/>
      <c r="L367" s="357"/>
      <c r="M367" s="358"/>
    </row>
    <row r="368" spans="1:13" ht="125.45" customHeight="1">
      <c r="A368" s="706" t="s">
        <v>1002</v>
      </c>
      <c r="B368" s="707"/>
      <c r="C368" s="706"/>
      <c r="D368" s="707" t="s">
        <v>1004</v>
      </c>
      <c r="E368" s="708"/>
      <c r="F368" s="709"/>
      <c r="G368" s="366"/>
      <c r="H368" s="366"/>
      <c r="I368" s="352"/>
      <c r="J368" s="352"/>
      <c r="K368" s="367"/>
      <c r="L368" s="357"/>
      <c r="M368" s="358"/>
    </row>
    <row r="369" spans="1:13" ht="190.15" customHeight="1">
      <c r="A369" s="706"/>
      <c r="B369" s="707"/>
      <c r="C369" s="706" t="s">
        <v>132</v>
      </c>
      <c r="D369" s="710" t="s">
        <v>1005</v>
      </c>
      <c r="E369" s="708" t="s">
        <v>835</v>
      </c>
      <c r="F369" s="709"/>
      <c r="G369" s="366"/>
      <c r="H369" s="366"/>
      <c r="I369" s="352"/>
      <c r="J369" s="352"/>
      <c r="K369" s="367"/>
      <c r="L369" s="357"/>
      <c r="M369" s="358"/>
    </row>
    <row r="370" spans="1:13" ht="255">
      <c r="A370" s="706"/>
      <c r="B370" s="707"/>
      <c r="C370" s="707" t="s">
        <v>205</v>
      </c>
      <c r="D370" s="710" t="s">
        <v>2566</v>
      </c>
      <c r="E370" s="708" t="s">
        <v>835</v>
      </c>
      <c r="F370" s="709"/>
      <c r="G370" s="366"/>
      <c r="H370" s="366"/>
      <c r="I370" s="352"/>
      <c r="J370" s="352"/>
      <c r="K370" s="367"/>
      <c r="L370" s="357"/>
      <c r="M370" s="358"/>
    </row>
    <row r="371" spans="1:13" ht="25.5">
      <c r="A371" s="706"/>
      <c r="B371" s="707"/>
      <c r="C371" s="707" t="s">
        <v>10</v>
      </c>
      <c r="D371" s="710" t="s">
        <v>3050</v>
      </c>
      <c r="E371" s="708" t="s">
        <v>835</v>
      </c>
      <c r="F371" s="709"/>
      <c r="G371" s="366"/>
      <c r="H371" s="366"/>
      <c r="I371" s="352"/>
      <c r="J371" s="352"/>
      <c r="K371" s="367"/>
      <c r="L371" s="357"/>
      <c r="M371" s="358"/>
    </row>
    <row r="372" spans="1:13" ht="15.75">
      <c r="A372" s="706"/>
      <c r="B372" s="699"/>
      <c r="C372" s="707" t="s">
        <v>11</v>
      </c>
      <c r="D372" s="710"/>
      <c r="E372" s="708"/>
      <c r="F372" s="709"/>
      <c r="G372" s="366"/>
      <c r="H372" s="366"/>
      <c r="I372" s="352"/>
      <c r="J372" s="352"/>
      <c r="K372" s="367"/>
      <c r="L372" s="357"/>
      <c r="M372" s="358"/>
    </row>
    <row r="373" spans="1:13" ht="63.75">
      <c r="A373" s="706"/>
      <c r="B373" s="707" t="s">
        <v>963</v>
      </c>
      <c r="C373" s="707" t="s">
        <v>12</v>
      </c>
      <c r="D373" s="710"/>
      <c r="E373" s="708"/>
      <c r="F373" s="709"/>
      <c r="G373" s="366"/>
      <c r="H373" s="366"/>
      <c r="I373" s="352"/>
      <c r="J373" s="352"/>
      <c r="K373" s="367"/>
      <c r="L373" s="357"/>
      <c r="M373" s="358"/>
    </row>
    <row r="374" spans="1:13" ht="15.75">
      <c r="A374" s="698"/>
      <c r="B374" s="707"/>
      <c r="C374" s="698"/>
      <c r="D374" s="711"/>
      <c r="E374" s="700"/>
      <c r="F374" s="701"/>
      <c r="G374" s="366"/>
      <c r="H374" s="366"/>
      <c r="I374" s="352"/>
      <c r="J374" s="352"/>
      <c r="K374" s="367"/>
      <c r="L374" s="357"/>
      <c r="M374" s="358"/>
    </row>
    <row r="375" spans="1:13" ht="15.75">
      <c r="A375" s="702">
        <v>2.4</v>
      </c>
      <c r="B375" s="707"/>
      <c r="C375" s="702"/>
      <c r="D375" s="697" t="s">
        <v>1006</v>
      </c>
      <c r="E375" s="703"/>
      <c r="F375" s="704"/>
      <c r="G375" s="366"/>
      <c r="H375" s="366"/>
      <c r="I375" s="352"/>
      <c r="J375" s="352"/>
      <c r="K375" s="367"/>
      <c r="L375" s="357"/>
      <c r="M375" s="358"/>
    </row>
    <row r="376" spans="1:13" ht="76.5">
      <c r="A376" s="706" t="s">
        <v>1007</v>
      </c>
      <c r="B376" s="707"/>
      <c r="C376" s="706"/>
      <c r="D376" s="707" t="s">
        <v>1009</v>
      </c>
      <c r="E376" s="708"/>
      <c r="F376" s="709"/>
      <c r="G376" s="366"/>
      <c r="H376" s="366"/>
      <c r="I376" s="352"/>
      <c r="J376" s="352"/>
      <c r="K376" s="367"/>
      <c r="L376" s="357"/>
      <c r="M376" s="358"/>
    </row>
    <row r="377" spans="1:13" ht="217.9" customHeight="1">
      <c r="A377" s="706"/>
      <c r="B377" s="707"/>
      <c r="C377" s="706" t="s">
        <v>132</v>
      </c>
      <c r="D377" s="710" t="s">
        <v>1010</v>
      </c>
      <c r="E377" s="708" t="s">
        <v>835</v>
      </c>
      <c r="F377" s="709"/>
      <c r="G377" s="366"/>
      <c r="H377" s="366"/>
      <c r="I377" s="352"/>
      <c r="J377" s="352"/>
      <c r="K377" s="367"/>
      <c r="L377" s="357"/>
      <c r="M377" s="358"/>
    </row>
    <row r="378" spans="1:13" ht="15.75">
      <c r="A378" s="706"/>
      <c r="B378" s="707"/>
      <c r="C378" s="707" t="s">
        <v>205</v>
      </c>
      <c r="D378" s="710"/>
      <c r="E378" s="708"/>
      <c r="F378" s="709"/>
      <c r="G378" s="366"/>
      <c r="H378" s="366"/>
      <c r="I378" s="352"/>
      <c r="J378" s="352"/>
      <c r="K378" s="367"/>
      <c r="L378" s="357"/>
      <c r="M378" s="358"/>
    </row>
    <row r="379" spans="1:13" ht="15.75">
      <c r="A379" s="706"/>
      <c r="B379" s="707"/>
      <c r="C379" s="707" t="s">
        <v>10</v>
      </c>
      <c r="D379" s="710"/>
      <c r="E379" s="708"/>
      <c r="F379" s="709"/>
      <c r="G379" s="366"/>
      <c r="H379" s="366"/>
      <c r="I379" s="352"/>
      <c r="J379" s="352"/>
      <c r="K379" s="367"/>
      <c r="L379" s="357"/>
      <c r="M379" s="358"/>
    </row>
    <row r="380" spans="1:13" ht="15.75">
      <c r="A380" s="706"/>
      <c r="B380" s="699"/>
      <c r="C380" s="707" t="s">
        <v>11</v>
      </c>
      <c r="D380" s="710"/>
      <c r="E380" s="708"/>
      <c r="F380" s="709"/>
      <c r="G380" s="366"/>
      <c r="H380" s="366"/>
      <c r="I380" s="352"/>
      <c r="J380" s="352"/>
      <c r="K380" s="367"/>
      <c r="L380" s="357"/>
      <c r="M380" s="358"/>
    </row>
    <row r="381" spans="1:13" ht="63.75">
      <c r="A381" s="706"/>
      <c r="B381" s="707" t="s">
        <v>987</v>
      </c>
      <c r="C381" s="707" t="s">
        <v>12</v>
      </c>
      <c r="D381" s="710"/>
      <c r="E381" s="708"/>
      <c r="F381" s="709"/>
      <c r="G381" s="366"/>
      <c r="H381" s="366"/>
      <c r="I381" s="352"/>
      <c r="J381" s="352"/>
      <c r="K381" s="367"/>
      <c r="L381" s="357"/>
      <c r="M381" s="358"/>
    </row>
    <row r="382" spans="1:13" ht="15.75">
      <c r="A382" s="698"/>
      <c r="B382" s="707"/>
      <c r="C382" s="698"/>
      <c r="D382" s="711"/>
      <c r="E382" s="700"/>
      <c r="F382" s="701"/>
      <c r="G382" s="366"/>
      <c r="H382" s="366"/>
      <c r="I382" s="352"/>
      <c r="J382" s="352"/>
      <c r="K382" s="367"/>
      <c r="L382" s="357"/>
      <c r="M382" s="358"/>
    </row>
    <row r="383" spans="1:13" ht="140.25">
      <c r="A383" s="706" t="s">
        <v>1011</v>
      </c>
      <c r="B383" s="707"/>
      <c r="C383" s="706"/>
      <c r="D383" s="707" t="s">
        <v>1013</v>
      </c>
      <c r="E383" s="708"/>
      <c r="F383" s="709"/>
      <c r="G383" s="366"/>
      <c r="H383" s="366"/>
      <c r="I383" s="352"/>
      <c r="J383" s="352"/>
      <c r="K383" s="367"/>
      <c r="L383" s="357"/>
      <c r="M383" s="358"/>
    </row>
    <row r="384" spans="1:13" ht="165.75">
      <c r="A384" s="706"/>
      <c r="B384" s="707"/>
      <c r="C384" s="706" t="s">
        <v>132</v>
      </c>
      <c r="D384" s="710" t="s">
        <v>1014</v>
      </c>
      <c r="E384" s="708" t="s">
        <v>835</v>
      </c>
      <c r="F384" s="709"/>
      <c r="G384" s="366"/>
      <c r="H384" s="366"/>
      <c r="I384" s="352"/>
      <c r="J384" s="352"/>
      <c r="K384" s="367"/>
      <c r="L384" s="357"/>
      <c r="M384" s="358"/>
    </row>
    <row r="385" spans="1:13" ht="15.75">
      <c r="A385" s="706"/>
      <c r="B385" s="707"/>
      <c r="C385" s="707" t="s">
        <v>205</v>
      </c>
      <c r="D385" s="710"/>
      <c r="E385" s="708"/>
      <c r="F385" s="709"/>
      <c r="G385" s="366"/>
      <c r="H385" s="366"/>
      <c r="I385" s="352"/>
      <c r="J385" s="352"/>
      <c r="K385" s="367"/>
      <c r="L385" s="357"/>
      <c r="M385" s="358"/>
    </row>
    <row r="386" spans="1:13" ht="15.75">
      <c r="A386" s="706"/>
      <c r="B386" s="707"/>
      <c r="C386" s="707" t="s">
        <v>10</v>
      </c>
      <c r="D386" s="710"/>
      <c r="E386" s="708"/>
      <c r="F386" s="709"/>
      <c r="G386" s="366"/>
      <c r="H386" s="366"/>
      <c r="I386" s="352"/>
      <c r="J386" s="352"/>
      <c r="K386" s="367"/>
      <c r="L386" s="357"/>
      <c r="M386" s="358"/>
    </row>
    <row r="387" spans="1:13" ht="15.75">
      <c r="A387" s="706"/>
      <c r="B387" s="707"/>
      <c r="C387" s="707" t="s">
        <v>11</v>
      </c>
      <c r="D387" s="710"/>
      <c r="E387" s="708"/>
      <c r="F387" s="709"/>
      <c r="G387" s="366"/>
      <c r="H387" s="366"/>
      <c r="I387" s="352"/>
      <c r="J387" s="352"/>
      <c r="K387" s="367"/>
      <c r="L387" s="357"/>
      <c r="M387" s="358"/>
    </row>
    <row r="388" spans="1:13" ht="15.75">
      <c r="A388" s="706"/>
      <c r="B388" s="699"/>
      <c r="C388" s="707" t="s">
        <v>12</v>
      </c>
      <c r="D388" s="710"/>
      <c r="E388" s="708"/>
      <c r="F388" s="709"/>
      <c r="G388" s="366"/>
      <c r="H388" s="366"/>
      <c r="I388" s="352"/>
      <c r="J388" s="352"/>
      <c r="K388" s="367"/>
      <c r="L388" s="357"/>
      <c r="M388" s="358"/>
    </row>
    <row r="389" spans="1:13" ht="63.75">
      <c r="A389" s="698"/>
      <c r="B389" s="707" t="s">
        <v>991</v>
      </c>
      <c r="C389" s="698"/>
      <c r="D389" s="711"/>
      <c r="E389" s="700"/>
      <c r="F389" s="701"/>
      <c r="G389" s="366"/>
      <c r="H389" s="366"/>
      <c r="I389" s="352"/>
      <c r="J389" s="352"/>
      <c r="K389" s="367"/>
      <c r="L389" s="357"/>
      <c r="M389" s="358"/>
    </row>
    <row r="390" spans="1:13" ht="124.15" customHeight="1">
      <c r="A390" s="706" t="s">
        <v>1015</v>
      </c>
      <c r="B390" s="707"/>
      <c r="C390" s="706"/>
      <c r="D390" s="707" t="s">
        <v>1017</v>
      </c>
      <c r="E390" s="708"/>
      <c r="F390" s="709"/>
      <c r="G390" s="366"/>
      <c r="H390" s="366"/>
      <c r="I390" s="352"/>
      <c r="J390" s="352"/>
      <c r="K390" s="367"/>
      <c r="L390" s="357"/>
      <c r="M390" s="358"/>
    </row>
    <row r="391" spans="1:13" ht="25.5">
      <c r="A391" s="706"/>
      <c r="B391" s="707"/>
      <c r="C391" s="706" t="s">
        <v>132</v>
      </c>
      <c r="D391" s="710" t="s">
        <v>1018</v>
      </c>
      <c r="E391" s="708" t="s">
        <v>835</v>
      </c>
      <c r="F391" s="709"/>
      <c r="G391" s="366"/>
      <c r="H391" s="366"/>
      <c r="I391" s="352"/>
      <c r="J391" s="352"/>
      <c r="K391" s="367"/>
      <c r="L391" s="357"/>
      <c r="M391" s="358"/>
    </row>
    <row r="392" spans="1:13" ht="15.75">
      <c r="A392" s="706"/>
      <c r="B392" s="707"/>
      <c r="C392" s="707" t="s">
        <v>205</v>
      </c>
      <c r="D392" s="710"/>
      <c r="E392" s="708"/>
      <c r="F392" s="709"/>
      <c r="G392" s="366"/>
      <c r="H392" s="366"/>
      <c r="I392" s="352"/>
      <c r="J392" s="352"/>
      <c r="K392" s="367"/>
      <c r="L392" s="357"/>
      <c r="M392" s="358"/>
    </row>
    <row r="393" spans="1:13" ht="15.75">
      <c r="A393" s="706"/>
      <c r="B393" s="707"/>
      <c r="C393" s="707" t="s">
        <v>10</v>
      </c>
      <c r="D393" s="710"/>
      <c r="E393" s="708"/>
      <c r="F393" s="709"/>
      <c r="G393" s="366"/>
      <c r="H393" s="366"/>
      <c r="I393" s="352"/>
      <c r="J393" s="352"/>
      <c r="K393" s="367"/>
      <c r="L393" s="357"/>
      <c r="M393" s="358"/>
    </row>
    <row r="394" spans="1:13" ht="15.75">
      <c r="A394" s="706"/>
      <c r="B394" s="707"/>
      <c r="C394" s="707" t="s">
        <v>11</v>
      </c>
      <c r="D394" s="710"/>
      <c r="E394" s="708"/>
      <c r="F394" s="709"/>
      <c r="G394" s="366"/>
      <c r="H394" s="366"/>
      <c r="I394" s="352"/>
      <c r="J394" s="352"/>
      <c r="K394" s="367"/>
      <c r="L394" s="357"/>
      <c r="M394" s="358"/>
    </row>
    <row r="395" spans="1:13" ht="15.75">
      <c r="A395" s="706"/>
      <c r="B395" s="707"/>
      <c r="C395" s="707" t="s">
        <v>12</v>
      </c>
      <c r="D395" s="710"/>
      <c r="E395" s="708"/>
      <c r="F395" s="709"/>
      <c r="G395" s="366"/>
      <c r="H395" s="366"/>
      <c r="I395" s="352"/>
      <c r="J395" s="352"/>
      <c r="K395" s="367"/>
      <c r="L395" s="357"/>
      <c r="M395" s="358"/>
    </row>
    <row r="396" spans="1:13" ht="15.75">
      <c r="A396" s="698"/>
      <c r="B396" s="699"/>
      <c r="C396" s="698"/>
      <c r="D396" s="711"/>
      <c r="E396" s="700"/>
      <c r="F396" s="701"/>
      <c r="G396" s="366"/>
      <c r="H396" s="366"/>
      <c r="I396" s="352"/>
      <c r="J396" s="352"/>
      <c r="K396" s="367"/>
      <c r="L396" s="357"/>
      <c r="M396" s="358"/>
    </row>
    <row r="397" spans="1:13" ht="76.5">
      <c r="A397" s="706" t="s">
        <v>1019</v>
      </c>
      <c r="B397" s="707" t="s">
        <v>995</v>
      </c>
      <c r="C397" s="706"/>
      <c r="D397" s="707" t="s">
        <v>1021</v>
      </c>
      <c r="E397" s="708"/>
      <c r="F397" s="709"/>
      <c r="G397" s="366"/>
      <c r="H397" s="366"/>
      <c r="I397" s="352"/>
      <c r="J397" s="352"/>
      <c r="K397" s="367"/>
      <c r="L397" s="357"/>
      <c r="M397" s="358"/>
    </row>
    <row r="398" spans="1:13" ht="102">
      <c r="A398" s="706"/>
      <c r="B398" s="707"/>
      <c r="C398" s="706" t="s">
        <v>132</v>
      </c>
      <c r="D398" s="710" t="s">
        <v>1022</v>
      </c>
      <c r="E398" s="708" t="s">
        <v>835</v>
      </c>
      <c r="F398" s="709"/>
      <c r="G398" s="366"/>
      <c r="H398" s="366"/>
      <c r="I398" s="352"/>
      <c r="J398" s="352"/>
      <c r="K398" s="367"/>
      <c r="L398" s="357"/>
      <c r="M398" s="358"/>
    </row>
    <row r="399" spans="1:13" ht="15.75">
      <c r="A399" s="706"/>
      <c r="B399" s="707"/>
      <c r="C399" s="707" t="s">
        <v>205</v>
      </c>
      <c r="D399" s="710"/>
      <c r="E399" s="708"/>
      <c r="F399" s="709"/>
      <c r="G399" s="366"/>
      <c r="H399" s="366"/>
      <c r="I399" s="352"/>
      <c r="J399" s="352"/>
      <c r="K399" s="367"/>
      <c r="L399" s="357"/>
      <c r="M399" s="358"/>
    </row>
    <row r="400" spans="1:13" ht="15.75">
      <c r="A400" s="706"/>
      <c r="B400" s="707"/>
      <c r="C400" s="707" t="s">
        <v>10</v>
      </c>
      <c r="D400" s="710"/>
      <c r="E400" s="708"/>
      <c r="F400" s="709"/>
      <c r="G400" s="366"/>
      <c r="H400" s="366"/>
      <c r="I400" s="352"/>
      <c r="J400" s="352"/>
      <c r="K400" s="367"/>
      <c r="L400" s="357"/>
      <c r="M400" s="358"/>
    </row>
    <row r="401" spans="1:13" ht="15.75">
      <c r="A401" s="706"/>
      <c r="B401" s="707"/>
      <c r="C401" s="707" t="s">
        <v>11</v>
      </c>
      <c r="D401" s="710"/>
      <c r="E401" s="708"/>
      <c r="F401" s="709"/>
      <c r="G401" s="366"/>
      <c r="H401" s="366"/>
      <c r="I401" s="352"/>
      <c r="J401" s="352"/>
      <c r="K401" s="367"/>
      <c r="L401" s="357"/>
      <c r="M401" s="358"/>
    </row>
    <row r="402" spans="1:13" ht="15.75">
      <c r="A402" s="706"/>
      <c r="B402" s="707"/>
      <c r="C402" s="707" t="s">
        <v>12</v>
      </c>
      <c r="D402" s="710"/>
      <c r="E402" s="708"/>
      <c r="F402" s="709"/>
      <c r="G402" s="366"/>
      <c r="H402" s="366"/>
      <c r="I402" s="352"/>
      <c r="J402" s="352"/>
      <c r="K402" s="367"/>
      <c r="L402" s="357"/>
      <c r="M402" s="358"/>
    </row>
    <row r="403" spans="1:13" ht="15.75">
      <c r="A403" s="698"/>
      <c r="B403" s="707"/>
      <c r="C403" s="698"/>
      <c r="D403" s="711"/>
      <c r="E403" s="700"/>
      <c r="F403" s="701"/>
      <c r="G403" s="366"/>
      <c r="H403" s="366"/>
      <c r="I403" s="352"/>
      <c r="J403" s="352"/>
      <c r="K403" s="367"/>
      <c r="L403" s="357"/>
      <c r="M403" s="358"/>
    </row>
    <row r="404" spans="1:13" ht="102">
      <c r="A404" s="706" t="s">
        <v>1023</v>
      </c>
      <c r="B404" s="699"/>
      <c r="C404" s="706"/>
      <c r="D404" s="707" t="s">
        <v>1025</v>
      </c>
      <c r="E404" s="708"/>
      <c r="F404" s="709"/>
      <c r="G404" s="366"/>
      <c r="H404" s="366"/>
      <c r="I404" s="352"/>
      <c r="J404" s="352"/>
      <c r="K404" s="367"/>
      <c r="L404" s="357"/>
      <c r="M404" s="358"/>
    </row>
    <row r="405" spans="1:13" ht="76.5">
      <c r="A405" s="706"/>
      <c r="B405" s="707" t="s">
        <v>999</v>
      </c>
      <c r="C405" s="706" t="s">
        <v>132</v>
      </c>
      <c r="D405" s="710" t="s">
        <v>1026</v>
      </c>
      <c r="E405" s="708" t="s">
        <v>835</v>
      </c>
      <c r="F405" s="709"/>
      <c r="G405" s="366"/>
      <c r="H405" s="366"/>
      <c r="I405" s="352"/>
      <c r="J405" s="352"/>
      <c r="K405" s="367"/>
      <c r="L405" s="357"/>
      <c r="M405" s="358"/>
    </row>
    <row r="406" spans="1:13" ht="15.75">
      <c r="A406" s="706"/>
      <c r="B406" s="707"/>
      <c r="C406" s="707" t="s">
        <v>205</v>
      </c>
      <c r="D406" s="710"/>
      <c r="E406" s="708"/>
      <c r="F406" s="709"/>
      <c r="G406" s="366"/>
      <c r="H406" s="366"/>
      <c r="I406" s="352"/>
      <c r="J406" s="352"/>
      <c r="K406" s="367"/>
      <c r="L406" s="357"/>
      <c r="M406" s="358"/>
    </row>
    <row r="407" spans="1:13" ht="15.75">
      <c r="A407" s="706"/>
      <c r="B407" s="707"/>
      <c r="C407" s="707" t="s">
        <v>10</v>
      </c>
      <c r="D407" s="710"/>
      <c r="E407" s="708"/>
      <c r="F407" s="709"/>
      <c r="G407" s="366"/>
      <c r="H407" s="366"/>
      <c r="I407" s="352"/>
      <c r="J407" s="352"/>
      <c r="K407" s="367"/>
      <c r="L407" s="357"/>
      <c r="M407" s="358"/>
    </row>
    <row r="408" spans="1:13" ht="15.75">
      <c r="A408" s="706"/>
      <c r="B408" s="707"/>
      <c r="C408" s="707" t="s">
        <v>11</v>
      </c>
      <c r="D408" s="710"/>
      <c r="E408" s="708"/>
      <c r="F408" s="709"/>
      <c r="G408" s="366"/>
      <c r="H408" s="366"/>
      <c r="I408" s="352"/>
      <c r="J408" s="352"/>
      <c r="K408" s="367"/>
      <c r="L408" s="357"/>
      <c r="M408" s="358"/>
    </row>
    <row r="409" spans="1:13" ht="15.75">
      <c r="A409" s="706"/>
      <c r="B409" s="707"/>
      <c r="C409" s="707" t="s">
        <v>12</v>
      </c>
      <c r="D409" s="710"/>
      <c r="E409" s="708"/>
      <c r="F409" s="709"/>
      <c r="G409" s="366"/>
      <c r="H409" s="366"/>
      <c r="I409" s="352"/>
      <c r="J409" s="352"/>
      <c r="K409" s="367"/>
      <c r="L409" s="357"/>
      <c r="M409" s="358"/>
    </row>
    <row r="410" spans="1:13" ht="15.75">
      <c r="A410" s="716"/>
      <c r="B410" s="707"/>
      <c r="C410" s="716"/>
      <c r="D410" s="717"/>
      <c r="E410" s="718"/>
      <c r="F410" s="701"/>
      <c r="G410" s="366"/>
      <c r="H410" s="366"/>
      <c r="I410" s="352"/>
      <c r="J410" s="352"/>
      <c r="K410" s="367"/>
      <c r="L410" s="357"/>
      <c r="M410" s="358"/>
    </row>
    <row r="411" spans="1:13" ht="15.75">
      <c r="A411" s="702">
        <v>2.5</v>
      </c>
      <c r="B411" s="707"/>
      <c r="C411" s="702"/>
      <c r="D411" s="697" t="s">
        <v>1027</v>
      </c>
      <c r="E411" s="703"/>
      <c r="F411" s="704"/>
      <c r="G411" s="366"/>
      <c r="H411" s="366"/>
      <c r="I411" s="352"/>
      <c r="J411" s="352"/>
      <c r="K411" s="367"/>
      <c r="L411" s="357"/>
      <c r="M411" s="358"/>
    </row>
    <row r="412" spans="1:13" ht="140.25">
      <c r="A412" s="706" t="s">
        <v>1028</v>
      </c>
      <c r="B412" s="699"/>
      <c r="C412" s="706"/>
      <c r="D412" s="707" t="s">
        <v>1030</v>
      </c>
      <c r="E412" s="708"/>
      <c r="F412" s="709"/>
      <c r="G412" s="366"/>
      <c r="H412" s="366"/>
      <c r="I412" s="352"/>
      <c r="J412" s="352"/>
      <c r="K412" s="367"/>
      <c r="L412" s="357"/>
      <c r="M412" s="358"/>
    </row>
    <row r="413" spans="1:13" ht="204">
      <c r="A413" s="706"/>
      <c r="B413" s="707" t="s">
        <v>1003</v>
      </c>
      <c r="C413" s="706" t="s">
        <v>132</v>
      </c>
      <c r="D413" s="710" t="s">
        <v>1031</v>
      </c>
      <c r="E413" s="708" t="s">
        <v>835</v>
      </c>
      <c r="F413" s="709"/>
      <c r="G413" s="366"/>
      <c r="H413" s="366"/>
      <c r="I413" s="352"/>
      <c r="J413" s="352"/>
      <c r="K413" s="367"/>
      <c r="L413" s="357"/>
      <c r="M413" s="358"/>
    </row>
    <row r="414" spans="1:13" ht="15.75">
      <c r="A414" s="706"/>
      <c r="B414" s="707"/>
      <c r="C414" s="707" t="s">
        <v>205</v>
      </c>
      <c r="D414" s="710"/>
      <c r="E414" s="708"/>
      <c r="F414" s="709"/>
      <c r="G414" s="366"/>
      <c r="H414" s="366"/>
      <c r="I414" s="352"/>
      <c r="J414" s="352"/>
      <c r="K414" s="367"/>
      <c r="L414" s="357"/>
      <c r="M414" s="358"/>
    </row>
    <row r="415" spans="1:13" ht="15.75">
      <c r="A415" s="706"/>
      <c r="B415" s="707"/>
      <c r="C415" s="707" t="s">
        <v>10</v>
      </c>
      <c r="D415" s="710"/>
      <c r="E415" s="708"/>
      <c r="F415" s="709"/>
      <c r="G415" s="366"/>
      <c r="H415" s="366"/>
      <c r="I415" s="352"/>
      <c r="J415" s="352"/>
      <c r="K415" s="367"/>
      <c r="L415" s="357"/>
      <c r="M415" s="358"/>
    </row>
    <row r="416" spans="1:13" ht="15.75">
      <c r="A416" s="706"/>
      <c r="B416" s="707"/>
      <c r="C416" s="707" t="s">
        <v>11</v>
      </c>
      <c r="D416" s="710"/>
      <c r="E416" s="708"/>
      <c r="F416" s="709"/>
      <c r="G416" s="366"/>
      <c r="H416" s="366"/>
      <c r="I416" s="352"/>
      <c r="J416" s="352"/>
      <c r="K416" s="367"/>
      <c r="L416" s="357"/>
      <c r="M416" s="358"/>
    </row>
    <row r="417" spans="1:13" ht="15.75">
      <c r="A417" s="706"/>
      <c r="B417" s="707"/>
      <c r="C417" s="707" t="s">
        <v>12</v>
      </c>
      <c r="D417" s="710"/>
      <c r="E417" s="708"/>
      <c r="F417" s="709"/>
      <c r="G417" s="366"/>
      <c r="H417" s="366"/>
      <c r="I417" s="352"/>
      <c r="J417" s="352"/>
      <c r="K417" s="367"/>
      <c r="L417" s="357"/>
      <c r="M417" s="358"/>
    </row>
    <row r="418" spans="1:13" ht="15.75">
      <c r="A418" s="716"/>
      <c r="B418" s="707"/>
      <c r="C418" s="716"/>
      <c r="D418" s="717"/>
      <c r="E418" s="718"/>
      <c r="F418" s="701"/>
      <c r="G418" s="366"/>
      <c r="H418" s="366"/>
      <c r="I418" s="352"/>
      <c r="J418" s="352"/>
      <c r="K418" s="367"/>
      <c r="L418" s="357"/>
      <c r="M418" s="358"/>
    </row>
    <row r="419" spans="1:13" ht="140.25">
      <c r="A419" s="706" t="s">
        <v>1032</v>
      </c>
      <c r="B419" s="707"/>
      <c r="C419" s="706"/>
      <c r="D419" s="707" t="s">
        <v>1033</v>
      </c>
      <c r="E419" s="708"/>
      <c r="F419" s="709"/>
      <c r="G419" s="366"/>
      <c r="H419" s="366"/>
      <c r="I419" s="352"/>
      <c r="J419" s="352"/>
      <c r="K419" s="367"/>
      <c r="L419" s="357"/>
      <c r="M419" s="358"/>
    </row>
    <row r="420" spans="1:13" ht="229.5">
      <c r="A420" s="706"/>
      <c r="B420" s="699"/>
      <c r="C420" s="706" t="s">
        <v>132</v>
      </c>
      <c r="D420" s="710" t="s">
        <v>1034</v>
      </c>
      <c r="E420" s="708" t="s">
        <v>835</v>
      </c>
      <c r="F420" s="709"/>
      <c r="G420" s="366"/>
      <c r="H420" s="366"/>
      <c r="I420" s="352"/>
      <c r="J420" s="352"/>
      <c r="K420" s="367"/>
      <c r="L420" s="357"/>
      <c r="M420" s="358"/>
    </row>
    <row r="421" spans="1:13" ht="15.75">
      <c r="A421" s="706"/>
      <c r="B421" s="697"/>
      <c r="C421" s="707" t="s">
        <v>205</v>
      </c>
      <c r="D421" s="710"/>
      <c r="E421" s="708"/>
      <c r="F421" s="709"/>
      <c r="G421" s="366"/>
      <c r="H421" s="366"/>
      <c r="I421" s="352"/>
      <c r="J421" s="352"/>
      <c r="K421" s="367"/>
      <c r="L421" s="357"/>
      <c r="M421" s="358"/>
    </row>
    <row r="422" spans="1:13" ht="63.75">
      <c r="A422" s="706"/>
      <c r="B422" s="707" t="s">
        <v>1008</v>
      </c>
      <c r="C422" s="707" t="s">
        <v>10</v>
      </c>
      <c r="D422" s="710"/>
      <c r="E422" s="708"/>
      <c r="F422" s="709"/>
      <c r="G422" s="366"/>
      <c r="H422" s="366"/>
      <c r="I422" s="352"/>
      <c r="J422" s="352"/>
      <c r="K422" s="367"/>
      <c r="L422" s="357"/>
      <c r="M422" s="358"/>
    </row>
    <row r="423" spans="1:13" ht="15.75">
      <c r="A423" s="706"/>
      <c r="B423" s="707"/>
      <c r="C423" s="707" t="s">
        <v>11</v>
      </c>
      <c r="D423" s="710"/>
      <c r="E423" s="708"/>
      <c r="F423" s="709"/>
      <c r="G423" s="366"/>
      <c r="H423" s="366"/>
      <c r="I423" s="352"/>
      <c r="J423" s="352"/>
      <c r="K423" s="367"/>
      <c r="L423" s="357"/>
      <c r="M423" s="358"/>
    </row>
    <row r="424" spans="1:13" ht="15.75">
      <c r="A424" s="706"/>
      <c r="B424" s="707"/>
      <c r="C424" s="707" t="s">
        <v>12</v>
      </c>
      <c r="D424" s="710"/>
      <c r="E424" s="708"/>
      <c r="F424" s="709"/>
      <c r="G424" s="366"/>
      <c r="H424" s="366"/>
      <c r="I424" s="352"/>
      <c r="J424" s="352"/>
      <c r="K424" s="367"/>
      <c r="L424" s="357"/>
      <c r="M424" s="358"/>
    </row>
    <row r="425" spans="1:13" ht="15.75">
      <c r="A425" s="719"/>
      <c r="B425" s="707"/>
      <c r="C425" s="719"/>
      <c r="D425" s="711"/>
      <c r="E425" s="720"/>
      <c r="F425" s="701"/>
      <c r="G425" s="366"/>
      <c r="H425" s="366"/>
      <c r="I425" s="352"/>
      <c r="J425" s="352"/>
      <c r="K425" s="367"/>
      <c r="L425" s="357"/>
      <c r="M425" s="358"/>
    </row>
    <row r="426" spans="1:13" ht="114.75">
      <c r="A426" s="706" t="s">
        <v>1035</v>
      </c>
      <c r="B426" s="707"/>
      <c r="C426" s="706"/>
      <c r="D426" s="707" t="s">
        <v>1037</v>
      </c>
      <c r="E426" s="708"/>
      <c r="F426" s="709"/>
      <c r="G426" s="366"/>
      <c r="H426" s="366"/>
      <c r="I426" s="352"/>
      <c r="J426" s="352"/>
      <c r="K426" s="367"/>
      <c r="L426" s="357"/>
      <c r="M426" s="358"/>
    </row>
    <row r="427" spans="1:13" ht="204">
      <c r="A427" s="706"/>
      <c r="B427" s="707"/>
      <c r="C427" s="706" t="s">
        <v>132</v>
      </c>
      <c r="D427" s="710" t="s">
        <v>1038</v>
      </c>
      <c r="E427" s="708" t="s">
        <v>835</v>
      </c>
      <c r="F427" s="709"/>
      <c r="G427" s="366"/>
      <c r="H427" s="366"/>
      <c r="I427" s="352"/>
      <c r="J427" s="352"/>
      <c r="K427" s="367"/>
      <c r="L427" s="357"/>
      <c r="M427" s="358"/>
    </row>
    <row r="428" spans="1:13" ht="15.75">
      <c r="A428" s="706"/>
      <c r="B428" s="707"/>
      <c r="C428" s="707" t="s">
        <v>205</v>
      </c>
      <c r="D428" s="710"/>
      <c r="E428" s="708"/>
      <c r="F428" s="709"/>
      <c r="G428" s="366"/>
      <c r="H428" s="366"/>
      <c r="I428" s="352"/>
      <c r="J428" s="352"/>
      <c r="K428" s="367"/>
      <c r="L428" s="357"/>
      <c r="M428" s="358"/>
    </row>
    <row r="429" spans="1:13" ht="15.75">
      <c r="A429" s="706"/>
      <c r="B429" s="699"/>
      <c r="C429" s="707" t="s">
        <v>10</v>
      </c>
      <c r="D429" s="710"/>
      <c r="E429" s="708"/>
      <c r="F429" s="709"/>
      <c r="G429" s="366"/>
      <c r="H429" s="366"/>
      <c r="I429" s="352"/>
      <c r="J429" s="352"/>
      <c r="K429" s="367"/>
      <c r="L429" s="357"/>
      <c r="M429" s="358"/>
    </row>
    <row r="430" spans="1:13" ht="63.75">
      <c r="A430" s="706"/>
      <c r="B430" s="707" t="s">
        <v>1012</v>
      </c>
      <c r="C430" s="707" t="s">
        <v>11</v>
      </c>
      <c r="D430" s="710"/>
      <c r="E430" s="708"/>
      <c r="F430" s="709"/>
      <c r="G430" s="366"/>
      <c r="H430" s="366"/>
      <c r="I430" s="352"/>
      <c r="J430" s="352"/>
      <c r="K430" s="367"/>
      <c r="L430" s="357"/>
      <c r="M430" s="358"/>
    </row>
    <row r="431" spans="1:13" ht="15.75">
      <c r="A431" s="706"/>
      <c r="B431" s="707"/>
      <c r="C431" s="707" t="s">
        <v>12</v>
      </c>
      <c r="D431" s="710"/>
      <c r="E431" s="708"/>
      <c r="F431" s="709"/>
      <c r="G431" s="366"/>
      <c r="H431" s="366"/>
      <c r="I431" s="352"/>
      <c r="J431" s="352"/>
      <c r="K431" s="367"/>
      <c r="L431" s="357"/>
      <c r="M431" s="358"/>
    </row>
    <row r="432" spans="1:13" ht="15.75">
      <c r="A432" s="698"/>
      <c r="B432" s="707"/>
      <c r="C432" s="698"/>
      <c r="D432" s="711"/>
      <c r="E432" s="700"/>
      <c r="F432" s="701"/>
      <c r="G432" s="366"/>
      <c r="H432" s="366"/>
      <c r="I432" s="352"/>
      <c r="J432" s="352"/>
      <c r="K432" s="367"/>
      <c r="L432" s="357"/>
      <c r="M432" s="358"/>
    </row>
    <row r="433" spans="1:13" ht="76.5">
      <c r="A433" s="706" t="s">
        <v>1039</v>
      </c>
      <c r="B433" s="707"/>
      <c r="C433" s="706"/>
      <c r="D433" s="707" t="s">
        <v>1041</v>
      </c>
      <c r="E433" s="708"/>
      <c r="F433" s="709"/>
      <c r="G433" s="366"/>
      <c r="H433" s="366"/>
      <c r="I433" s="352"/>
      <c r="J433" s="352"/>
      <c r="K433" s="367"/>
      <c r="L433" s="357"/>
      <c r="M433" s="358"/>
    </row>
    <row r="434" spans="1:13" ht="267.75">
      <c r="A434" s="706"/>
      <c r="B434" s="707"/>
      <c r="C434" s="706" t="s">
        <v>132</v>
      </c>
      <c r="D434" s="710" t="s">
        <v>1042</v>
      </c>
      <c r="E434" s="708" t="s">
        <v>835</v>
      </c>
      <c r="F434" s="709"/>
      <c r="G434" s="366"/>
      <c r="H434" s="366"/>
      <c r="I434" s="352"/>
      <c r="J434" s="352"/>
      <c r="K434" s="367"/>
      <c r="L434" s="357"/>
      <c r="M434" s="358"/>
    </row>
    <row r="435" spans="1:13" ht="15.75">
      <c r="A435" s="706"/>
      <c r="B435" s="707"/>
      <c r="C435" s="707" t="s">
        <v>205</v>
      </c>
      <c r="D435" s="710"/>
      <c r="E435" s="708"/>
      <c r="F435" s="709"/>
      <c r="G435" s="366"/>
      <c r="H435" s="366"/>
      <c r="I435" s="352"/>
      <c r="J435" s="352"/>
      <c r="K435" s="367"/>
      <c r="L435" s="357"/>
      <c r="M435" s="358"/>
    </row>
    <row r="436" spans="1:13" ht="15.75">
      <c r="A436" s="706"/>
      <c r="B436" s="707"/>
      <c r="C436" s="707" t="s">
        <v>10</v>
      </c>
      <c r="D436" s="710"/>
      <c r="E436" s="708"/>
      <c r="F436" s="709"/>
      <c r="G436" s="366"/>
      <c r="H436" s="366"/>
      <c r="I436" s="352"/>
      <c r="J436" s="352"/>
      <c r="K436" s="367"/>
      <c r="L436" s="357"/>
      <c r="M436" s="358"/>
    </row>
    <row r="437" spans="1:13" ht="15.75">
      <c r="A437" s="706"/>
      <c r="B437" s="699"/>
      <c r="C437" s="707" t="s">
        <v>11</v>
      </c>
      <c r="D437" s="710"/>
      <c r="E437" s="708"/>
      <c r="F437" s="709"/>
      <c r="G437" s="366"/>
      <c r="H437" s="366"/>
      <c r="I437" s="352"/>
      <c r="J437" s="352"/>
      <c r="K437" s="367"/>
      <c r="L437" s="357"/>
      <c r="M437" s="358"/>
    </row>
    <row r="438" spans="1:13" ht="63.75">
      <c r="A438" s="706"/>
      <c r="B438" s="707" t="s">
        <v>1016</v>
      </c>
      <c r="C438" s="707" t="s">
        <v>12</v>
      </c>
      <c r="D438" s="710"/>
      <c r="E438" s="708"/>
      <c r="F438" s="709"/>
      <c r="G438" s="366"/>
      <c r="H438" s="366"/>
      <c r="I438" s="352"/>
      <c r="J438" s="352"/>
      <c r="K438" s="367"/>
      <c r="L438" s="357"/>
      <c r="M438" s="358"/>
    </row>
    <row r="439" spans="1:13" ht="15.75">
      <c r="A439" s="698"/>
      <c r="B439" s="707"/>
      <c r="C439" s="698"/>
      <c r="D439" s="711"/>
      <c r="E439" s="700"/>
      <c r="F439" s="701"/>
      <c r="G439" s="366"/>
      <c r="H439" s="366"/>
      <c r="I439" s="352"/>
      <c r="J439" s="352"/>
      <c r="K439" s="367"/>
      <c r="L439" s="357"/>
      <c r="M439" s="358"/>
    </row>
    <row r="440" spans="1:13" ht="76.5">
      <c r="A440" s="706" t="s">
        <v>1043</v>
      </c>
      <c r="B440" s="707"/>
      <c r="C440" s="706"/>
      <c r="D440" s="707" t="s">
        <v>1045</v>
      </c>
      <c r="E440" s="708"/>
      <c r="F440" s="709"/>
      <c r="G440" s="366"/>
      <c r="H440" s="366"/>
      <c r="I440" s="352"/>
      <c r="J440" s="352"/>
      <c r="K440" s="367"/>
      <c r="L440" s="357"/>
      <c r="M440" s="358"/>
    </row>
    <row r="441" spans="1:13" ht="140.25">
      <c r="A441" s="706"/>
      <c r="B441" s="707"/>
      <c r="C441" s="706" t="s">
        <v>132</v>
      </c>
      <c r="D441" s="710" t="s">
        <v>1046</v>
      </c>
      <c r="E441" s="708" t="s">
        <v>835</v>
      </c>
      <c r="F441" s="709"/>
      <c r="G441" s="366"/>
      <c r="H441" s="366"/>
      <c r="I441" s="352"/>
      <c r="J441" s="352"/>
      <c r="K441" s="367"/>
      <c r="L441" s="357"/>
      <c r="M441" s="358"/>
    </row>
    <row r="442" spans="1:13" ht="15.75">
      <c r="A442" s="706"/>
      <c r="B442" s="707"/>
      <c r="C442" s="707" t="s">
        <v>205</v>
      </c>
      <c r="D442" s="710"/>
      <c r="E442" s="708"/>
      <c r="F442" s="709"/>
      <c r="G442" s="366"/>
      <c r="H442" s="366"/>
      <c r="I442" s="352"/>
      <c r="J442" s="352"/>
      <c r="K442" s="367"/>
      <c r="L442" s="357"/>
      <c r="M442" s="358"/>
    </row>
    <row r="443" spans="1:13" ht="15.75">
      <c r="A443" s="706"/>
      <c r="B443" s="707"/>
      <c r="C443" s="707" t="s">
        <v>10</v>
      </c>
      <c r="D443" s="710"/>
      <c r="E443" s="708"/>
      <c r="F443" s="709"/>
      <c r="G443" s="366"/>
      <c r="H443" s="366"/>
      <c r="I443" s="352"/>
      <c r="J443" s="352"/>
      <c r="K443" s="367"/>
      <c r="L443" s="357"/>
      <c r="M443" s="358"/>
    </row>
    <row r="444" spans="1:13" ht="15.75">
      <c r="A444" s="706"/>
      <c r="B444" s="707"/>
      <c r="C444" s="707" t="s">
        <v>11</v>
      </c>
      <c r="D444" s="710"/>
      <c r="E444" s="708"/>
      <c r="F444" s="709"/>
      <c r="G444" s="366"/>
      <c r="H444" s="366"/>
      <c r="I444" s="352"/>
      <c r="J444" s="352"/>
      <c r="K444" s="367"/>
      <c r="L444" s="357"/>
      <c r="M444" s="358"/>
    </row>
    <row r="445" spans="1:13" ht="15.75">
      <c r="A445" s="706"/>
      <c r="B445" s="699"/>
      <c r="C445" s="707" t="s">
        <v>12</v>
      </c>
      <c r="D445" s="710"/>
      <c r="E445" s="708"/>
      <c r="F445" s="709"/>
      <c r="G445" s="366"/>
      <c r="H445" s="366"/>
      <c r="I445" s="352"/>
      <c r="J445" s="352"/>
      <c r="K445" s="367"/>
      <c r="L445" s="357"/>
      <c r="M445" s="358"/>
    </row>
    <row r="446" spans="1:13" ht="63.75">
      <c r="A446" s="698"/>
      <c r="B446" s="707" t="s">
        <v>1020</v>
      </c>
      <c r="C446" s="698"/>
      <c r="D446" s="711"/>
      <c r="E446" s="700"/>
      <c r="F446" s="701"/>
      <c r="G446" s="366"/>
      <c r="H446" s="366"/>
      <c r="I446" s="352"/>
      <c r="J446" s="352"/>
      <c r="K446" s="367"/>
      <c r="L446" s="357"/>
      <c r="M446" s="358"/>
    </row>
    <row r="447" spans="1:13" ht="15.75">
      <c r="A447" s="702">
        <v>2.6</v>
      </c>
      <c r="B447" s="707"/>
      <c r="C447" s="702"/>
      <c r="D447" s="697" t="s">
        <v>1047</v>
      </c>
      <c r="E447" s="703"/>
      <c r="F447" s="704"/>
      <c r="G447" s="366"/>
      <c r="H447" s="366"/>
      <c r="I447" s="352"/>
      <c r="J447" s="352"/>
      <c r="K447" s="367"/>
      <c r="L447" s="357"/>
      <c r="M447" s="358"/>
    </row>
    <row r="448" spans="1:13" ht="178.5">
      <c r="A448" s="706" t="s">
        <v>1048</v>
      </c>
      <c r="B448" s="707"/>
      <c r="C448" s="706"/>
      <c r="D448" s="707" t="s">
        <v>1050</v>
      </c>
      <c r="E448" s="708"/>
      <c r="F448" s="709"/>
      <c r="G448" s="366"/>
      <c r="H448" s="366"/>
      <c r="I448" s="352"/>
      <c r="J448" s="352"/>
      <c r="K448" s="367"/>
      <c r="L448" s="357"/>
      <c r="M448" s="358"/>
    </row>
    <row r="449" spans="1:13" ht="51">
      <c r="A449" s="706"/>
      <c r="B449" s="707"/>
      <c r="C449" s="706" t="s">
        <v>132</v>
      </c>
      <c r="D449" s="710" t="s">
        <v>1051</v>
      </c>
      <c r="E449" s="708" t="s">
        <v>835</v>
      </c>
      <c r="F449" s="709"/>
      <c r="G449" s="366"/>
      <c r="H449" s="366"/>
      <c r="I449" s="352"/>
      <c r="J449" s="352"/>
      <c r="K449" s="367"/>
      <c r="L449" s="357"/>
      <c r="M449" s="358"/>
    </row>
    <row r="450" spans="1:13" ht="15.75">
      <c r="A450" s="706"/>
      <c r="B450" s="707"/>
      <c r="C450" s="707" t="s">
        <v>205</v>
      </c>
      <c r="D450" s="710"/>
      <c r="E450" s="708"/>
      <c r="F450" s="709"/>
      <c r="G450" s="366"/>
      <c r="H450" s="366"/>
      <c r="I450" s="352"/>
      <c r="J450" s="352"/>
      <c r="K450" s="367"/>
      <c r="L450" s="357"/>
      <c r="M450" s="358"/>
    </row>
    <row r="451" spans="1:13" ht="15.75">
      <c r="A451" s="706"/>
      <c r="B451" s="707"/>
      <c r="C451" s="707" t="s">
        <v>10</v>
      </c>
      <c r="D451" s="710"/>
      <c r="E451" s="708"/>
      <c r="F451" s="709"/>
      <c r="G451" s="366"/>
      <c r="H451" s="366"/>
      <c r="I451" s="352"/>
      <c r="J451" s="352"/>
      <c r="K451" s="367"/>
      <c r="L451" s="357"/>
      <c r="M451" s="358"/>
    </row>
    <row r="452" spans="1:13" ht="15.75">
      <c r="A452" s="706"/>
      <c r="B452" s="707"/>
      <c r="C452" s="707" t="s">
        <v>11</v>
      </c>
      <c r="D452" s="710"/>
      <c r="E452" s="708"/>
      <c r="F452" s="709"/>
      <c r="G452" s="366"/>
      <c r="H452" s="366"/>
      <c r="I452" s="352"/>
      <c r="J452" s="352"/>
      <c r="K452" s="367"/>
      <c r="L452" s="357"/>
      <c r="M452" s="358"/>
    </row>
    <row r="453" spans="1:13" ht="15.75">
      <c r="A453" s="706"/>
      <c r="B453" s="699"/>
      <c r="C453" s="707" t="s">
        <v>12</v>
      </c>
      <c r="D453" s="710"/>
      <c r="E453" s="708"/>
      <c r="F453" s="709"/>
      <c r="G453" s="366"/>
      <c r="H453" s="366"/>
      <c r="I453" s="352"/>
      <c r="J453" s="352"/>
      <c r="K453" s="367"/>
      <c r="L453" s="357"/>
      <c r="M453" s="358"/>
    </row>
    <row r="454" spans="1:13" ht="63.75">
      <c r="A454" s="716"/>
      <c r="B454" s="707" t="s">
        <v>1024</v>
      </c>
      <c r="C454" s="716"/>
      <c r="D454" s="717"/>
      <c r="E454" s="718"/>
      <c r="F454" s="701"/>
      <c r="G454" s="366"/>
      <c r="H454" s="366"/>
      <c r="I454" s="352"/>
      <c r="J454" s="352"/>
      <c r="K454" s="367"/>
      <c r="L454" s="357"/>
      <c r="M454" s="358"/>
    </row>
    <row r="455" spans="1:13" ht="15.75">
      <c r="A455" s="702">
        <v>2.7</v>
      </c>
      <c r="B455" s="707"/>
      <c r="C455" s="702"/>
      <c r="D455" s="697" t="s">
        <v>1052</v>
      </c>
      <c r="E455" s="703"/>
      <c r="F455" s="705"/>
      <c r="G455" s="366"/>
      <c r="H455" s="366"/>
      <c r="I455" s="352"/>
      <c r="J455" s="352"/>
      <c r="K455" s="367"/>
      <c r="L455" s="357"/>
      <c r="M455" s="358"/>
    </row>
    <row r="456" spans="1:13" ht="127.5">
      <c r="A456" s="706" t="s">
        <v>1053</v>
      </c>
      <c r="B456" s="707"/>
      <c r="C456" s="706"/>
      <c r="D456" s="707" t="s">
        <v>1055</v>
      </c>
      <c r="E456" s="708"/>
      <c r="F456" s="709"/>
      <c r="G456" s="366"/>
      <c r="H456" s="366"/>
      <c r="I456" s="352"/>
      <c r="J456" s="352"/>
      <c r="K456" s="367"/>
      <c r="L456" s="357"/>
      <c r="M456" s="358"/>
    </row>
    <row r="457" spans="1:13" ht="191.25">
      <c r="A457" s="706"/>
      <c r="B457" s="707"/>
      <c r="C457" s="706" t="s">
        <v>132</v>
      </c>
      <c r="D457" s="710" t="s">
        <v>2567</v>
      </c>
      <c r="E457" s="708" t="s">
        <v>835</v>
      </c>
      <c r="F457" s="721" t="s">
        <v>1056</v>
      </c>
      <c r="G457" s="366"/>
      <c r="H457" s="366"/>
      <c r="I457" s="352"/>
      <c r="J457" s="352"/>
      <c r="K457" s="367"/>
      <c r="L457" s="357"/>
      <c r="M457" s="358"/>
    </row>
    <row r="458" spans="1:13" ht="38.25">
      <c r="A458" s="706"/>
      <c r="B458" s="707"/>
      <c r="C458" s="707" t="s">
        <v>205</v>
      </c>
      <c r="D458" s="710" t="s">
        <v>2568</v>
      </c>
      <c r="E458" s="708" t="s">
        <v>835</v>
      </c>
      <c r="F458" s="709"/>
      <c r="G458" s="366"/>
      <c r="H458" s="366"/>
      <c r="I458" s="352"/>
      <c r="J458" s="352"/>
      <c r="K458" s="367"/>
      <c r="L458" s="357"/>
      <c r="M458" s="358"/>
    </row>
    <row r="459" spans="1:13" ht="15.75">
      <c r="A459" s="706"/>
      <c r="B459" s="707"/>
      <c r="C459" s="707" t="s">
        <v>10</v>
      </c>
      <c r="D459" s="710"/>
      <c r="E459" s="708"/>
      <c r="F459" s="709"/>
      <c r="G459" s="366"/>
      <c r="H459" s="366"/>
      <c r="I459" s="352"/>
      <c r="J459" s="352"/>
      <c r="K459" s="367"/>
      <c r="L459" s="357"/>
      <c r="M459" s="358"/>
    </row>
    <row r="460" spans="1:13" ht="15.75">
      <c r="A460" s="706"/>
      <c r="B460" s="707"/>
      <c r="C460" s="707" t="s">
        <v>11</v>
      </c>
      <c r="D460" s="710"/>
      <c r="E460" s="708"/>
      <c r="F460" s="709"/>
      <c r="G460" s="366"/>
      <c r="H460" s="366"/>
      <c r="I460" s="352"/>
      <c r="J460" s="352"/>
      <c r="K460" s="367"/>
      <c r="L460" s="357"/>
      <c r="M460" s="358"/>
    </row>
    <row r="461" spans="1:13" ht="15.75">
      <c r="A461" s="706"/>
      <c r="B461" s="717"/>
      <c r="C461" s="707" t="s">
        <v>12</v>
      </c>
      <c r="D461" s="710"/>
      <c r="E461" s="708"/>
      <c r="F461" s="709"/>
      <c r="G461" s="366"/>
      <c r="H461" s="366"/>
      <c r="I461" s="352"/>
      <c r="J461" s="352"/>
      <c r="K461" s="367"/>
      <c r="L461" s="357"/>
      <c r="M461" s="358"/>
    </row>
    <row r="462" spans="1:13" ht="15.75">
      <c r="A462" s="719"/>
      <c r="B462" s="697"/>
      <c r="C462" s="719"/>
      <c r="D462" s="711"/>
      <c r="E462" s="720"/>
      <c r="F462" s="701"/>
      <c r="G462" s="366"/>
      <c r="H462" s="366"/>
      <c r="I462" s="352"/>
      <c r="J462" s="352"/>
      <c r="K462" s="367"/>
      <c r="L462" s="357"/>
      <c r="M462" s="358"/>
    </row>
    <row r="463" spans="1:13" ht="63.75">
      <c r="A463" s="702">
        <v>2.8</v>
      </c>
      <c r="B463" s="707" t="s">
        <v>1029</v>
      </c>
      <c r="C463" s="702"/>
      <c r="D463" s="697" t="s">
        <v>1057</v>
      </c>
      <c r="E463" s="703"/>
      <c r="F463" s="705"/>
      <c r="G463" s="366"/>
      <c r="H463" s="366"/>
      <c r="I463" s="352"/>
      <c r="J463" s="352"/>
      <c r="K463" s="367"/>
      <c r="L463" s="357"/>
      <c r="M463" s="358"/>
    </row>
    <row r="464" spans="1:13" ht="191.25">
      <c r="A464" s="706" t="s">
        <v>1058</v>
      </c>
      <c r="B464" s="707"/>
      <c r="C464" s="706"/>
      <c r="D464" s="707" t="s">
        <v>1060</v>
      </c>
      <c r="E464" s="708"/>
      <c r="F464" s="709"/>
      <c r="G464" s="366"/>
      <c r="H464" s="366"/>
      <c r="I464" s="352"/>
      <c r="J464" s="352"/>
      <c r="K464" s="367"/>
      <c r="L464" s="357"/>
      <c r="M464" s="358"/>
    </row>
    <row r="465" spans="1:13" ht="255">
      <c r="A465" s="706"/>
      <c r="B465" s="707"/>
      <c r="C465" s="706" t="s">
        <v>132</v>
      </c>
      <c r="D465" s="710" t="s">
        <v>1061</v>
      </c>
      <c r="E465" s="708" t="s">
        <v>835</v>
      </c>
      <c r="F465" s="709"/>
      <c r="G465" s="366"/>
      <c r="H465" s="366"/>
      <c r="I465" s="352"/>
      <c r="J465" s="352"/>
      <c r="K465" s="367"/>
      <c r="L465" s="357"/>
      <c r="M465" s="358"/>
    </row>
    <row r="466" spans="1:13" ht="15.75">
      <c r="A466" s="706"/>
      <c r="B466" s="707"/>
      <c r="C466" s="707" t="s">
        <v>205</v>
      </c>
      <c r="D466" s="710"/>
      <c r="E466" s="708"/>
      <c r="F466" s="709"/>
      <c r="G466" s="366"/>
      <c r="H466" s="366"/>
      <c r="I466" s="352"/>
      <c r="J466" s="352"/>
      <c r="K466" s="367"/>
      <c r="L466" s="357"/>
      <c r="M466" s="358"/>
    </row>
    <row r="467" spans="1:13" ht="15.75">
      <c r="A467" s="706"/>
      <c r="B467" s="707"/>
      <c r="C467" s="707" t="s">
        <v>10</v>
      </c>
      <c r="D467" s="710"/>
      <c r="E467" s="708"/>
      <c r="F467" s="709"/>
      <c r="G467" s="366"/>
      <c r="H467" s="366"/>
      <c r="I467" s="352"/>
      <c r="J467" s="352"/>
      <c r="K467" s="367"/>
      <c r="L467" s="357"/>
      <c r="M467" s="358"/>
    </row>
    <row r="468" spans="1:13" ht="15.75">
      <c r="A468" s="706"/>
      <c r="B468" s="707"/>
      <c r="C468" s="707" t="s">
        <v>11</v>
      </c>
      <c r="D468" s="710"/>
      <c r="E468" s="708"/>
      <c r="F468" s="709"/>
      <c r="G468" s="366"/>
      <c r="H468" s="366"/>
      <c r="I468" s="352"/>
      <c r="J468" s="352"/>
      <c r="K468" s="367"/>
      <c r="L468" s="357"/>
      <c r="M468" s="358"/>
    </row>
    <row r="469" spans="1:13" ht="15.75">
      <c r="A469" s="706"/>
      <c r="B469" s="707"/>
      <c r="C469" s="707" t="s">
        <v>12</v>
      </c>
      <c r="D469" s="710"/>
      <c r="E469" s="708"/>
      <c r="F469" s="709"/>
      <c r="G469" s="366"/>
      <c r="H469" s="366"/>
      <c r="I469" s="352"/>
      <c r="J469" s="352"/>
      <c r="K469" s="367"/>
      <c r="L469" s="357"/>
      <c r="M469" s="358"/>
    </row>
    <row r="470" spans="1:13" ht="15.75">
      <c r="A470" s="698"/>
      <c r="B470" s="717"/>
      <c r="C470" s="698"/>
      <c r="D470" s="711"/>
      <c r="E470" s="700"/>
      <c r="F470" s="701"/>
      <c r="G470" s="366"/>
      <c r="H470" s="366"/>
      <c r="I470" s="352"/>
      <c r="J470" s="352"/>
      <c r="K470" s="367"/>
      <c r="L470" s="357"/>
      <c r="M470" s="358"/>
    </row>
    <row r="471" spans="1:13" ht="114.75">
      <c r="A471" s="706" t="s">
        <v>1062</v>
      </c>
      <c r="B471" s="707" t="s">
        <v>190</v>
      </c>
      <c r="C471" s="706"/>
      <c r="D471" s="707" t="s">
        <v>1064</v>
      </c>
      <c r="E471" s="708"/>
      <c r="F471" s="709"/>
      <c r="G471" s="366"/>
      <c r="H471" s="366"/>
      <c r="I471" s="352"/>
      <c r="J471" s="352"/>
      <c r="K471" s="367"/>
      <c r="L471" s="357"/>
      <c r="M471" s="358"/>
    </row>
    <row r="472" spans="1:13" ht="123.6" customHeight="1">
      <c r="A472" s="706"/>
      <c r="B472" s="707"/>
      <c r="C472" s="706" t="s">
        <v>132</v>
      </c>
      <c r="D472" s="710" t="s">
        <v>1065</v>
      </c>
      <c r="E472" s="708" t="s">
        <v>835</v>
      </c>
      <c r="F472" s="709"/>
      <c r="G472" s="366"/>
      <c r="H472" s="366"/>
      <c r="I472" s="352"/>
      <c r="J472" s="352"/>
      <c r="K472" s="367"/>
      <c r="L472" s="357"/>
      <c r="M472" s="358"/>
    </row>
    <row r="473" spans="1:13" ht="15.75">
      <c r="A473" s="706"/>
      <c r="B473" s="707"/>
      <c r="C473" s="707" t="s">
        <v>205</v>
      </c>
      <c r="D473" s="710"/>
      <c r="E473" s="708"/>
      <c r="F473" s="709"/>
      <c r="G473" s="366"/>
      <c r="H473" s="366"/>
      <c r="I473" s="352"/>
      <c r="J473" s="352"/>
      <c r="K473" s="367"/>
      <c r="L473" s="357"/>
      <c r="M473" s="358"/>
    </row>
    <row r="474" spans="1:13" ht="15.75">
      <c r="A474" s="706"/>
      <c r="B474" s="707"/>
      <c r="C474" s="707" t="s">
        <v>10</v>
      </c>
      <c r="D474" s="710"/>
      <c r="E474" s="708"/>
      <c r="F474" s="709"/>
      <c r="G474" s="366"/>
      <c r="H474" s="366"/>
      <c r="I474" s="352"/>
      <c r="J474" s="352"/>
      <c r="K474" s="367"/>
      <c r="L474" s="357"/>
      <c r="M474" s="358"/>
    </row>
    <row r="475" spans="1:13" ht="15.75">
      <c r="A475" s="706"/>
      <c r="B475" s="707"/>
      <c r="C475" s="707" t="s">
        <v>11</v>
      </c>
      <c r="D475" s="710"/>
      <c r="E475" s="708"/>
      <c r="F475" s="709"/>
      <c r="G475" s="366"/>
      <c r="H475" s="366"/>
      <c r="I475" s="352"/>
      <c r="J475" s="352"/>
      <c r="K475" s="367"/>
      <c r="L475" s="357"/>
      <c r="M475" s="358"/>
    </row>
    <row r="476" spans="1:13" ht="15.75">
      <c r="A476" s="706"/>
      <c r="B476" s="707"/>
      <c r="C476" s="707" t="s">
        <v>12</v>
      </c>
      <c r="D476" s="710"/>
      <c r="E476" s="708"/>
      <c r="F476" s="709"/>
      <c r="G476" s="366"/>
      <c r="H476" s="366"/>
      <c r="I476" s="352"/>
      <c r="J476" s="352"/>
      <c r="K476" s="367"/>
      <c r="L476" s="357"/>
      <c r="M476" s="358"/>
    </row>
    <row r="477" spans="1:13" ht="15.75">
      <c r="A477" s="698"/>
      <c r="B477" s="707"/>
      <c r="C477" s="698"/>
      <c r="D477" s="711"/>
      <c r="E477" s="700"/>
      <c r="F477" s="701"/>
      <c r="G477" s="366"/>
      <c r="H477" s="366"/>
      <c r="I477" s="352"/>
      <c r="J477" s="352"/>
      <c r="K477" s="367"/>
      <c r="L477" s="357"/>
      <c r="M477" s="358"/>
    </row>
    <row r="478" spans="1:13" ht="38.25">
      <c r="A478" s="706" t="s">
        <v>1066</v>
      </c>
      <c r="B478" s="711"/>
      <c r="C478" s="706"/>
      <c r="D478" s="707" t="s">
        <v>1068</v>
      </c>
      <c r="E478" s="708"/>
      <c r="F478" s="709"/>
      <c r="G478" s="366"/>
      <c r="H478" s="366"/>
      <c r="I478" s="352"/>
      <c r="J478" s="352"/>
      <c r="K478" s="367"/>
      <c r="L478" s="357"/>
      <c r="M478" s="358"/>
    </row>
    <row r="479" spans="1:13" ht="165.75">
      <c r="A479" s="706"/>
      <c r="B479" s="707" t="s">
        <v>1036</v>
      </c>
      <c r="C479" s="706" t="s">
        <v>132</v>
      </c>
      <c r="D479" s="710" t="s">
        <v>1069</v>
      </c>
      <c r="E479" s="708" t="s">
        <v>835</v>
      </c>
      <c r="F479" s="709"/>
      <c r="G479" s="366"/>
      <c r="H479" s="366"/>
      <c r="I479" s="352"/>
      <c r="J479" s="352"/>
      <c r="K479" s="367"/>
      <c r="L479" s="357"/>
      <c r="M479" s="358"/>
    </row>
    <row r="480" spans="1:13" ht="15.75">
      <c r="A480" s="706"/>
      <c r="B480" s="707"/>
      <c r="C480" s="707" t="s">
        <v>205</v>
      </c>
      <c r="D480" s="710"/>
      <c r="E480" s="708"/>
      <c r="F480" s="709"/>
      <c r="G480" s="366"/>
      <c r="H480" s="366"/>
      <c r="I480" s="352"/>
      <c r="J480" s="352"/>
      <c r="K480" s="367"/>
      <c r="L480" s="357"/>
      <c r="M480" s="358"/>
    </row>
    <row r="481" spans="1:13" ht="15.75">
      <c r="A481" s="706"/>
      <c r="B481" s="707"/>
      <c r="C481" s="707" t="s">
        <v>10</v>
      </c>
      <c r="D481" s="710"/>
      <c r="E481" s="708"/>
      <c r="F481" s="709"/>
      <c r="G481" s="366"/>
      <c r="H481" s="366"/>
      <c r="I481" s="352"/>
      <c r="J481" s="352"/>
      <c r="K481" s="367"/>
      <c r="L481" s="357"/>
      <c r="M481" s="358"/>
    </row>
    <row r="482" spans="1:13" ht="15.75">
      <c r="A482" s="706"/>
      <c r="B482" s="707"/>
      <c r="C482" s="707" t="s">
        <v>11</v>
      </c>
      <c r="D482" s="710"/>
      <c r="E482" s="708"/>
      <c r="F482" s="709"/>
      <c r="G482" s="366"/>
      <c r="H482" s="366"/>
      <c r="I482" s="352"/>
      <c r="J482" s="352"/>
      <c r="K482" s="367"/>
      <c r="L482" s="357"/>
      <c r="M482" s="358"/>
    </row>
    <row r="483" spans="1:13" ht="15.75">
      <c r="A483" s="706"/>
      <c r="B483" s="707"/>
      <c r="C483" s="707" t="s">
        <v>12</v>
      </c>
      <c r="D483" s="710"/>
      <c r="E483" s="708"/>
      <c r="F483" s="709"/>
      <c r="G483" s="366"/>
      <c r="H483" s="366"/>
      <c r="I483" s="352"/>
      <c r="J483" s="352"/>
      <c r="K483" s="367"/>
      <c r="L483" s="357"/>
      <c r="M483" s="358"/>
    </row>
    <row r="484" spans="1:13" ht="15.75">
      <c r="A484" s="698"/>
      <c r="B484" s="707"/>
      <c r="C484" s="698"/>
      <c r="D484" s="711"/>
      <c r="E484" s="700"/>
      <c r="F484" s="701"/>
      <c r="G484" s="366"/>
      <c r="H484" s="366"/>
      <c r="I484" s="352"/>
      <c r="J484" s="352"/>
      <c r="K484" s="367"/>
      <c r="L484" s="357"/>
      <c r="M484" s="358"/>
    </row>
    <row r="485" spans="1:13" ht="15.75">
      <c r="A485" s="702">
        <v>2.9</v>
      </c>
      <c r="B485" s="707"/>
      <c r="C485" s="702"/>
      <c r="D485" s="697" t="s">
        <v>1070</v>
      </c>
      <c r="E485" s="703"/>
      <c r="F485" s="705"/>
      <c r="G485" s="366"/>
      <c r="H485" s="366"/>
      <c r="I485" s="352"/>
      <c r="J485" s="352"/>
      <c r="K485" s="367"/>
      <c r="L485" s="357"/>
      <c r="M485" s="358"/>
    </row>
    <row r="486" spans="1:13" ht="102">
      <c r="A486" s="706" t="s">
        <v>1071</v>
      </c>
      <c r="B486" s="699"/>
      <c r="C486" s="706"/>
      <c r="D486" s="707" t="s">
        <v>1073</v>
      </c>
      <c r="E486" s="708"/>
      <c r="F486" s="709"/>
      <c r="G486" s="366"/>
      <c r="H486" s="366"/>
      <c r="I486" s="352"/>
      <c r="J486" s="352"/>
      <c r="K486" s="367"/>
      <c r="L486" s="357"/>
      <c r="M486" s="358"/>
    </row>
    <row r="487" spans="1:13" ht="124.15" customHeight="1">
      <c r="A487" s="706"/>
      <c r="B487" s="707" t="s">
        <v>1040</v>
      </c>
      <c r="C487" s="706" t="s">
        <v>132</v>
      </c>
      <c r="D487" s="710" t="s">
        <v>2569</v>
      </c>
      <c r="E487" s="708" t="s">
        <v>835</v>
      </c>
      <c r="F487" s="709"/>
      <c r="G487" s="366"/>
      <c r="H487" s="366"/>
      <c r="I487" s="352"/>
      <c r="J487" s="352"/>
      <c r="K487" s="367"/>
      <c r="L487" s="357"/>
      <c r="M487" s="358"/>
    </row>
    <row r="488" spans="1:13" ht="15.75">
      <c r="A488" s="706"/>
      <c r="B488" s="707"/>
      <c r="C488" s="707" t="s">
        <v>205</v>
      </c>
      <c r="D488" s="710" t="s">
        <v>2570</v>
      </c>
      <c r="E488" s="708" t="s">
        <v>835</v>
      </c>
      <c r="F488" s="709"/>
      <c r="G488" s="366"/>
      <c r="H488" s="366"/>
      <c r="I488" s="352"/>
      <c r="J488" s="352"/>
      <c r="K488" s="367"/>
      <c r="L488" s="357"/>
      <c r="M488" s="358"/>
    </row>
    <row r="489" spans="1:13" ht="15.75">
      <c r="A489" s="706"/>
      <c r="B489" s="707"/>
      <c r="C489" s="707" t="s">
        <v>10</v>
      </c>
      <c r="D489" s="710" t="s">
        <v>2570</v>
      </c>
      <c r="E489" s="708" t="s">
        <v>835</v>
      </c>
      <c r="F489" s="709"/>
      <c r="G489" s="366"/>
      <c r="H489" s="366"/>
      <c r="I489" s="352"/>
      <c r="J489" s="352"/>
      <c r="K489" s="367"/>
      <c r="L489" s="357"/>
      <c r="M489" s="358"/>
    </row>
    <row r="490" spans="1:13" ht="15.75">
      <c r="A490" s="706"/>
      <c r="B490" s="707"/>
      <c r="C490" s="707" t="s">
        <v>11</v>
      </c>
      <c r="D490" s="710"/>
      <c r="E490" s="708"/>
      <c r="F490" s="709"/>
      <c r="G490" s="366"/>
      <c r="H490" s="366"/>
      <c r="I490" s="352"/>
      <c r="J490" s="352"/>
      <c r="K490" s="367"/>
      <c r="L490" s="357"/>
      <c r="M490" s="358"/>
    </row>
    <row r="491" spans="1:13" ht="15.75">
      <c r="A491" s="706"/>
      <c r="B491" s="707"/>
      <c r="C491" s="707" t="s">
        <v>12</v>
      </c>
      <c r="D491" s="710"/>
      <c r="E491" s="708"/>
      <c r="F491" s="709"/>
      <c r="G491" s="366"/>
      <c r="H491" s="366"/>
      <c r="I491" s="352"/>
      <c r="J491" s="352"/>
      <c r="K491" s="367"/>
      <c r="L491" s="357"/>
      <c r="M491" s="358"/>
    </row>
    <row r="492" spans="1:13" ht="15.75">
      <c r="A492" s="698"/>
      <c r="B492" s="707"/>
      <c r="C492" s="698"/>
      <c r="D492" s="711"/>
      <c r="E492" s="700"/>
      <c r="F492" s="701"/>
      <c r="G492" s="366"/>
      <c r="H492" s="366"/>
      <c r="I492" s="352"/>
      <c r="J492" s="352"/>
      <c r="K492" s="367"/>
      <c r="L492" s="357"/>
      <c r="M492" s="358"/>
    </row>
    <row r="493" spans="1:13" ht="89.25">
      <c r="A493" s="706" t="s">
        <v>1074</v>
      </c>
      <c r="B493" s="707"/>
      <c r="C493" s="706"/>
      <c r="D493" s="707" t="s">
        <v>1076</v>
      </c>
      <c r="E493" s="708"/>
      <c r="F493" s="709"/>
      <c r="G493" s="366"/>
      <c r="H493" s="366"/>
      <c r="I493" s="352"/>
      <c r="J493" s="352"/>
      <c r="K493" s="367"/>
      <c r="L493" s="357"/>
      <c r="M493" s="358"/>
    </row>
    <row r="494" spans="1:13" ht="102">
      <c r="A494" s="706"/>
      <c r="B494" s="699"/>
      <c r="C494" s="706" t="s">
        <v>132</v>
      </c>
      <c r="D494" s="710" t="s">
        <v>2571</v>
      </c>
      <c r="E494" s="708" t="s">
        <v>835</v>
      </c>
      <c r="F494" s="709"/>
      <c r="G494" s="366"/>
      <c r="H494" s="366"/>
      <c r="I494" s="352"/>
      <c r="J494" s="352"/>
      <c r="K494" s="367"/>
      <c r="L494" s="357"/>
      <c r="M494" s="358"/>
    </row>
    <row r="495" spans="1:13" ht="76.5">
      <c r="A495" s="706"/>
      <c r="B495" s="707" t="s">
        <v>1044</v>
      </c>
      <c r="C495" s="707" t="s">
        <v>205</v>
      </c>
      <c r="D495" s="710" t="s">
        <v>2572</v>
      </c>
      <c r="E495" s="708" t="s">
        <v>835</v>
      </c>
      <c r="F495" s="709"/>
      <c r="G495" s="366"/>
      <c r="H495" s="366"/>
      <c r="I495" s="352"/>
      <c r="J495" s="352"/>
      <c r="K495" s="367"/>
      <c r="L495" s="357"/>
      <c r="M495" s="358"/>
    </row>
    <row r="496" spans="1:13" ht="25.5">
      <c r="A496" s="706"/>
      <c r="B496" s="707"/>
      <c r="C496" s="707" t="s">
        <v>10</v>
      </c>
      <c r="D496" s="710" t="s">
        <v>2572</v>
      </c>
      <c r="E496" s="708" t="s">
        <v>835</v>
      </c>
      <c r="F496" s="709"/>
      <c r="G496" s="366"/>
      <c r="H496" s="366"/>
      <c r="I496" s="352"/>
      <c r="J496" s="352"/>
      <c r="K496" s="367"/>
      <c r="L496" s="357"/>
      <c r="M496" s="358"/>
    </row>
    <row r="497" spans="1:13" ht="15.75">
      <c r="A497" s="706"/>
      <c r="B497" s="707"/>
      <c r="C497" s="707" t="s">
        <v>11</v>
      </c>
      <c r="D497" s="710"/>
      <c r="E497" s="708"/>
      <c r="F497" s="709"/>
      <c r="G497" s="366"/>
      <c r="H497" s="366"/>
      <c r="I497" s="352"/>
      <c r="J497" s="352"/>
      <c r="K497" s="367"/>
      <c r="L497" s="357"/>
      <c r="M497" s="358"/>
    </row>
    <row r="498" spans="1:13" ht="15.75">
      <c r="A498" s="706"/>
      <c r="B498" s="707"/>
      <c r="C498" s="707" t="s">
        <v>12</v>
      </c>
      <c r="D498" s="710"/>
      <c r="E498" s="708"/>
      <c r="F498" s="709"/>
      <c r="G498" s="366"/>
      <c r="H498" s="366"/>
      <c r="I498" s="352"/>
      <c r="J498" s="352"/>
      <c r="K498" s="367"/>
      <c r="L498" s="357"/>
      <c r="M498" s="358"/>
    </row>
    <row r="499" spans="1:13" ht="15.75">
      <c r="A499" s="698"/>
      <c r="B499" s="707"/>
      <c r="C499" s="698"/>
      <c r="D499" s="711"/>
      <c r="E499" s="700"/>
      <c r="F499" s="701"/>
      <c r="G499" s="366"/>
      <c r="H499" s="366"/>
      <c r="I499" s="352"/>
      <c r="J499" s="352"/>
      <c r="K499" s="367"/>
      <c r="L499" s="357"/>
      <c r="M499" s="358"/>
    </row>
    <row r="500" spans="1:13" ht="89.25">
      <c r="A500" s="706" t="s">
        <v>1077</v>
      </c>
      <c r="B500" s="707"/>
      <c r="C500" s="706"/>
      <c r="D500" s="707" t="s">
        <v>1079</v>
      </c>
      <c r="E500" s="708"/>
      <c r="F500" s="709"/>
      <c r="G500" s="366"/>
      <c r="H500" s="366"/>
      <c r="I500" s="352"/>
      <c r="J500" s="352"/>
      <c r="K500" s="367"/>
      <c r="L500" s="357"/>
      <c r="M500" s="358"/>
    </row>
    <row r="501" spans="1:13" ht="89.25">
      <c r="A501" s="706"/>
      <c r="B501" s="707"/>
      <c r="C501" s="706" t="s">
        <v>132</v>
      </c>
      <c r="D501" s="710" t="s">
        <v>2573</v>
      </c>
      <c r="E501" s="708" t="s">
        <v>835</v>
      </c>
      <c r="F501" s="709"/>
      <c r="G501" s="366"/>
      <c r="H501" s="366"/>
      <c r="I501" s="352"/>
      <c r="J501" s="352"/>
      <c r="K501" s="367"/>
      <c r="L501" s="357"/>
      <c r="M501" s="358"/>
    </row>
    <row r="502" spans="1:13" ht="63.75">
      <c r="A502" s="706"/>
      <c r="B502" s="699"/>
      <c r="C502" s="707" t="s">
        <v>205</v>
      </c>
      <c r="D502" s="710" t="s">
        <v>2574</v>
      </c>
      <c r="E502" s="708"/>
      <c r="F502" s="709"/>
      <c r="G502" s="366"/>
      <c r="H502" s="366"/>
      <c r="I502" s="352"/>
      <c r="J502" s="352"/>
      <c r="K502" s="367"/>
      <c r="L502" s="357"/>
      <c r="M502" s="358"/>
    </row>
    <row r="503" spans="1:13" ht="15.75">
      <c r="A503" s="706"/>
      <c r="B503" s="697"/>
      <c r="C503" s="707" t="s">
        <v>10</v>
      </c>
      <c r="D503" s="710" t="s">
        <v>3051</v>
      </c>
      <c r="E503" s="708" t="s">
        <v>835</v>
      </c>
      <c r="F503" s="709"/>
      <c r="G503" s="366"/>
      <c r="H503" s="366"/>
      <c r="I503" s="352"/>
      <c r="J503" s="352"/>
      <c r="K503" s="367"/>
      <c r="L503" s="357"/>
      <c r="M503" s="358"/>
    </row>
    <row r="504" spans="1:13" ht="76.5">
      <c r="A504" s="706"/>
      <c r="B504" s="707" t="s">
        <v>1049</v>
      </c>
      <c r="C504" s="707" t="s">
        <v>11</v>
      </c>
      <c r="D504" s="710"/>
      <c r="E504" s="708"/>
      <c r="F504" s="709"/>
      <c r="G504" s="366"/>
      <c r="H504" s="366"/>
      <c r="I504" s="352"/>
      <c r="J504" s="352"/>
      <c r="K504" s="367"/>
      <c r="L504" s="357"/>
      <c r="M504" s="358"/>
    </row>
    <row r="505" spans="1:13" ht="15.75">
      <c r="A505" s="706"/>
      <c r="B505" s="707"/>
      <c r="C505" s="707" t="s">
        <v>12</v>
      </c>
      <c r="D505" s="710"/>
      <c r="E505" s="708"/>
      <c r="F505" s="709"/>
      <c r="G505" s="366"/>
      <c r="H505" s="366"/>
      <c r="I505" s="352"/>
      <c r="J505" s="352"/>
      <c r="K505" s="367"/>
      <c r="L505" s="357"/>
      <c r="M505" s="358"/>
    </row>
    <row r="506" spans="1:13" ht="15.75">
      <c r="A506" s="698"/>
      <c r="B506" s="707"/>
      <c r="C506" s="698"/>
      <c r="D506" s="711"/>
      <c r="E506" s="700"/>
      <c r="F506" s="701"/>
      <c r="G506" s="366"/>
      <c r="H506" s="366"/>
      <c r="I506" s="352"/>
      <c r="J506" s="352"/>
      <c r="K506" s="367"/>
      <c r="L506" s="357"/>
      <c r="M506" s="358"/>
    </row>
    <row r="507" spans="1:13" ht="15.75">
      <c r="A507" s="722">
        <v>2.1</v>
      </c>
      <c r="B507" s="707"/>
      <c r="C507" s="702"/>
      <c r="D507" s="697" t="s">
        <v>1080</v>
      </c>
      <c r="E507" s="703"/>
      <c r="F507" s="704"/>
      <c r="G507" s="366"/>
      <c r="H507" s="366"/>
      <c r="I507" s="352"/>
      <c r="J507" s="352"/>
      <c r="K507" s="367"/>
      <c r="L507" s="357"/>
      <c r="M507" s="358"/>
    </row>
    <row r="508" spans="1:13" ht="102">
      <c r="A508" s="706" t="s">
        <v>1081</v>
      </c>
      <c r="B508" s="707"/>
      <c r="C508" s="706"/>
      <c r="D508" s="707" t="s">
        <v>1083</v>
      </c>
      <c r="E508" s="708"/>
      <c r="F508" s="709"/>
      <c r="G508" s="366"/>
      <c r="H508" s="366"/>
      <c r="I508" s="352"/>
      <c r="J508" s="352"/>
      <c r="K508" s="367"/>
      <c r="L508" s="357"/>
      <c r="M508" s="358"/>
    </row>
    <row r="509" spans="1:13" ht="242.25">
      <c r="A509" s="706"/>
      <c r="B509" s="707"/>
      <c r="C509" s="706" t="s">
        <v>132</v>
      </c>
      <c r="D509" s="710" t="s">
        <v>1084</v>
      </c>
      <c r="E509" s="708" t="s">
        <v>835</v>
      </c>
      <c r="F509" s="709"/>
      <c r="G509" s="366"/>
      <c r="H509" s="366"/>
      <c r="I509" s="352"/>
      <c r="J509" s="352"/>
      <c r="K509" s="367"/>
      <c r="L509" s="357"/>
      <c r="M509" s="358"/>
    </row>
    <row r="510" spans="1:13" ht="15.75">
      <c r="A510" s="706"/>
      <c r="B510" s="707"/>
      <c r="C510" s="707" t="s">
        <v>205</v>
      </c>
      <c r="D510" s="710"/>
      <c r="E510" s="708"/>
      <c r="F510" s="709"/>
      <c r="G510" s="366"/>
      <c r="H510" s="366"/>
      <c r="I510" s="352"/>
      <c r="J510" s="352"/>
      <c r="K510" s="367"/>
      <c r="L510" s="357"/>
      <c r="M510" s="358"/>
    </row>
    <row r="511" spans="1:13" ht="15.75">
      <c r="A511" s="706"/>
      <c r="B511" s="717"/>
      <c r="C511" s="707" t="s">
        <v>10</v>
      </c>
      <c r="D511" s="710"/>
      <c r="E511" s="708"/>
      <c r="F511" s="709"/>
      <c r="G511" s="366"/>
      <c r="H511" s="366"/>
      <c r="I511" s="352"/>
      <c r="J511" s="352"/>
      <c r="K511" s="367"/>
      <c r="L511" s="357"/>
      <c r="M511" s="358"/>
    </row>
    <row r="512" spans="1:13" ht="15.75">
      <c r="A512" s="706"/>
      <c r="B512" s="697"/>
      <c r="C512" s="707" t="s">
        <v>11</v>
      </c>
      <c r="D512" s="710"/>
      <c r="E512" s="708"/>
      <c r="F512" s="709"/>
      <c r="G512" s="366"/>
      <c r="H512" s="366"/>
      <c r="I512" s="352"/>
      <c r="J512" s="352"/>
      <c r="K512" s="367"/>
      <c r="L512" s="357"/>
      <c r="M512" s="358"/>
    </row>
    <row r="513" spans="1:13" ht="63.75">
      <c r="A513" s="706"/>
      <c r="B513" s="707" t="s">
        <v>1054</v>
      </c>
      <c r="C513" s="707" t="s">
        <v>12</v>
      </c>
      <c r="D513" s="710"/>
      <c r="E513" s="708"/>
      <c r="F513" s="709"/>
      <c r="G513" s="366"/>
      <c r="H513" s="366"/>
      <c r="I513" s="352"/>
      <c r="J513" s="352"/>
      <c r="K513" s="367"/>
      <c r="L513" s="357"/>
      <c r="M513" s="358"/>
    </row>
    <row r="514" spans="1:13" ht="15.75">
      <c r="A514" s="698"/>
      <c r="B514" s="707"/>
      <c r="C514" s="698"/>
      <c r="D514" s="711"/>
      <c r="E514" s="700"/>
      <c r="F514" s="701"/>
      <c r="G514" s="366"/>
      <c r="H514" s="366"/>
      <c r="I514" s="352"/>
      <c r="J514" s="352"/>
      <c r="K514" s="367"/>
      <c r="L514" s="357"/>
      <c r="M514" s="358"/>
    </row>
    <row r="515" spans="1:13" ht="102">
      <c r="A515" s="706" t="s">
        <v>1085</v>
      </c>
      <c r="B515" s="707"/>
      <c r="C515" s="706"/>
      <c r="D515" s="707" t="s">
        <v>1087</v>
      </c>
      <c r="E515" s="708"/>
      <c r="F515" s="709"/>
      <c r="G515" s="366"/>
      <c r="H515" s="366"/>
      <c r="I515" s="352"/>
      <c r="J515" s="352"/>
      <c r="K515" s="367"/>
      <c r="L515" s="357"/>
      <c r="M515" s="358"/>
    </row>
    <row r="516" spans="1:13" ht="127.5">
      <c r="A516" s="706"/>
      <c r="B516" s="707"/>
      <c r="C516" s="706" t="s">
        <v>132</v>
      </c>
      <c r="D516" s="710" t="s">
        <v>1088</v>
      </c>
      <c r="E516" s="708" t="s">
        <v>835</v>
      </c>
      <c r="F516" s="709"/>
      <c r="G516" s="366"/>
      <c r="H516" s="366"/>
      <c r="I516" s="352"/>
      <c r="J516" s="352"/>
      <c r="K516" s="367"/>
      <c r="L516" s="357"/>
      <c r="M516" s="358"/>
    </row>
    <row r="517" spans="1:13" ht="15.75">
      <c r="A517" s="706"/>
      <c r="B517" s="707"/>
      <c r="C517" s="707" t="s">
        <v>205</v>
      </c>
      <c r="D517" s="710"/>
      <c r="E517" s="708"/>
      <c r="F517" s="709"/>
      <c r="G517" s="366"/>
      <c r="H517" s="366"/>
      <c r="I517" s="352"/>
      <c r="J517" s="352"/>
      <c r="K517" s="367"/>
      <c r="L517" s="357"/>
      <c r="M517" s="358"/>
    </row>
    <row r="518" spans="1:13" ht="15.75">
      <c r="A518" s="706"/>
      <c r="B518" s="707"/>
      <c r="C518" s="707" t="s">
        <v>10</v>
      </c>
      <c r="D518" s="710"/>
      <c r="E518" s="708"/>
      <c r="F518" s="709"/>
      <c r="G518" s="366"/>
      <c r="H518" s="366"/>
      <c r="I518" s="352"/>
      <c r="J518" s="352"/>
      <c r="K518" s="367"/>
      <c r="L518" s="357"/>
      <c r="M518" s="358"/>
    </row>
    <row r="519" spans="1:13" ht="15.75">
      <c r="A519" s="706"/>
      <c r="B519" s="707"/>
      <c r="C519" s="707" t="s">
        <v>11</v>
      </c>
      <c r="D519" s="710"/>
      <c r="E519" s="708"/>
      <c r="F519" s="709"/>
      <c r="G519" s="366"/>
      <c r="H519" s="366"/>
      <c r="I519" s="352"/>
      <c r="J519" s="352"/>
      <c r="K519" s="367"/>
      <c r="L519" s="357"/>
      <c r="M519" s="358"/>
    </row>
    <row r="520" spans="1:13" ht="15.75">
      <c r="A520" s="706"/>
      <c r="B520" s="711"/>
      <c r="C520" s="707" t="s">
        <v>12</v>
      </c>
      <c r="D520" s="710"/>
      <c r="E520" s="708"/>
      <c r="F520" s="709"/>
      <c r="G520" s="366"/>
      <c r="H520" s="366"/>
      <c r="I520" s="352"/>
      <c r="J520" s="352"/>
      <c r="K520" s="367"/>
      <c r="L520" s="357"/>
      <c r="M520" s="358"/>
    </row>
    <row r="521" spans="1:13" ht="15.75">
      <c r="A521" s="698"/>
      <c r="B521" s="697"/>
      <c r="C521" s="698"/>
      <c r="D521" s="711"/>
      <c r="E521" s="700"/>
      <c r="F521" s="701"/>
      <c r="G521" s="366"/>
      <c r="H521" s="366"/>
      <c r="I521" s="352"/>
      <c r="J521" s="352"/>
      <c r="K521" s="367"/>
      <c r="L521" s="357"/>
      <c r="M521" s="358"/>
    </row>
    <row r="522" spans="1:13" ht="102">
      <c r="A522" s="706" t="s">
        <v>1089</v>
      </c>
      <c r="B522" s="707" t="s">
        <v>1059</v>
      </c>
      <c r="C522" s="706"/>
      <c r="D522" s="707" t="s">
        <v>1091</v>
      </c>
      <c r="E522" s="708"/>
      <c r="F522" s="709"/>
      <c r="G522" s="366"/>
      <c r="H522" s="366"/>
      <c r="I522" s="352"/>
      <c r="J522" s="352"/>
      <c r="K522" s="367"/>
      <c r="L522" s="357"/>
      <c r="M522" s="358"/>
    </row>
    <row r="523" spans="1:13" ht="114.75">
      <c r="A523" s="706"/>
      <c r="B523" s="707"/>
      <c r="C523" s="706" t="s">
        <v>132</v>
      </c>
      <c r="D523" s="710" t="s">
        <v>1092</v>
      </c>
      <c r="E523" s="708" t="s">
        <v>835</v>
      </c>
      <c r="F523" s="709"/>
      <c r="G523" s="366"/>
      <c r="H523" s="366"/>
      <c r="I523" s="352"/>
      <c r="J523" s="352"/>
      <c r="K523" s="367"/>
      <c r="L523" s="357"/>
      <c r="M523" s="358"/>
    </row>
    <row r="524" spans="1:13" ht="15.75">
      <c r="A524" s="706"/>
      <c r="B524" s="707"/>
      <c r="C524" s="707" t="s">
        <v>205</v>
      </c>
      <c r="D524" s="710"/>
      <c r="E524" s="708"/>
      <c r="F524" s="709"/>
      <c r="G524" s="366"/>
      <c r="H524" s="366"/>
      <c r="I524" s="352"/>
      <c r="J524" s="352"/>
      <c r="K524" s="367"/>
      <c r="L524" s="357"/>
      <c r="M524" s="358"/>
    </row>
    <row r="525" spans="1:13" ht="15.75">
      <c r="A525" s="706"/>
      <c r="B525" s="707"/>
      <c r="C525" s="707" t="s">
        <v>10</v>
      </c>
      <c r="D525" s="710"/>
      <c r="E525" s="708"/>
      <c r="F525" s="709"/>
      <c r="G525" s="366"/>
      <c r="H525" s="366"/>
      <c r="I525" s="352"/>
      <c r="J525" s="352"/>
      <c r="K525" s="367"/>
      <c r="L525" s="357"/>
      <c r="M525" s="358"/>
    </row>
    <row r="526" spans="1:13" ht="15.75">
      <c r="A526" s="706"/>
      <c r="B526" s="707"/>
      <c r="C526" s="707" t="s">
        <v>11</v>
      </c>
      <c r="D526" s="710"/>
      <c r="E526" s="708"/>
      <c r="F526" s="709"/>
      <c r="G526" s="366"/>
      <c r="H526" s="366"/>
      <c r="I526" s="352"/>
      <c r="J526" s="352"/>
      <c r="K526" s="367"/>
      <c r="L526" s="357"/>
      <c r="M526" s="358"/>
    </row>
    <row r="527" spans="1:13" ht="15.75">
      <c r="A527" s="706"/>
      <c r="B527" s="707"/>
      <c r="C527" s="707" t="s">
        <v>12</v>
      </c>
      <c r="D527" s="710"/>
      <c r="E527" s="708"/>
      <c r="F527" s="709"/>
      <c r="G527" s="366"/>
      <c r="H527" s="366"/>
      <c r="I527" s="352"/>
      <c r="J527" s="352"/>
      <c r="K527" s="367"/>
      <c r="L527" s="357"/>
      <c r="M527" s="358"/>
    </row>
    <row r="528" spans="1:13" ht="15.75">
      <c r="A528" s="698"/>
      <c r="B528" s="707"/>
      <c r="C528" s="698"/>
      <c r="D528" s="711"/>
      <c r="E528" s="700"/>
      <c r="F528" s="701"/>
      <c r="G528" s="366"/>
      <c r="H528" s="366"/>
      <c r="I528" s="352"/>
      <c r="J528" s="352"/>
      <c r="K528" s="367"/>
      <c r="L528" s="357"/>
      <c r="M528" s="358"/>
    </row>
    <row r="529" spans="1:13" ht="89.25">
      <c r="A529" s="706" t="s">
        <v>1093</v>
      </c>
      <c r="B529" s="699"/>
      <c r="C529" s="706"/>
      <c r="D529" s="707" t="s">
        <v>1095</v>
      </c>
      <c r="E529" s="708"/>
      <c r="F529" s="709"/>
      <c r="G529" s="366"/>
      <c r="H529" s="366"/>
      <c r="I529" s="352"/>
      <c r="J529" s="352"/>
      <c r="K529" s="367"/>
      <c r="L529" s="357"/>
      <c r="M529" s="358"/>
    </row>
    <row r="530" spans="1:13" ht="102">
      <c r="A530" s="706"/>
      <c r="B530" s="707" t="s">
        <v>1063</v>
      </c>
      <c r="C530" s="706" t="s">
        <v>132</v>
      </c>
      <c r="D530" s="710" t="s">
        <v>1096</v>
      </c>
      <c r="E530" s="708" t="s">
        <v>835</v>
      </c>
      <c r="F530" s="709"/>
      <c r="G530" s="366"/>
      <c r="H530" s="366"/>
      <c r="I530" s="352"/>
      <c r="J530" s="352"/>
      <c r="K530" s="367"/>
      <c r="L530" s="357"/>
      <c r="M530" s="358"/>
    </row>
    <row r="531" spans="1:13" ht="15.75">
      <c r="A531" s="706"/>
      <c r="B531" s="707"/>
      <c r="C531" s="707" t="s">
        <v>205</v>
      </c>
      <c r="D531" s="710"/>
      <c r="E531" s="708"/>
      <c r="F531" s="709"/>
      <c r="G531" s="366"/>
      <c r="H531" s="366"/>
      <c r="I531" s="352"/>
      <c r="J531" s="352"/>
      <c r="K531" s="367"/>
      <c r="L531" s="357"/>
      <c r="M531" s="358"/>
    </row>
    <row r="532" spans="1:13" ht="15.75">
      <c r="A532" s="706"/>
      <c r="B532" s="707"/>
      <c r="C532" s="707" t="s">
        <v>10</v>
      </c>
      <c r="D532" s="710"/>
      <c r="E532" s="708"/>
      <c r="F532" s="709"/>
      <c r="G532" s="366"/>
      <c r="H532" s="366"/>
      <c r="I532" s="352"/>
      <c r="J532" s="352"/>
      <c r="K532" s="367"/>
      <c r="L532" s="357"/>
      <c r="M532" s="358"/>
    </row>
    <row r="533" spans="1:13" ht="15.75">
      <c r="A533" s="706"/>
      <c r="B533" s="707"/>
      <c r="C533" s="707" t="s">
        <v>11</v>
      </c>
      <c r="D533" s="710"/>
      <c r="E533" s="708"/>
      <c r="F533" s="709"/>
      <c r="G533" s="366"/>
      <c r="H533" s="366"/>
      <c r="I533" s="352"/>
      <c r="J533" s="352"/>
      <c r="K533" s="367"/>
      <c r="L533" s="357"/>
      <c r="M533" s="358"/>
    </row>
    <row r="534" spans="1:13" ht="15.75">
      <c r="A534" s="706"/>
      <c r="B534" s="707"/>
      <c r="C534" s="707" t="s">
        <v>12</v>
      </c>
      <c r="D534" s="710"/>
      <c r="E534" s="708"/>
      <c r="F534" s="709"/>
      <c r="G534" s="366"/>
      <c r="H534" s="366"/>
      <c r="I534" s="352"/>
      <c r="J534" s="352"/>
      <c r="K534" s="367"/>
      <c r="L534" s="357"/>
      <c r="M534" s="358"/>
    </row>
    <row r="535" spans="1:13" ht="15.75">
      <c r="A535" s="698"/>
      <c r="B535" s="707"/>
      <c r="C535" s="698"/>
      <c r="D535" s="711"/>
      <c r="E535" s="700"/>
      <c r="F535" s="701"/>
      <c r="G535" s="366"/>
      <c r="H535" s="366"/>
      <c r="I535" s="352"/>
      <c r="J535" s="352"/>
      <c r="K535" s="367"/>
      <c r="L535" s="357"/>
      <c r="M535" s="358"/>
    </row>
    <row r="536" spans="1:13" ht="15.75">
      <c r="A536" s="702">
        <v>2.11</v>
      </c>
      <c r="B536" s="707"/>
      <c r="C536" s="702"/>
      <c r="D536" s="697" t="s">
        <v>1097</v>
      </c>
      <c r="E536" s="703"/>
      <c r="F536" s="704"/>
      <c r="G536" s="366"/>
      <c r="H536" s="366"/>
      <c r="I536" s="352"/>
      <c r="J536" s="352"/>
      <c r="K536" s="367"/>
      <c r="L536" s="357"/>
      <c r="M536" s="358"/>
    </row>
    <row r="537" spans="1:13" ht="76.5">
      <c r="A537" s="706" t="s">
        <v>1098</v>
      </c>
      <c r="B537" s="699"/>
      <c r="C537" s="706"/>
      <c r="D537" s="707" t="s">
        <v>1100</v>
      </c>
      <c r="E537" s="708"/>
      <c r="F537" s="709"/>
      <c r="G537" s="366"/>
      <c r="H537" s="366"/>
      <c r="I537" s="352"/>
      <c r="J537" s="352"/>
      <c r="K537" s="367"/>
      <c r="L537" s="357"/>
      <c r="M537" s="358"/>
    </row>
    <row r="538" spans="1:13" ht="231" customHeight="1">
      <c r="A538" s="706"/>
      <c r="B538" s="707" t="s">
        <v>1067</v>
      </c>
      <c r="C538" s="706" t="s">
        <v>132</v>
      </c>
      <c r="D538" s="710" t="s">
        <v>1101</v>
      </c>
      <c r="E538" s="708" t="s">
        <v>835</v>
      </c>
      <c r="F538" s="709"/>
      <c r="G538" s="366"/>
      <c r="H538" s="366"/>
      <c r="I538" s="352"/>
      <c r="J538" s="352"/>
      <c r="K538" s="367"/>
      <c r="L538" s="357"/>
      <c r="M538" s="358"/>
    </row>
    <row r="539" spans="1:13" ht="15.75">
      <c r="A539" s="706"/>
      <c r="B539" s="707"/>
      <c r="C539" s="707" t="s">
        <v>205</v>
      </c>
      <c r="D539" s="710"/>
      <c r="E539" s="708"/>
      <c r="F539" s="709"/>
      <c r="G539" s="366"/>
      <c r="H539" s="366"/>
      <c r="I539" s="352"/>
      <c r="J539" s="352"/>
      <c r="K539" s="367"/>
      <c r="L539" s="357"/>
      <c r="M539" s="358"/>
    </row>
    <row r="540" spans="1:13" ht="15.75">
      <c r="A540" s="706"/>
      <c r="B540" s="707"/>
      <c r="C540" s="707" t="s">
        <v>10</v>
      </c>
      <c r="D540" s="710"/>
      <c r="E540" s="708"/>
      <c r="F540" s="709"/>
      <c r="G540" s="366"/>
      <c r="H540" s="366"/>
      <c r="I540" s="352"/>
      <c r="J540" s="352"/>
      <c r="K540" s="367"/>
      <c r="L540" s="357"/>
      <c r="M540" s="358"/>
    </row>
    <row r="541" spans="1:13" ht="15.75">
      <c r="A541" s="706"/>
      <c r="B541" s="707"/>
      <c r="C541" s="707" t="s">
        <v>11</v>
      </c>
      <c r="D541" s="710"/>
      <c r="E541" s="708"/>
      <c r="F541" s="709"/>
      <c r="G541" s="366"/>
      <c r="H541" s="366"/>
      <c r="I541" s="352"/>
      <c r="J541" s="352"/>
      <c r="K541" s="367"/>
      <c r="L541" s="357"/>
      <c r="M541" s="358"/>
    </row>
    <row r="542" spans="1:13" ht="15.75">
      <c r="A542" s="706"/>
      <c r="B542" s="707"/>
      <c r="C542" s="707" t="s">
        <v>12</v>
      </c>
      <c r="D542" s="710"/>
      <c r="E542" s="708"/>
      <c r="F542" s="709"/>
      <c r="G542" s="366"/>
      <c r="H542" s="366"/>
      <c r="I542" s="352"/>
      <c r="J542" s="352"/>
      <c r="K542" s="367"/>
      <c r="L542" s="357"/>
      <c r="M542" s="358"/>
    </row>
    <row r="543" spans="1:13" ht="15.75">
      <c r="A543" s="698"/>
      <c r="B543" s="707"/>
      <c r="C543" s="698"/>
      <c r="D543" s="711"/>
      <c r="E543" s="700"/>
      <c r="F543" s="701"/>
      <c r="G543" s="366"/>
      <c r="H543" s="366"/>
      <c r="I543" s="352"/>
      <c r="J543" s="352"/>
      <c r="K543" s="367"/>
      <c r="L543" s="357"/>
      <c r="M543" s="358"/>
    </row>
    <row r="544" spans="1:13" ht="178.5">
      <c r="A544" s="706" t="s">
        <v>1102</v>
      </c>
      <c r="B544" s="707"/>
      <c r="C544" s="706"/>
      <c r="D544" s="707" t="s">
        <v>1104</v>
      </c>
      <c r="E544" s="708"/>
      <c r="F544" s="709"/>
      <c r="G544" s="366"/>
      <c r="H544" s="366"/>
      <c r="I544" s="352"/>
      <c r="J544" s="352"/>
      <c r="K544" s="367"/>
      <c r="L544" s="357"/>
      <c r="M544" s="358"/>
    </row>
    <row r="545" spans="1:13" ht="178.5">
      <c r="A545" s="706"/>
      <c r="B545" s="699"/>
      <c r="C545" s="706" t="s">
        <v>132</v>
      </c>
      <c r="D545" s="710" t="s">
        <v>1105</v>
      </c>
      <c r="E545" s="708" t="s">
        <v>835</v>
      </c>
      <c r="F545" s="709"/>
      <c r="G545" s="366"/>
      <c r="H545" s="366"/>
      <c r="I545" s="352"/>
      <c r="J545" s="352"/>
      <c r="K545" s="367"/>
      <c r="L545" s="357"/>
      <c r="M545" s="358"/>
    </row>
    <row r="546" spans="1:13" ht="15.75">
      <c r="A546" s="706"/>
      <c r="B546" s="697"/>
      <c r="C546" s="707" t="s">
        <v>205</v>
      </c>
      <c r="D546" s="710"/>
      <c r="E546" s="708"/>
      <c r="F546" s="709"/>
      <c r="G546" s="366"/>
      <c r="H546" s="366"/>
      <c r="I546" s="352"/>
      <c r="J546" s="352"/>
      <c r="K546" s="367"/>
      <c r="L546" s="357"/>
      <c r="M546" s="358"/>
    </row>
    <row r="547" spans="1:13" ht="76.5">
      <c r="A547" s="706"/>
      <c r="B547" s="707" t="s">
        <v>1072</v>
      </c>
      <c r="C547" s="707" t="s">
        <v>10</v>
      </c>
      <c r="D547" s="710"/>
      <c r="E547" s="708"/>
      <c r="F547" s="709"/>
      <c r="G547" s="366"/>
      <c r="H547" s="366"/>
      <c r="I547" s="352"/>
      <c r="J547" s="352"/>
      <c r="K547" s="367"/>
      <c r="L547" s="357"/>
      <c r="M547" s="358"/>
    </row>
    <row r="548" spans="1:13" ht="15.75">
      <c r="A548" s="706"/>
      <c r="B548" s="707"/>
      <c r="C548" s="707" t="s">
        <v>11</v>
      </c>
      <c r="D548" s="710"/>
      <c r="E548" s="708"/>
      <c r="F548" s="709"/>
      <c r="G548" s="366"/>
      <c r="H548" s="366"/>
      <c r="I548" s="352"/>
      <c r="J548" s="352"/>
      <c r="K548" s="367"/>
      <c r="L548" s="357"/>
      <c r="M548" s="358"/>
    </row>
    <row r="549" spans="1:13" ht="15.75">
      <c r="A549" s="706"/>
      <c r="B549" s="707"/>
      <c r="C549" s="707" t="s">
        <v>12</v>
      </c>
      <c r="D549" s="710"/>
      <c r="E549" s="708"/>
      <c r="F549" s="709"/>
      <c r="G549" s="366"/>
      <c r="H549" s="366"/>
      <c r="I549" s="352"/>
      <c r="J549" s="352"/>
      <c r="K549" s="367"/>
      <c r="L549" s="357"/>
      <c r="M549" s="358"/>
    </row>
    <row r="550" spans="1:13" ht="15.75">
      <c r="A550" s="698"/>
      <c r="B550" s="707"/>
      <c r="C550" s="698"/>
      <c r="D550" s="711"/>
      <c r="E550" s="700"/>
      <c r="F550" s="701"/>
      <c r="G550" s="366"/>
      <c r="H550" s="366"/>
      <c r="I550" s="352"/>
      <c r="J550" s="352"/>
      <c r="K550" s="367"/>
      <c r="L550" s="357"/>
      <c r="M550" s="358"/>
    </row>
    <row r="551" spans="1:13" ht="140.25">
      <c r="A551" s="706" t="s">
        <v>1106</v>
      </c>
      <c r="B551" s="707"/>
      <c r="C551" s="706"/>
      <c r="D551" s="707" t="s">
        <v>1108</v>
      </c>
      <c r="E551" s="708"/>
      <c r="F551" s="709"/>
      <c r="G551" s="366"/>
      <c r="H551" s="366"/>
      <c r="I551" s="352"/>
      <c r="J551" s="352"/>
      <c r="K551" s="367"/>
      <c r="L551" s="357"/>
      <c r="M551" s="358"/>
    </row>
    <row r="552" spans="1:13" ht="318.75">
      <c r="A552" s="706"/>
      <c r="B552" s="707"/>
      <c r="C552" s="706" t="s">
        <v>132</v>
      </c>
      <c r="D552" s="710" t="s">
        <v>1109</v>
      </c>
      <c r="E552" s="708" t="s">
        <v>835</v>
      </c>
      <c r="F552" s="709"/>
      <c r="G552" s="366"/>
      <c r="H552" s="366"/>
      <c r="I552" s="352"/>
      <c r="J552" s="352"/>
      <c r="K552" s="367"/>
      <c r="L552" s="357"/>
      <c r="M552" s="358"/>
    </row>
    <row r="553" spans="1:13" ht="15.75">
      <c r="A553" s="706"/>
      <c r="B553" s="707"/>
      <c r="C553" s="707" t="s">
        <v>205</v>
      </c>
      <c r="D553" s="710"/>
      <c r="E553" s="708"/>
      <c r="F553" s="709"/>
      <c r="G553" s="366"/>
      <c r="H553" s="366"/>
      <c r="I553" s="352"/>
      <c r="J553" s="352"/>
      <c r="K553" s="367"/>
      <c r="L553" s="357"/>
      <c r="M553" s="358"/>
    </row>
    <row r="554" spans="1:13" ht="15.75">
      <c r="A554" s="706"/>
      <c r="B554" s="699"/>
      <c r="C554" s="707" t="s">
        <v>10</v>
      </c>
      <c r="D554" s="710"/>
      <c r="E554" s="708"/>
      <c r="F554" s="709"/>
      <c r="G554" s="366"/>
      <c r="H554" s="366"/>
      <c r="I554" s="352"/>
      <c r="J554" s="352"/>
      <c r="K554" s="367"/>
      <c r="L554" s="357"/>
      <c r="M554" s="358"/>
    </row>
    <row r="555" spans="1:13" ht="76.5">
      <c r="A555" s="706"/>
      <c r="B555" s="707" t="s">
        <v>1075</v>
      </c>
      <c r="C555" s="707" t="s">
        <v>11</v>
      </c>
      <c r="D555" s="710"/>
      <c r="E555" s="708"/>
      <c r="F555" s="709"/>
      <c r="G555" s="366"/>
      <c r="H555" s="366"/>
      <c r="I555" s="352"/>
      <c r="J555" s="352"/>
      <c r="K555" s="367"/>
      <c r="L555" s="357"/>
      <c r="M555" s="358"/>
    </row>
    <row r="556" spans="1:13" ht="15.75">
      <c r="A556" s="706"/>
      <c r="B556" s="707"/>
      <c r="C556" s="707" t="s">
        <v>12</v>
      </c>
      <c r="D556" s="710"/>
      <c r="E556" s="708"/>
      <c r="F556" s="709"/>
      <c r="G556" s="366"/>
      <c r="H556" s="366"/>
      <c r="I556" s="352"/>
      <c r="J556" s="352"/>
      <c r="K556" s="367"/>
      <c r="L556" s="357"/>
      <c r="M556" s="358"/>
    </row>
    <row r="557" spans="1:13" ht="15.75">
      <c r="A557" s="698"/>
      <c r="B557" s="707"/>
      <c r="C557" s="698"/>
      <c r="D557" s="711"/>
      <c r="E557" s="700"/>
      <c r="F557" s="701"/>
      <c r="G557" s="366"/>
      <c r="H557" s="366"/>
      <c r="I557" s="352"/>
      <c r="J557" s="352"/>
      <c r="K557" s="367"/>
      <c r="L557" s="357"/>
      <c r="M557" s="358"/>
    </row>
    <row r="558" spans="1:13" ht="100.9" customHeight="1">
      <c r="A558" s="706" t="s">
        <v>1110</v>
      </c>
      <c r="B558" s="707"/>
      <c r="C558" s="706"/>
      <c r="D558" s="707" t="s">
        <v>1112</v>
      </c>
      <c r="E558" s="708"/>
      <c r="F558" s="709"/>
      <c r="G558" s="366"/>
      <c r="H558" s="366"/>
      <c r="I558" s="352"/>
      <c r="J558" s="352"/>
      <c r="K558" s="367"/>
      <c r="L558" s="357"/>
      <c r="M558" s="358"/>
    </row>
    <row r="559" spans="1:13" ht="191.25">
      <c r="A559" s="706"/>
      <c r="B559" s="707"/>
      <c r="C559" s="706" t="s">
        <v>132</v>
      </c>
      <c r="D559" s="710" t="s">
        <v>1113</v>
      </c>
      <c r="E559" s="708" t="s">
        <v>835</v>
      </c>
      <c r="F559" s="709"/>
      <c r="G559" s="366"/>
      <c r="H559" s="366"/>
      <c r="I559" s="352"/>
      <c r="J559" s="352"/>
      <c r="K559" s="367"/>
      <c r="L559" s="357"/>
      <c r="M559" s="358"/>
    </row>
    <row r="560" spans="1:13" ht="15.75">
      <c r="A560" s="706"/>
      <c r="B560" s="707"/>
      <c r="C560" s="707" t="s">
        <v>205</v>
      </c>
      <c r="D560" s="710"/>
      <c r="E560" s="708"/>
      <c r="F560" s="709"/>
      <c r="G560" s="366"/>
      <c r="H560" s="366"/>
      <c r="I560" s="352"/>
      <c r="J560" s="352"/>
      <c r="K560" s="367"/>
      <c r="L560" s="357"/>
      <c r="M560" s="358"/>
    </row>
    <row r="561" spans="1:13" ht="15.75">
      <c r="A561" s="706"/>
      <c r="B561" s="707"/>
      <c r="C561" s="707" t="s">
        <v>10</v>
      </c>
      <c r="D561" s="710"/>
      <c r="E561" s="708"/>
      <c r="F561" s="709"/>
      <c r="G561" s="366"/>
      <c r="H561" s="366"/>
      <c r="I561" s="352"/>
      <c r="J561" s="352"/>
      <c r="K561" s="367"/>
      <c r="L561" s="357"/>
      <c r="M561" s="358"/>
    </row>
    <row r="562" spans="1:13" ht="15.75">
      <c r="A562" s="706"/>
      <c r="B562" s="699"/>
      <c r="C562" s="707" t="s">
        <v>11</v>
      </c>
      <c r="D562" s="710"/>
      <c r="E562" s="708"/>
      <c r="F562" s="709"/>
      <c r="G562" s="366"/>
      <c r="H562" s="366"/>
      <c r="I562" s="352"/>
      <c r="J562" s="352"/>
      <c r="K562" s="367"/>
      <c r="L562" s="357"/>
      <c r="M562" s="358"/>
    </row>
    <row r="563" spans="1:13" ht="76.5">
      <c r="A563" s="706"/>
      <c r="B563" s="707" t="s">
        <v>1078</v>
      </c>
      <c r="C563" s="707" t="s">
        <v>12</v>
      </c>
      <c r="D563" s="710"/>
      <c r="E563" s="708"/>
      <c r="F563" s="709"/>
      <c r="G563" s="366"/>
      <c r="H563" s="366"/>
      <c r="I563" s="352"/>
      <c r="J563" s="352"/>
      <c r="K563" s="367"/>
      <c r="L563" s="357"/>
      <c r="M563" s="358"/>
    </row>
    <row r="564" spans="1:13" ht="15.75">
      <c r="A564" s="698"/>
      <c r="B564" s="707"/>
      <c r="C564" s="698"/>
      <c r="D564" s="711"/>
      <c r="E564" s="700"/>
      <c r="F564" s="701"/>
      <c r="G564" s="366"/>
      <c r="H564" s="366"/>
      <c r="I564" s="352"/>
      <c r="J564" s="352"/>
      <c r="K564" s="367"/>
      <c r="L564" s="357"/>
      <c r="M564" s="358"/>
    </row>
    <row r="565" spans="1:13" ht="15.75">
      <c r="A565" s="702">
        <v>2.12</v>
      </c>
      <c r="B565" s="707"/>
      <c r="C565" s="702"/>
      <c r="D565" s="697" t="s">
        <v>1114</v>
      </c>
      <c r="E565" s="703"/>
      <c r="F565" s="704"/>
      <c r="G565" s="366"/>
      <c r="H565" s="366"/>
      <c r="I565" s="352"/>
      <c r="J565" s="352"/>
      <c r="K565" s="367"/>
      <c r="L565" s="357"/>
      <c r="M565" s="358"/>
    </row>
    <row r="566" spans="1:13" ht="165.75">
      <c r="A566" s="706" t="s">
        <v>1115</v>
      </c>
      <c r="B566" s="707"/>
      <c r="C566" s="706"/>
      <c r="D566" s="707" t="s">
        <v>1117</v>
      </c>
      <c r="E566" s="708"/>
      <c r="F566" s="709"/>
      <c r="G566" s="366"/>
      <c r="H566" s="366"/>
      <c r="I566" s="352"/>
      <c r="J566" s="352"/>
      <c r="K566" s="367"/>
      <c r="L566" s="357"/>
      <c r="M566" s="358"/>
    </row>
    <row r="567" spans="1:13" ht="153">
      <c r="A567" s="706"/>
      <c r="B567" s="707"/>
      <c r="C567" s="706" t="s">
        <v>132</v>
      </c>
      <c r="D567" s="710" t="s">
        <v>1118</v>
      </c>
      <c r="E567" s="708" t="s">
        <v>835</v>
      </c>
      <c r="F567" s="709"/>
      <c r="G567" s="366"/>
      <c r="H567" s="366"/>
      <c r="I567" s="352"/>
      <c r="J567" s="352"/>
      <c r="K567" s="367"/>
      <c r="L567" s="357"/>
      <c r="M567" s="358"/>
    </row>
    <row r="568" spans="1:13" ht="15.75">
      <c r="A568" s="706"/>
      <c r="B568" s="707"/>
      <c r="C568" s="707" t="s">
        <v>205</v>
      </c>
      <c r="D568" s="710"/>
      <c r="E568" s="708"/>
      <c r="F568" s="709"/>
      <c r="G568" s="366"/>
      <c r="H568" s="366"/>
      <c r="I568" s="352"/>
      <c r="J568" s="352"/>
      <c r="K568" s="367"/>
      <c r="L568" s="357"/>
      <c r="M568" s="358"/>
    </row>
    <row r="569" spans="1:13" ht="15.75">
      <c r="A569" s="706"/>
      <c r="B569" s="707"/>
      <c r="C569" s="707" t="s">
        <v>10</v>
      </c>
      <c r="D569" s="710"/>
      <c r="E569" s="708"/>
      <c r="F569" s="709"/>
      <c r="G569" s="366"/>
      <c r="H569" s="366"/>
      <c r="I569" s="352"/>
      <c r="J569" s="352"/>
      <c r="K569" s="367"/>
      <c r="L569" s="357"/>
      <c r="M569" s="358"/>
    </row>
    <row r="570" spans="1:13" ht="15.75">
      <c r="A570" s="706"/>
      <c r="B570" s="699"/>
      <c r="C570" s="707" t="s">
        <v>11</v>
      </c>
      <c r="D570" s="710"/>
      <c r="E570" s="708"/>
      <c r="F570" s="709"/>
      <c r="G570" s="366"/>
      <c r="H570" s="366"/>
      <c r="I570" s="352"/>
      <c r="J570" s="352"/>
      <c r="K570" s="367"/>
      <c r="L570" s="357"/>
      <c r="M570" s="358"/>
    </row>
    <row r="571" spans="1:13" ht="15.75">
      <c r="A571" s="706"/>
      <c r="B571" s="697"/>
      <c r="C571" s="707" t="s">
        <v>12</v>
      </c>
      <c r="D571" s="710"/>
      <c r="E571" s="708"/>
      <c r="F571" s="709"/>
      <c r="G571" s="366"/>
      <c r="H571" s="366"/>
      <c r="I571" s="352"/>
      <c r="J571" s="352"/>
      <c r="K571" s="367"/>
      <c r="L571" s="357"/>
      <c r="M571" s="358"/>
    </row>
    <row r="572" spans="1:13" ht="76.5">
      <c r="A572" s="698"/>
      <c r="B572" s="707" t="s">
        <v>1082</v>
      </c>
      <c r="C572" s="698"/>
      <c r="D572" s="711"/>
      <c r="E572" s="700"/>
      <c r="F572" s="701"/>
      <c r="G572" s="366"/>
      <c r="H572" s="366"/>
      <c r="I572" s="352"/>
      <c r="J572" s="352"/>
      <c r="K572" s="367"/>
      <c r="L572" s="357"/>
      <c r="M572" s="358"/>
    </row>
    <row r="573" spans="1:13" ht="114.75">
      <c r="A573" s="706" t="s">
        <v>1119</v>
      </c>
      <c r="B573" s="707"/>
      <c r="C573" s="706"/>
      <c r="D573" s="707" t="s">
        <v>1121</v>
      </c>
      <c r="E573" s="708"/>
      <c r="F573" s="709"/>
      <c r="G573" s="366"/>
      <c r="H573" s="366"/>
      <c r="I573" s="352"/>
      <c r="J573" s="352"/>
      <c r="K573" s="367"/>
      <c r="L573" s="357"/>
      <c r="M573" s="358"/>
    </row>
    <row r="574" spans="1:13" ht="204.6" customHeight="1">
      <c r="A574" s="706"/>
      <c r="B574" s="707"/>
      <c r="C574" s="706" t="s">
        <v>132</v>
      </c>
      <c r="D574" s="710" t="s">
        <v>1122</v>
      </c>
      <c r="E574" s="708" t="s">
        <v>835</v>
      </c>
      <c r="F574" s="709"/>
      <c r="G574" s="366"/>
      <c r="H574" s="366"/>
      <c r="I574" s="352"/>
      <c r="J574" s="352"/>
      <c r="K574" s="367"/>
      <c r="L574" s="357"/>
      <c r="M574" s="358"/>
    </row>
    <row r="575" spans="1:13" ht="15.75">
      <c r="A575" s="706"/>
      <c r="B575" s="707"/>
      <c r="C575" s="707" t="s">
        <v>205</v>
      </c>
      <c r="D575" s="710"/>
      <c r="E575" s="708"/>
      <c r="F575" s="709"/>
      <c r="G575" s="366"/>
      <c r="H575" s="366"/>
      <c r="I575" s="352"/>
      <c r="J575" s="352"/>
      <c r="K575" s="367"/>
      <c r="L575" s="357"/>
      <c r="M575" s="358"/>
    </row>
    <row r="576" spans="1:13" ht="15.75">
      <c r="A576" s="706"/>
      <c r="B576" s="707"/>
      <c r="C576" s="707" t="s">
        <v>10</v>
      </c>
      <c r="D576" s="710"/>
      <c r="E576" s="708"/>
      <c r="F576" s="709"/>
      <c r="G576" s="366"/>
      <c r="H576" s="366"/>
      <c r="I576" s="352"/>
      <c r="J576" s="352"/>
      <c r="K576" s="367"/>
      <c r="L576" s="357"/>
      <c r="M576" s="358"/>
    </row>
    <row r="577" spans="1:13" ht="15.75">
      <c r="A577" s="706"/>
      <c r="B577" s="707"/>
      <c r="C577" s="707" t="s">
        <v>11</v>
      </c>
      <c r="D577" s="710"/>
      <c r="E577" s="708"/>
      <c r="F577" s="709"/>
      <c r="G577" s="366"/>
      <c r="H577" s="366"/>
      <c r="I577" s="352"/>
      <c r="J577" s="352"/>
      <c r="K577" s="367"/>
      <c r="L577" s="357"/>
      <c r="M577" s="358"/>
    </row>
    <row r="578" spans="1:13" ht="15.75">
      <c r="A578" s="706"/>
      <c r="B578" s="707"/>
      <c r="C578" s="707" t="s">
        <v>12</v>
      </c>
      <c r="D578" s="710"/>
      <c r="E578" s="708"/>
      <c r="F578" s="709"/>
      <c r="G578" s="366"/>
      <c r="H578" s="366"/>
      <c r="I578" s="352"/>
      <c r="J578" s="352"/>
      <c r="K578" s="367"/>
      <c r="L578" s="357"/>
      <c r="M578" s="358"/>
    </row>
    <row r="579" spans="1:13" ht="15.75">
      <c r="A579" s="698"/>
      <c r="B579" s="699"/>
      <c r="C579" s="698"/>
      <c r="D579" s="711"/>
      <c r="E579" s="700"/>
      <c r="F579" s="701"/>
      <c r="G579" s="366"/>
      <c r="H579" s="366"/>
      <c r="I579" s="352"/>
      <c r="J579" s="352"/>
      <c r="K579" s="367"/>
      <c r="L579" s="357"/>
      <c r="M579" s="358"/>
    </row>
    <row r="580" spans="1:13" ht="76.5">
      <c r="A580" s="702">
        <v>2.13</v>
      </c>
      <c r="B580" s="707" t="s">
        <v>1086</v>
      </c>
      <c r="C580" s="702"/>
      <c r="D580" s="697" t="s">
        <v>1123</v>
      </c>
      <c r="E580" s="703"/>
      <c r="F580" s="704"/>
      <c r="G580" s="366"/>
      <c r="H580" s="366"/>
      <c r="I580" s="352"/>
      <c r="J580" s="352"/>
      <c r="K580" s="367"/>
      <c r="L580" s="357"/>
      <c r="M580" s="358"/>
    </row>
    <row r="581" spans="1:13" ht="102">
      <c r="A581" s="706" t="s">
        <v>1124</v>
      </c>
      <c r="B581" s="707"/>
      <c r="C581" s="706"/>
      <c r="D581" s="707" t="s">
        <v>1126</v>
      </c>
      <c r="E581" s="708"/>
      <c r="F581" s="709"/>
      <c r="G581" s="366"/>
      <c r="H581" s="366"/>
      <c r="I581" s="352"/>
      <c r="J581" s="352"/>
      <c r="K581" s="367"/>
      <c r="L581" s="357"/>
      <c r="M581" s="358"/>
    </row>
    <row r="582" spans="1:13" ht="15.75">
      <c r="A582" s="706"/>
      <c r="B582" s="707"/>
      <c r="C582" s="706" t="s">
        <v>132</v>
      </c>
      <c r="D582" s="710" t="s">
        <v>1127</v>
      </c>
      <c r="E582" s="708" t="s">
        <v>835</v>
      </c>
      <c r="F582" s="709"/>
      <c r="G582" s="366"/>
      <c r="H582" s="366"/>
      <c r="I582" s="352"/>
      <c r="J582" s="352"/>
      <c r="K582" s="367"/>
      <c r="L582" s="357"/>
      <c r="M582" s="358"/>
    </row>
    <row r="583" spans="1:13" ht="15.75">
      <c r="A583" s="706"/>
      <c r="B583" s="707"/>
      <c r="C583" s="707" t="s">
        <v>205</v>
      </c>
      <c r="D583" s="710"/>
      <c r="E583" s="708"/>
      <c r="F583" s="709"/>
      <c r="G583" s="366"/>
      <c r="H583" s="366"/>
      <c r="I583" s="352"/>
      <c r="J583" s="352"/>
      <c r="K583" s="367"/>
      <c r="L583" s="357"/>
      <c r="M583" s="358"/>
    </row>
    <row r="584" spans="1:13" ht="15.75">
      <c r="A584" s="706"/>
      <c r="B584" s="707"/>
      <c r="C584" s="707" t="s">
        <v>10</v>
      </c>
      <c r="D584" s="710"/>
      <c r="E584" s="708"/>
      <c r="F584" s="709"/>
      <c r="G584" s="366"/>
      <c r="H584" s="366"/>
      <c r="I584" s="352"/>
      <c r="J584" s="352"/>
      <c r="K584" s="367"/>
      <c r="L584" s="357"/>
      <c r="M584" s="358"/>
    </row>
    <row r="585" spans="1:13" ht="15.75">
      <c r="A585" s="706"/>
      <c r="B585" s="707"/>
      <c r="C585" s="707" t="s">
        <v>11</v>
      </c>
      <c r="D585" s="710"/>
      <c r="E585" s="708"/>
      <c r="F585" s="709"/>
      <c r="G585" s="366"/>
      <c r="H585" s="366"/>
      <c r="I585" s="352"/>
      <c r="J585" s="352"/>
      <c r="K585" s="367"/>
      <c r="L585" s="357"/>
      <c r="M585" s="358"/>
    </row>
    <row r="586" spans="1:13" ht="15.75">
      <c r="A586" s="706"/>
      <c r="B586" s="707"/>
      <c r="C586" s="707" t="s">
        <v>12</v>
      </c>
      <c r="D586" s="710"/>
      <c r="E586" s="708"/>
      <c r="F586" s="709"/>
      <c r="G586" s="366"/>
      <c r="H586" s="366"/>
      <c r="I586" s="352"/>
      <c r="J586" s="352"/>
      <c r="K586" s="367"/>
      <c r="L586" s="357"/>
      <c r="M586" s="358"/>
    </row>
    <row r="587" spans="1:13" ht="15.75">
      <c r="A587" s="698"/>
      <c r="B587" s="699"/>
      <c r="C587" s="698"/>
      <c r="D587" s="711"/>
      <c r="E587" s="700"/>
      <c r="F587" s="701"/>
      <c r="G587" s="366"/>
      <c r="H587" s="366"/>
      <c r="I587" s="352"/>
      <c r="J587" s="352"/>
      <c r="K587" s="367"/>
      <c r="L587" s="357"/>
      <c r="M587" s="358"/>
    </row>
    <row r="588" spans="1:13" ht="76.5">
      <c r="A588" s="706" t="s">
        <v>1128</v>
      </c>
      <c r="B588" s="707" t="s">
        <v>1090</v>
      </c>
      <c r="C588" s="706"/>
      <c r="D588" s="707" t="s">
        <v>1130</v>
      </c>
      <c r="E588" s="708"/>
      <c r="F588" s="709"/>
      <c r="G588" s="366"/>
      <c r="H588" s="366"/>
      <c r="I588" s="352"/>
      <c r="J588" s="352"/>
      <c r="K588" s="367"/>
      <c r="L588" s="357"/>
      <c r="M588" s="358"/>
    </row>
    <row r="589" spans="1:13" ht="15.75">
      <c r="A589" s="706"/>
      <c r="B589" s="707"/>
      <c r="C589" s="706" t="s">
        <v>132</v>
      </c>
      <c r="D589" s="710" t="s">
        <v>1127</v>
      </c>
      <c r="E589" s="708" t="s">
        <v>835</v>
      </c>
      <c r="F589" s="709"/>
      <c r="G589" s="366"/>
      <c r="H589" s="366"/>
      <c r="I589" s="352"/>
      <c r="J589" s="352"/>
      <c r="K589" s="367"/>
      <c r="L589" s="357"/>
      <c r="M589" s="358"/>
    </row>
    <row r="590" spans="1:13" ht="15.75">
      <c r="A590" s="706"/>
      <c r="B590" s="707"/>
      <c r="C590" s="707" t="s">
        <v>205</v>
      </c>
      <c r="D590" s="710"/>
      <c r="E590" s="708"/>
      <c r="F590" s="709"/>
      <c r="G590" s="366"/>
      <c r="H590" s="366"/>
      <c r="I590" s="352"/>
      <c r="J590" s="352"/>
      <c r="K590" s="367"/>
      <c r="L590" s="357"/>
      <c r="M590" s="358"/>
    </row>
    <row r="591" spans="1:13" ht="15.75">
      <c r="A591" s="706"/>
      <c r="B591" s="707"/>
      <c r="C591" s="707" t="s">
        <v>10</v>
      </c>
      <c r="D591" s="710"/>
      <c r="E591" s="708"/>
      <c r="F591" s="709"/>
      <c r="G591" s="366"/>
      <c r="H591" s="366"/>
      <c r="I591" s="352"/>
      <c r="J591" s="352"/>
      <c r="K591" s="367"/>
      <c r="L591" s="357"/>
      <c r="M591" s="358"/>
    </row>
    <row r="592" spans="1:13" ht="15.75">
      <c r="A592" s="706"/>
      <c r="B592" s="707"/>
      <c r="C592" s="707" t="s">
        <v>11</v>
      </c>
      <c r="D592" s="710"/>
      <c r="E592" s="708"/>
      <c r="F592" s="709"/>
      <c r="G592" s="366"/>
      <c r="H592" s="366"/>
      <c r="I592" s="352"/>
      <c r="J592" s="352"/>
      <c r="K592" s="367"/>
      <c r="L592" s="357"/>
      <c r="M592" s="358"/>
    </row>
    <row r="593" spans="1:13" ht="15.75">
      <c r="A593" s="706"/>
      <c r="B593" s="707"/>
      <c r="C593" s="707" t="s">
        <v>12</v>
      </c>
      <c r="D593" s="710"/>
      <c r="E593" s="708"/>
      <c r="F593" s="709"/>
      <c r="G593" s="366"/>
      <c r="H593" s="366"/>
      <c r="I593" s="352"/>
      <c r="J593" s="352"/>
      <c r="K593" s="367"/>
      <c r="L593" s="357"/>
      <c r="M593" s="358"/>
    </row>
    <row r="594" spans="1:13" ht="15.75">
      <c r="A594" s="698"/>
      <c r="B594" s="707"/>
      <c r="C594" s="698"/>
      <c r="D594" s="711"/>
      <c r="E594" s="700"/>
      <c r="F594" s="701"/>
      <c r="G594" s="366"/>
      <c r="H594" s="366"/>
      <c r="I594" s="352"/>
      <c r="J594" s="352"/>
      <c r="K594" s="367"/>
      <c r="L594" s="357"/>
      <c r="M594" s="358"/>
    </row>
    <row r="595" spans="1:13" ht="127.5">
      <c r="A595" s="706" t="s">
        <v>1131</v>
      </c>
      <c r="B595" s="699"/>
      <c r="C595" s="706"/>
      <c r="D595" s="707" t="s">
        <v>1133</v>
      </c>
      <c r="E595" s="708"/>
      <c r="F595" s="709"/>
      <c r="G595" s="366"/>
      <c r="H595" s="366"/>
      <c r="I595" s="352"/>
      <c r="J595" s="352"/>
      <c r="K595" s="367"/>
      <c r="L595" s="357"/>
      <c r="M595" s="358"/>
    </row>
    <row r="596" spans="1:13" ht="76.5">
      <c r="A596" s="706"/>
      <c r="B596" s="707" t="s">
        <v>1094</v>
      </c>
      <c r="C596" s="706" t="s">
        <v>132</v>
      </c>
      <c r="D596" s="710" t="s">
        <v>1127</v>
      </c>
      <c r="E596" s="708" t="s">
        <v>835</v>
      </c>
      <c r="F596" s="709"/>
      <c r="G596" s="366"/>
      <c r="H596" s="366"/>
      <c r="I596" s="352"/>
      <c r="J596" s="352"/>
      <c r="K596" s="367"/>
      <c r="L596" s="357"/>
      <c r="M596" s="358"/>
    </row>
    <row r="597" spans="1:13" ht="15.75">
      <c r="A597" s="706"/>
      <c r="B597" s="707"/>
      <c r="C597" s="707" t="s">
        <v>205</v>
      </c>
      <c r="D597" s="710"/>
      <c r="E597" s="708"/>
      <c r="F597" s="709"/>
      <c r="G597" s="366"/>
      <c r="H597" s="366"/>
      <c r="I597" s="352"/>
      <c r="J597" s="352"/>
      <c r="K597" s="367"/>
      <c r="L597" s="357"/>
      <c r="M597" s="358"/>
    </row>
    <row r="598" spans="1:13" ht="15.75">
      <c r="A598" s="706"/>
      <c r="B598" s="707"/>
      <c r="C598" s="707" t="s">
        <v>10</v>
      </c>
      <c r="D598" s="710"/>
      <c r="E598" s="708"/>
      <c r="F598" s="709"/>
      <c r="G598" s="366"/>
      <c r="H598" s="366"/>
      <c r="I598" s="352"/>
      <c r="J598" s="352"/>
      <c r="K598" s="367"/>
      <c r="L598" s="357"/>
      <c r="M598" s="358"/>
    </row>
    <row r="599" spans="1:13" ht="15.75">
      <c r="A599" s="706"/>
      <c r="B599" s="707"/>
      <c r="C599" s="707" t="s">
        <v>11</v>
      </c>
      <c r="D599" s="710"/>
      <c r="E599" s="708"/>
      <c r="F599" s="709"/>
      <c r="G599" s="366"/>
      <c r="H599" s="366"/>
      <c r="I599" s="352"/>
      <c r="J599" s="352"/>
      <c r="K599" s="367"/>
      <c r="L599" s="357"/>
      <c r="M599" s="358"/>
    </row>
    <row r="600" spans="1:13" ht="15.75">
      <c r="A600" s="706"/>
      <c r="B600" s="707"/>
      <c r="C600" s="707" t="s">
        <v>12</v>
      </c>
      <c r="D600" s="710"/>
      <c r="E600" s="708"/>
      <c r="F600" s="709"/>
      <c r="G600" s="366"/>
      <c r="H600" s="366"/>
      <c r="I600" s="352"/>
      <c r="J600" s="352"/>
      <c r="K600" s="367"/>
      <c r="L600" s="357"/>
      <c r="M600" s="358"/>
    </row>
    <row r="601" spans="1:13" ht="15.75">
      <c r="A601" s="698"/>
      <c r="B601" s="707"/>
      <c r="C601" s="698"/>
      <c r="D601" s="711"/>
      <c r="E601" s="700"/>
      <c r="F601" s="701"/>
      <c r="G601" s="366"/>
      <c r="H601" s="366"/>
      <c r="I601" s="352"/>
      <c r="J601" s="352"/>
      <c r="K601" s="367"/>
      <c r="L601" s="357"/>
      <c r="M601" s="358"/>
    </row>
    <row r="602" spans="1:13" ht="267.75">
      <c r="A602" s="706" t="s">
        <v>1134</v>
      </c>
      <c r="B602" s="707"/>
      <c r="C602" s="706"/>
      <c r="D602" s="707" t="s">
        <v>1136</v>
      </c>
      <c r="E602" s="708"/>
      <c r="F602" s="709"/>
      <c r="G602" s="366"/>
      <c r="H602" s="366"/>
      <c r="I602" s="352"/>
      <c r="J602" s="352"/>
      <c r="K602" s="367"/>
      <c r="L602" s="357"/>
      <c r="M602" s="358"/>
    </row>
    <row r="603" spans="1:13" ht="15.75">
      <c r="A603" s="706"/>
      <c r="B603" s="699"/>
      <c r="C603" s="706" t="s">
        <v>132</v>
      </c>
      <c r="D603" s="710" t="s">
        <v>1127</v>
      </c>
      <c r="E603" s="708" t="s">
        <v>835</v>
      </c>
      <c r="F603" s="709"/>
      <c r="G603" s="366"/>
      <c r="H603" s="366"/>
      <c r="I603" s="352"/>
      <c r="J603" s="352"/>
      <c r="K603" s="367"/>
      <c r="L603" s="357"/>
      <c r="M603" s="358"/>
    </row>
    <row r="604" spans="1:13" ht="15.75">
      <c r="A604" s="698"/>
      <c r="B604" s="697"/>
      <c r="C604" s="698"/>
      <c r="D604" s="711"/>
      <c r="E604" s="700"/>
      <c r="F604" s="701"/>
      <c r="G604" s="366"/>
      <c r="H604" s="366"/>
      <c r="I604" s="352"/>
      <c r="J604" s="352"/>
      <c r="K604" s="367"/>
      <c r="L604" s="357"/>
      <c r="M604" s="358"/>
    </row>
    <row r="605" spans="1:13" ht="102">
      <c r="A605" s="706" t="s">
        <v>1137</v>
      </c>
      <c r="B605" s="707" t="s">
        <v>1099</v>
      </c>
      <c r="C605" s="706"/>
      <c r="D605" s="707" t="s">
        <v>1139</v>
      </c>
      <c r="E605" s="708"/>
      <c r="F605" s="709"/>
      <c r="G605" s="366"/>
      <c r="H605" s="366"/>
      <c r="I605" s="352"/>
      <c r="J605" s="352"/>
      <c r="K605" s="367"/>
      <c r="L605" s="357"/>
      <c r="M605" s="358"/>
    </row>
    <row r="606" spans="1:13" ht="15.75">
      <c r="A606" s="706"/>
      <c r="B606" s="707"/>
      <c r="C606" s="706" t="s">
        <v>132</v>
      </c>
      <c r="D606" s="710" t="s">
        <v>1140</v>
      </c>
      <c r="E606" s="708" t="s">
        <v>835</v>
      </c>
      <c r="F606" s="709"/>
      <c r="G606" s="366"/>
      <c r="H606" s="366"/>
      <c r="I606" s="352"/>
      <c r="J606" s="352"/>
      <c r="K606" s="367"/>
      <c r="L606" s="357"/>
      <c r="M606" s="358"/>
    </row>
    <row r="607" spans="1:13" ht="15.75">
      <c r="A607" s="706"/>
      <c r="B607" s="707"/>
      <c r="C607" s="707" t="s">
        <v>205</v>
      </c>
      <c r="D607" s="710"/>
      <c r="E607" s="708"/>
      <c r="F607" s="709"/>
      <c r="G607" s="366"/>
      <c r="H607" s="366"/>
      <c r="I607" s="352"/>
      <c r="J607" s="352"/>
      <c r="K607" s="367"/>
      <c r="L607" s="357"/>
      <c r="M607" s="358"/>
    </row>
    <row r="608" spans="1:13" ht="15.75">
      <c r="A608" s="706"/>
      <c r="B608" s="707"/>
      <c r="C608" s="707" t="s">
        <v>10</v>
      </c>
      <c r="D608" s="710"/>
      <c r="E608" s="708"/>
      <c r="F608" s="709"/>
      <c r="G608" s="366"/>
      <c r="H608" s="366"/>
      <c r="I608" s="352"/>
      <c r="J608" s="352"/>
      <c r="K608" s="367"/>
      <c r="L608" s="357"/>
      <c r="M608" s="358"/>
    </row>
    <row r="609" spans="1:13" ht="15.75">
      <c r="A609" s="706"/>
      <c r="B609" s="707"/>
      <c r="C609" s="707" t="s">
        <v>11</v>
      </c>
      <c r="D609" s="710"/>
      <c r="E609" s="708"/>
      <c r="F609" s="709"/>
      <c r="G609" s="366"/>
      <c r="H609" s="366"/>
      <c r="I609" s="352"/>
      <c r="J609" s="352"/>
      <c r="K609" s="367"/>
      <c r="L609" s="357"/>
      <c r="M609" s="358"/>
    </row>
    <row r="610" spans="1:13" ht="15.75">
      <c r="A610" s="706"/>
      <c r="B610" s="707"/>
      <c r="C610" s="707" t="s">
        <v>12</v>
      </c>
      <c r="D610" s="710"/>
      <c r="E610" s="708"/>
      <c r="F610" s="709"/>
      <c r="G610" s="366"/>
      <c r="H610" s="366"/>
      <c r="I610" s="352"/>
      <c r="J610" s="352"/>
      <c r="K610" s="367"/>
      <c r="L610" s="357"/>
      <c r="M610" s="358"/>
    </row>
    <row r="611" spans="1:13" ht="15.75">
      <c r="A611" s="698"/>
      <c r="B611" s="707"/>
      <c r="C611" s="698"/>
      <c r="D611" s="711"/>
      <c r="E611" s="700"/>
      <c r="F611" s="701"/>
      <c r="G611" s="366"/>
      <c r="H611" s="366"/>
      <c r="I611" s="352"/>
      <c r="J611" s="352"/>
      <c r="K611" s="367"/>
      <c r="L611" s="357"/>
      <c r="M611" s="358"/>
    </row>
    <row r="612" spans="1:13" ht="15.75">
      <c r="A612" s="706" t="s">
        <v>1141</v>
      </c>
      <c r="B612" s="699"/>
      <c r="C612" s="706"/>
      <c r="D612" s="707" t="s">
        <v>1143</v>
      </c>
      <c r="E612" s="708"/>
      <c r="F612" s="709"/>
      <c r="G612" s="366"/>
      <c r="H612" s="366"/>
      <c r="I612" s="352"/>
      <c r="J612" s="352"/>
      <c r="K612" s="367"/>
      <c r="L612" s="357"/>
      <c r="M612" s="358"/>
    </row>
    <row r="613" spans="1:13" ht="63.75">
      <c r="A613" s="706"/>
      <c r="B613" s="707" t="s">
        <v>1103</v>
      </c>
      <c r="C613" s="706" t="s">
        <v>132</v>
      </c>
      <c r="D613" s="710" t="s">
        <v>1140</v>
      </c>
      <c r="E613" s="708" t="s">
        <v>835</v>
      </c>
      <c r="F613" s="709"/>
      <c r="G613" s="366"/>
      <c r="H613" s="366"/>
      <c r="I613" s="352"/>
      <c r="J613" s="352"/>
      <c r="K613" s="367"/>
      <c r="L613" s="357"/>
      <c r="M613" s="358"/>
    </row>
    <row r="614" spans="1:13" ht="15.75">
      <c r="A614" s="706"/>
      <c r="B614" s="707"/>
      <c r="C614" s="707" t="s">
        <v>205</v>
      </c>
      <c r="D614" s="710"/>
      <c r="E614" s="708"/>
      <c r="F614" s="709"/>
      <c r="G614" s="366"/>
      <c r="H614" s="366"/>
      <c r="I614" s="352"/>
      <c r="J614" s="352"/>
      <c r="K614" s="367"/>
      <c r="L614" s="357"/>
      <c r="M614" s="358"/>
    </row>
    <row r="615" spans="1:13" ht="15.75">
      <c r="A615" s="706"/>
      <c r="B615" s="707"/>
      <c r="C615" s="707" t="s">
        <v>10</v>
      </c>
      <c r="D615" s="710"/>
      <c r="E615" s="708"/>
      <c r="F615" s="709"/>
      <c r="G615" s="366"/>
      <c r="H615" s="366"/>
      <c r="I615" s="352"/>
      <c r="J615" s="352"/>
      <c r="K615" s="367"/>
      <c r="L615" s="357"/>
      <c r="M615" s="358"/>
    </row>
    <row r="616" spans="1:13" ht="15.75">
      <c r="A616" s="706"/>
      <c r="B616" s="707"/>
      <c r="C616" s="707" t="s">
        <v>11</v>
      </c>
      <c r="D616" s="710"/>
      <c r="E616" s="708"/>
      <c r="F616" s="709"/>
      <c r="G616" s="366"/>
      <c r="H616" s="366"/>
      <c r="I616" s="352"/>
      <c r="J616" s="352"/>
      <c r="K616" s="367"/>
      <c r="L616" s="357"/>
      <c r="M616" s="358"/>
    </row>
    <row r="617" spans="1:13" ht="15.75">
      <c r="A617" s="706"/>
      <c r="B617" s="707"/>
      <c r="C617" s="707" t="s">
        <v>12</v>
      </c>
      <c r="D617" s="710"/>
      <c r="E617" s="708"/>
      <c r="F617" s="709"/>
      <c r="G617" s="366"/>
      <c r="H617" s="366"/>
      <c r="I617" s="352"/>
      <c r="J617" s="352"/>
      <c r="K617" s="367"/>
      <c r="L617" s="357"/>
      <c r="M617" s="358"/>
    </row>
    <row r="618" spans="1:13" ht="15.75">
      <c r="A618" s="698"/>
      <c r="B618" s="707"/>
      <c r="C618" s="698"/>
      <c r="D618" s="711"/>
      <c r="E618" s="700"/>
      <c r="F618" s="701"/>
      <c r="G618" s="366"/>
      <c r="H618" s="366"/>
      <c r="I618" s="352"/>
      <c r="J618" s="352"/>
      <c r="K618" s="367"/>
      <c r="L618" s="357"/>
      <c r="M618" s="358"/>
    </row>
    <row r="619" spans="1:13" ht="15.75">
      <c r="A619" s="702">
        <v>2.14</v>
      </c>
      <c r="B619" s="707"/>
      <c r="C619" s="702"/>
      <c r="D619" s="697" t="s">
        <v>1144</v>
      </c>
      <c r="E619" s="703"/>
      <c r="F619" s="704"/>
      <c r="G619" s="366"/>
      <c r="H619" s="366"/>
      <c r="I619" s="352"/>
      <c r="J619" s="352"/>
      <c r="K619" s="367"/>
      <c r="L619" s="357"/>
      <c r="M619" s="358"/>
    </row>
    <row r="620" spans="1:13" ht="124.9" customHeight="1">
      <c r="A620" s="706" t="s">
        <v>1145</v>
      </c>
      <c r="B620" s="699"/>
      <c r="C620" s="706"/>
      <c r="D620" s="707" t="s">
        <v>1147</v>
      </c>
      <c r="E620" s="708"/>
      <c r="F620" s="709"/>
      <c r="G620" s="366"/>
      <c r="H620" s="366"/>
      <c r="I620" s="352"/>
      <c r="J620" s="352"/>
      <c r="K620" s="367"/>
      <c r="L620" s="357"/>
      <c r="M620" s="358"/>
    </row>
    <row r="621" spans="1:13" ht="140.25">
      <c r="A621" s="706"/>
      <c r="B621" s="707" t="s">
        <v>1107</v>
      </c>
      <c r="C621" s="706" t="s">
        <v>132</v>
      </c>
      <c r="D621" s="710" t="s">
        <v>1148</v>
      </c>
      <c r="E621" s="708" t="s">
        <v>835</v>
      </c>
      <c r="F621" s="709"/>
      <c r="G621" s="366"/>
      <c r="H621" s="366"/>
      <c r="I621" s="352"/>
      <c r="J621" s="352"/>
      <c r="K621" s="367"/>
      <c r="L621" s="357"/>
      <c r="M621" s="358"/>
    </row>
    <row r="622" spans="1:13" ht="15.75">
      <c r="A622" s="706"/>
      <c r="B622" s="707"/>
      <c r="C622" s="707" t="s">
        <v>205</v>
      </c>
      <c r="D622" s="710"/>
      <c r="E622" s="708"/>
      <c r="F622" s="709"/>
      <c r="G622" s="366"/>
      <c r="H622" s="366"/>
      <c r="I622" s="352"/>
      <c r="J622" s="352"/>
      <c r="K622" s="367"/>
      <c r="L622" s="357"/>
      <c r="M622" s="358"/>
    </row>
    <row r="623" spans="1:13" ht="15.75">
      <c r="A623" s="706"/>
      <c r="B623" s="707"/>
      <c r="C623" s="707" t="s">
        <v>10</v>
      </c>
      <c r="D623" s="710"/>
      <c r="E623" s="708"/>
      <c r="F623" s="709"/>
      <c r="G623" s="366"/>
      <c r="H623" s="366"/>
      <c r="I623" s="352"/>
      <c r="J623" s="352"/>
      <c r="K623" s="367"/>
      <c r="L623" s="357"/>
      <c r="M623" s="358"/>
    </row>
    <row r="624" spans="1:13" ht="15.75">
      <c r="A624" s="706"/>
      <c r="B624" s="707"/>
      <c r="C624" s="707" t="s">
        <v>11</v>
      </c>
      <c r="D624" s="710"/>
      <c r="E624" s="708"/>
      <c r="F624" s="709"/>
      <c r="G624" s="366"/>
      <c r="H624" s="366"/>
      <c r="I624" s="352"/>
      <c r="J624" s="352"/>
      <c r="K624" s="367"/>
      <c r="L624" s="357"/>
      <c r="M624" s="358"/>
    </row>
    <row r="625" spans="1:13" ht="15.75">
      <c r="A625" s="706"/>
      <c r="B625" s="707"/>
      <c r="C625" s="707" t="s">
        <v>12</v>
      </c>
      <c r="D625" s="710"/>
      <c r="E625" s="708"/>
      <c r="F625" s="709"/>
      <c r="G625" s="366"/>
      <c r="H625" s="366"/>
      <c r="I625" s="352"/>
      <c r="J625" s="352"/>
      <c r="K625" s="367"/>
      <c r="L625" s="357"/>
      <c r="M625" s="358"/>
    </row>
    <row r="626" spans="1:13" ht="15.75">
      <c r="A626" s="698"/>
      <c r="B626" s="707"/>
      <c r="C626" s="698"/>
      <c r="D626" s="711"/>
      <c r="E626" s="700"/>
      <c r="F626" s="701"/>
      <c r="G626" s="366"/>
      <c r="H626" s="366"/>
      <c r="I626" s="352"/>
      <c r="J626" s="352"/>
      <c r="K626" s="367"/>
      <c r="L626" s="357"/>
      <c r="M626" s="358"/>
    </row>
    <row r="627" spans="1:13" ht="15.75">
      <c r="A627" s="702">
        <v>2.15</v>
      </c>
      <c r="B627" s="707"/>
      <c r="C627" s="702"/>
      <c r="D627" s="697" t="s">
        <v>1149</v>
      </c>
      <c r="E627" s="703"/>
      <c r="F627" s="704"/>
      <c r="G627" s="366"/>
      <c r="H627" s="366"/>
      <c r="I627" s="352"/>
      <c r="J627" s="352"/>
      <c r="K627" s="367"/>
      <c r="L627" s="357"/>
      <c r="M627" s="358"/>
    </row>
    <row r="628" spans="1:13" ht="102">
      <c r="A628" s="706" t="s">
        <v>1150</v>
      </c>
      <c r="B628" s="699"/>
      <c r="C628" s="706"/>
      <c r="D628" s="707" t="s">
        <v>1152</v>
      </c>
      <c r="E628" s="708"/>
      <c r="F628" s="709"/>
      <c r="G628" s="366"/>
      <c r="H628" s="366"/>
      <c r="I628" s="352"/>
      <c r="J628" s="352"/>
      <c r="K628" s="367"/>
      <c r="L628" s="357"/>
      <c r="M628" s="358"/>
    </row>
    <row r="629" spans="1:13" ht="216.75">
      <c r="A629" s="706"/>
      <c r="B629" s="707" t="s">
        <v>1111</v>
      </c>
      <c r="C629" s="706" t="s">
        <v>132</v>
      </c>
      <c r="D629" s="710" t="s">
        <v>1153</v>
      </c>
      <c r="E629" s="708" t="s">
        <v>835</v>
      </c>
      <c r="F629" s="709"/>
      <c r="G629" s="366"/>
      <c r="H629" s="366"/>
      <c r="I629" s="352"/>
      <c r="J629" s="352"/>
      <c r="K629" s="367"/>
      <c r="L629" s="357"/>
      <c r="M629" s="358"/>
    </row>
    <row r="630" spans="1:13" ht="15.75">
      <c r="A630" s="706"/>
      <c r="B630" s="707"/>
      <c r="C630" s="707" t="s">
        <v>205</v>
      </c>
      <c r="D630" s="710"/>
      <c r="E630" s="708"/>
      <c r="F630" s="709"/>
      <c r="G630" s="366"/>
      <c r="H630" s="366"/>
      <c r="I630" s="352"/>
      <c r="J630" s="352"/>
      <c r="K630" s="367"/>
      <c r="L630" s="357"/>
      <c r="M630" s="358"/>
    </row>
    <row r="631" spans="1:13" ht="15.75">
      <c r="A631" s="706"/>
      <c r="B631" s="707"/>
      <c r="C631" s="707" t="s">
        <v>10</v>
      </c>
      <c r="D631" s="710"/>
      <c r="E631" s="708"/>
      <c r="F631" s="709"/>
      <c r="G631" s="366"/>
      <c r="H631" s="366"/>
      <c r="I631" s="352"/>
      <c r="J631" s="352"/>
      <c r="K631" s="367"/>
      <c r="L631" s="357"/>
      <c r="M631" s="358"/>
    </row>
    <row r="632" spans="1:13" ht="15.75">
      <c r="A632" s="706"/>
      <c r="B632" s="707"/>
      <c r="C632" s="707" t="s">
        <v>11</v>
      </c>
      <c r="D632" s="710"/>
      <c r="E632" s="708"/>
      <c r="F632" s="709"/>
      <c r="G632" s="366"/>
      <c r="H632" s="366"/>
      <c r="I632" s="352"/>
      <c r="J632" s="352"/>
      <c r="K632" s="367"/>
      <c r="L632" s="357"/>
      <c r="M632" s="358"/>
    </row>
    <row r="633" spans="1:13" ht="15.75">
      <c r="A633" s="706"/>
      <c r="B633" s="707"/>
      <c r="C633" s="707" t="s">
        <v>12</v>
      </c>
      <c r="D633" s="710"/>
      <c r="E633" s="708"/>
      <c r="F633" s="709"/>
      <c r="G633" s="366"/>
      <c r="H633" s="366"/>
      <c r="I633" s="352"/>
      <c r="J633" s="352"/>
      <c r="K633" s="367"/>
      <c r="L633" s="357"/>
      <c r="M633" s="358"/>
    </row>
    <row r="634" spans="1:13" ht="15.75">
      <c r="A634" s="698"/>
      <c r="B634" s="707"/>
      <c r="C634" s="698"/>
      <c r="D634" s="711"/>
      <c r="E634" s="700"/>
      <c r="F634" s="701"/>
      <c r="G634" s="366"/>
      <c r="H634" s="366"/>
      <c r="I634" s="352"/>
      <c r="J634" s="352"/>
      <c r="K634" s="367"/>
      <c r="L634" s="357"/>
      <c r="M634" s="358"/>
    </row>
    <row r="635" spans="1:13" ht="114.75">
      <c r="A635" s="706" t="s">
        <v>1154</v>
      </c>
      <c r="B635" s="707"/>
      <c r="C635" s="706"/>
      <c r="D635" s="707" t="s">
        <v>1156</v>
      </c>
      <c r="E635" s="708"/>
      <c r="F635" s="709"/>
      <c r="G635" s="366"/>
      <c r="H635" s="366"/>
      <c r="I635" s="352"/>
      <c r="J635" s="352"/>
      <c r="K635" s="367"/>
      <c r="L635" s="357"/>
      <c r="M635" s="358"/>
    </row>
    <row r="636" spans="1:13" ht="127.5">
      <c r="A636" s="706"/>
      <c r="B636" s="699"/>
      <c r="C636" s="706" t="s">
        <v>132</v>
      </c>
      <c r="D636" s="710" t="s">
        <v>1157</v>
      </c>
      <c r="E636" s="708" t="s">
        <v>835</v>
      </c>
      <c r="F636" s="709"/>
      <c r="G636" s="366"/>
      <c r="H636" s="366"/>
      <c r="I636" s="352"/>
      <c r="J636" s="352"/>
      <c r="K636" s="367"/>
      <c r="L636" s="357"/>
      <c r="M636" s="358"/>
    </row>
    <row r="637" spans="1:13" ht="15.75">
      <c r="A637" s="706"/>
      <c r="B637" s="697"/>
      <c r="C637" s="707" t="s">
        <v>205</v>
      </c>
      <c r="D637" s="710"/>
      <c r="E637" s="708"/>
      <c r="F637" s="709"/>
      <c r="G637" s="366"/>
      <c r="H637" s="366"/>
      <c r="I637" s="352"/>
      <c r="J637" s="352"/>
      <c r="K637" s="367"/>
      <c r="L637" s="357"/>
      <c r="M637" s="358"/>
    </row>
    <row r="638" spans="1:13" ht="76.5">
      <c r="A638" s="706"/>
      <c r="B638" s="707" t="s">
        <v>1116</v>
      </c>
      <c r="C638" s="707" t="s">
        <v>10</v>
      </c>
      <c r="D638" s="710"/>
      <c r="E638" s="708"/>
      <c r="F638" s="709"/>
      <c r="G638" s="366"/>
      <c r="H638" s="366"/>
      <c r="I638" s="352"/>
      <c r="J638" s="352"/>
      <c r="K638" s="367"/>
      <c r="L638" s="357"/>
      <c r="M638" s="358"/>
    </row>
    <row r="639" spans="1:13" ht="15.75">
      <c r="A639" s="706"/>
      <c r="B639" s="707"/>
      <c r="C639" s="707" t="s">
        <v>11</v>
      </c>
      <c r="D639" s="710"/>
      <c r="E639" s="708"/>
      <c r="F639" s="709"/>
      <c r="G639" s="366"/>
      <c r="H639" s="366"/>
      <c r="I639" s="352"/>
      <c r="J639" s="352"/>
      <c r="K639" s="367"/>
      <c r="L639" s="357"/>
      <c r="M639" s="358"/>
    </row>
    <row r="640" spans="1:13" ht="15.75">
      <c r="A640" s="706"/>
      <c r="B640" s="707"/>
      <c r="C640" s="707" t="s">
        <v>12</v>
      </c>
      <c r="D640" s="710"/>
      <c r="E640" s="708"/>
      <c r="F640" s="709"/>
      <c r="G640" s="366"/>
      <c r="H640" s="366"/>
      <c r="I640" s="352"/>
      <c r="J640" s="352"/>
      <c r="K640" s="367"/>
      <c r="L640" s="357"/>
      <c r="M640" s="358"/>
    </row>
    <row r="641" spans="1:13" ht="15.75">
      <c r="A641" s="698"/>
      <c r="B641" s="707"/>
      <c r="C641" s="698"/>
      <c r="D641" s="711"/>
      <c r="E641" s="700"/>
      <c r="F641" s="701"/>
      <c r="G641" s="366"/>
      <c r="H641" s="366"/>
      <c r="I641" s="352"/>
      <c r="J641" s="352"/>
      <c r="K641" s="367"/>
      <c r="L641" s="357"/>
      <c r="M641" s="358"/>
    </row>
    <row r="642" spans="1:13" ht="204">
      <c r="A642" s="706" t="s">
        <v>1158</v>
      </c>
      <c r="B642" s="707"/>
      <c r="C642" s="706"/>
      <c r="D642" s="707" t="s">
        <v>1160</v>
      </c>
      <c r="E642" s="708"/>
      <c r="F642" s="709"/>
      <c r="G642" s="366"/>
      <c r="H642" s="366"/>
      <c r="I642" s="352"/>
      <c r="J642" s="352"/>
      <c r="K642" s="367"/>
      <c r="L642" s="357"/>
      <c r="M642" s="358"/>
    </row>
    <row r="643" spans="1:13" ht="165.75">
      <c r="A643" s="706"/>
      <c r="B643" s="707"/>
      <c r="C643" s="706" t="s">
        <v>132</v>
      </c>
      <c r="D643" s="710" t="s">
        <v>1161</v>
      </c>
      <c r="E643" s="708" t="s">
        <v>835</v>
      </c>
      <c r="F643" s="709"/>
      <c r="G643" s="366"/>
      <c r="H643" s="366"/>
      <c r="I643" s="352"/>
      <c r="J643" s="352"/>
      <c r="K643" s="367"/>
      <c r="L643" s="357"/>
      <c r="M643" s="358"/>
    </row>
    <row r="644" spans="1:13" ht="15.75">
      <c r="A644" s="706"/>
      <c r="B644" s="707"/>
      <c r="C644" s="707" t="s">
        <v>205</v>
      </c>
      <c r="D644" s="710"/>
      <c r="E644" s="708"/>
      <c r="F644" s="709"/>
      <c r="G644" s="366"/>
      <c r="H644" s="366"/>
      <c r="I644" s="352"/>
      <c r="J644" s="352"/>
      <c r="K644" s="367"/>
      <c r="L644" s="357"/>
      <c r="M644" s="358"/>
    </row>
    <row r="645" spans="1:13" ht="15.75">
      <c r="A645" s="706"/>
      <c r="B645" s="699"/>
      <c r="C645" s="707" t="s">
        <v>10</v>
      </c>
      <c r="D645" s="710"/>
      <c r="E645" s="708"/>
      <c r="F645" s="709"/>
      <c r="G645" s="366"/>
      <c r="H645" s="366"/>
      <c r="I645" s="352"/>
      <c r="J645" s="352"/>
      <c r="K645" s="367"/>
      <c r="L645" s="357"/>
      <c r="M645" s="358"/>
    </row>
    <row r="646" spans="1:13" ht="76.5">
      <c r="A646" s="706"/>
      <c r="B646" s="707" t="s">
        <v>1120</v>
      </c>
      <c r="C646" s="707" t="s">
        <v>11</v>
      </c>
      <c r="D646" s="710"/>
      <c r="E646" s="708"/>
      <c r="F646" s="709"/>
      <c r="G646" s="366"/>
      <c r="H646" s="366"/>
      <c r="I646" s="352"/>
      <c r="J646" s="352"/>
      <c r="K646" s="367"/>
      <c r="L646" s="357"/>
      <c r="M646" s="358"/>
    </row>
    <row r="647" spans="1:13" ht="15.75">
      <c r="A647" s="706"/>
      <c r="B647" s="707"/>
      <c r="C647" s="707" t="s">
        <v>12</v>
      </c>
      <c r="D647" s="710"/>
      <c r="E647" s="708"/>
      <c r="F647" s="709"/>
      <c r="G647" s="366"/>
      <c r="H647" s="366"/>
      <c r="I647" s="352"/>
      <c r="J647" s="352"/>
      <c r="K647" s="367"/>
      <c r="L647" s="357"/>
      <c r="M647" s="358"/>
    </row>
    <row r="648" spans="1:13" ht="15.75">
      <c r="A648" s="698"/>
      <c r="B648" s="707"/>
      <c r="C648" s="698"/>
      <c r="D648" s="711"/>
      <c r="E648" s="700"/>
      <c r="F648" s="701"/>
      <c r="G648" s="366"/>
      <c r="H648" s="366"/>
      <c r="I648" s="352"/>
      <c r="J648" s="352"/>
      <c r="K648" s="367"/>
      <c r="L648" s="357"/>
      <c r="M648" s="358"/>
    </row>
    <row r="649" spans="1:13" ht="89.25">
      <c r="A649" s="706" t="s">
        <v>1162</v>
      </c>
      <c r="B649" s="707"/>
      <c r="C649" s="706"/>
      <c r="D649" s="707" t="s">
        <v>1163</v>
      </c>
      <c r="E649" s="708"/>
      <c r="F649" s="709"/>
      <c r="G649" s="366"/>
      <c r="H649" s="366"/>
      <c r="I649" s="352"/>
      <c r="J649" s="352"/>
      <c r="K649" s="367"/>
      <c r="L649" s="357"/>
      <c r="M649" s="358"/>
    </row>
    <row r="650" spans="1:13" ht="102">
      <c r="A650" s="706"/>
      <c r="B650" s="707"/>
      <c r="C650" s="706" t="s">
        <v>132</v>
      </c>
      <c r="D650" s="710" t="s">
        <v>1164</v>
      </c>
      <c r="E650" s="708" t="s">
        <v>835</v>
      </c>
      <c r="F650" s="709"/>
      <c r="G650" s="366"/>
      <c r="H650" s="366"/>
      <c r="I650" s="352"/>
      <c r="J650" s="352"/>
      <c r="K650" s="367"/>
      <c r="L650" s="357"/>
      <c r="M650" s="358"/>
    </row>
    <row r="651" spans="1:13" ht="191.25">
      <c r="A651" s="706"/>
      <c r="B651" s="707"/>
      <c r="C651" s="707" t="s">
        <v>205</v>
      </c>
      <c r="D651" s="710" t="s">
        <v>2575</v>
      </c>
      <c r="E651" s="708" t="s">
        <v>835</v>
      </c>
      <c r="F651" s="709"/>
      <c r="G651" s="366"/>
      <c r="H651" s="366"/>
      <c r="I651" s="352"/>
      <c r="J651" s="352"/>
      <c r="K651" s="367"/>
      <c r="L651" s="357"/>
      <c r="M651" s="358"/>
    </row>
    <row r="652" spans="1:13" ht="51">
      <c r="A652" s="723"/>
      <c r="B652" s="724"/>
      <c r="C652" s="724" t="s">
        <v>10</v>
      </c>
      <c r="D652" s="725" t="s">
        <v>3052</v>
      </c>
      <c r="E652" s="726" t="s">
        <v>1177</v>
      </c>
      <c r="F652" s="727" t="s">
        <v>3053</v>
      </c>
      <c r="G652" s="366"/>
      <c r="H652" s="366"/>
      <c r="I652" s="352"/>
      <c r="J652" s="352"/>
      <c r="K652" s="367"/>
      <c r="L652" s="357"/>
      <c r="M652" s="358"/>
    </row>
    <row r="653" spans="1:13" ht="15.75">
      <c r="A653" s="706"/>
      <c r="B653" s="699"/>
      <c r="C653" s="707" t="s">
        <v>11</v>
      </c>
      <c r="D653" s="710"/>
      <c r="E653" s="708"/>
      <c r="F653" s="709"/>
      <c r="G653" s="366"/>
      <c r="H653" s="366"/>
      <c r="I653" s="352"/>
      <c r="J653" s="352"/>
      <c r="K653" s="367"/>
      <c r="L653" s="357"/>
      <c r="M653" s="358"/>
    </row>
    <row r="654" spans="1:13" ht="15.75">
      <c r="A654" s="706"/>
      <c r="B654" s="697"/>
      <c r="C654" s="707" t="s">
        <v>12</v>
      </c>
      <c r="D654" s="710"/>
      <c r="E654" s="708"/>
      <c r="F654" s="709"/>
      <c r="G654" s="366"/>
      <c r="H654" s="366"/>
      <c r="I654" s="352"/>
      <c r="J654" s="352"/>
      <c r="K654" s="367"/>
      <c r="L654" s="357"/>
      <c r="M654" s="358"/>
    </row>
    <row r="655" spans="1:13" ht="63.75">
      <c r="A655" s="698"/>
      <c r="B655" s="707" t="s">
        <v>1125</v>
      </c>
      <c r="C655" s="698"/>
      <c r="D655" s="711"/>
      <c r="E655" s="700"/>
      <c r="F655" s="701"/>
      <c r="G655" s="366"/>
      <c r="H655" s="366"/>
      <c r="I655" s="352"/>
      <c r="J655" s="352"/>
      <c r="K655" s="367"/>
      <c r="L655" s="357"/>
      <c r="M655" s="358"/>
    </row>
    <row r="656" spans="1:13" ht="140.25">
      <c r="A656" s="706" t="s">
        <v>1165</v>
      </c>
      <c r="B656" s="707"/>
      <c r="C656" s="706"/>
      <c r="D656" s="707" t="s">
        <v>1167</v>
      </c>
      <c r="E656" s="708"/>
      <c r="F656" s="709"/>
      <c r="G656" s="366"/>
      <c r="H656" s="366"/>
      <c r="I656" s="352"/>
      <c r="J656" s="352"/>
      <c r="K656" s="367"/>
      <c r="L656" s="357"/>
      <c r="M656" s="358"/>
    </row>
    <row r="657" spans="1:13" ht="204">
      <c r="A657" s="706"/>
      <c r="B657" s="707"/>
      <c r="C657" s="706" t="s">
        <v>132</v>
      </c>
      <c r="D657" s="710" t="s">
        <v>1168</v>
      </c>
      <c r="E657" s="708" t="s">
        <v>835</v>
      </c>
      <c r="F657" s="709"/>
      <c r="G657" s="366"/>
      <c r="H657" s="366"/>
      <c r="I657" s="352"/>
      <c r="J657" s="352"/>
      <c r="K657" s="367"/>
      <c r="L657" s="357"/>
      <c r="M657" s="358"/>
    </row>
    <row r="658" spans="1:13" ht="229.5">
      <c r="A658" s="706"/>
      <c r="B658" s="707"/>
      <c r="C658" s="707" t="s">
        <v>205</v>
      </c>
      <c r="D658" s="710" t="s">
        <v>2576</v>
      </c>
      <c r="E658" s="708" t="s">
        <v>835</v>
      </c>
      <c r="F658" s="709"/>
      <c r="G658" s="366"/>
      <c r="H658" s="366"/>
      <c r="I658" s="352"/>
      <c r="J658" s="352"/>
      <c r="K658" s="367"/>
      <c r="L658" s="357"/>
      <c r="M658" s="358"/>
    </row>
    <row r="659" spans="1:13" ht="51">
      <c r="A659" s="706"/>
      <c r="B659" s="707"/>
      <c r="C659" s="707" t="s">
        <v>10</v>
      </c>
      <c r="D659" s="710" t="s">
        <v>3054</v>
      </c>
      <c r="E659" s="708" t="s">
        <v>835</v>
      </c>
      <c r="F659" s="709"/>
      <c r="G659" s="366"/>
      <c r="H659" s="366"/>
      <c r="I659" s="352"/>
      <c r="J659" s="352"/>
      <c r="K659" s="367"/>
      <c r="L659" s="357"/>
      <c r="M659" s="358"/>
    </row>
    <row r="660" spans="1:13" ht="15.75">
      <c r="A660" s="706"/>
      <c r="B660" s="707"/>
      <c r="C660" s="707" t="s">
        <v>11</v>
      </c>
      <c r="D660" s="710"/>
      <c r="E660" s="708"/>
      <c r="F660" s="709"/>
      <c r="G660" s="366"/>
      <c r="H660" s="366"/>
      <c r="I660" s="352"/>
      <c r="J660" s="352"/>
      <c r="K660" s="367"/>
      <c r="L660" s="357"/>
      <c r="M660" s="358"/>
    </row>
    <row r="661" spans="1:13" ht="15.75">
      <c r="A661" s="706"/>
      <c r="B661" s="707"/>
      <c r="C661" s="707" t="s">
        <v>12</v>
      </c>
      <c r="D661" s="710"/>
      <c r="E661" s="708"/>
      <c r="F661" s="709"/>
      <c r="G661" s="366"/>
      <c r="H661" s="366"/>
      <c r="I661" s="352"/>
      <c r="J661" s="352"/>
      <c r="K661" s="367"/>
      <c r="L661" s="357"/>
      <c r="M661" s="358"/>
    </row>
    <row r="662" spans="1:13" ht="15.75">
      <c r="A662" s="698"/>
      <c r="B662" s="699"/>
      <c r="C662" s="698"/>
      <c r="D662" s="711"/>
      <c r="E662" s="700"/>
      <c r="F662" s="701"/>
      <c r="G662" s="366"/>
      <c r="H662" s="366"/>
      <c r="I662" s="352"/>
      <c r="J662" s="352"/>
      <c r="K662" s="367"/>
      <c r="L662" s="357"/>
      <c r="M662" s="358"/>
    </row>
    <row r="663" spans="1:13" ht="76.5">
      <c r="A663" s="706" t="s">
        <v>1169</v>
      </c>
      <c r="B663" s="707" t="s">
        <v>1129</v>
      </c>
      <c r="C663" s="706"/>
      <c r="D663" s="707" t="s">
        <v>1171</v>
      </c>
      <c r="E663" s="708"/>
      <c r="F663" s="709"/>
      <c r="G663" s="366"/>
      <c r="H663" s="366"/>
      <c r="I663" s="352"/>
      <c r="J663" s="352"/>
      <c r="K663" s="367"/>
      <c r="L663" s="357"/>
      <c r="M663" s="358"/>
    </row>
    <row r="664" spans="1:13" ht="15.75">
      <c r="A664" s="706"/>
      <c r="B664" s="707"/>
      <c r="C664" s="706" t="s">
        <v>132</v>
      </c>
      <c r="D664" s="710" t="s">
        <v>1172</v>
      </c>
      <c r="E664" s="708" t="s">
        <v>835</v>
      </c>
      <c r="F664" s="709"/>
      <c r="G664" s="366"/>
      <c r="H664" s="366"/>
      <c r="I664" s="352"/>
      <c r="J664" s="352"/>
      <c r="K664" s="367"/>
      <c r="L664" s="357"/>
      <c r="M664" s="358"/>
    </row>
    <row r="665" spans="1:13" ht="15.75">
      <c r="A665" s="706"/>
      <c r="B665" s="707"/>
      <c r="C665" s="707" t="s">
        <v>205</v>
      </c>
      <c r="D665" s="710"/>
      <c r="E665" s="708"/>
      <c r="F665" s="709"/>
      <c r="G665" s="366"/>
      <c r="H665" s="366"/>
      <c r="I665" s="352"/>
      <c r="J665" s="352"/>
      <c r="K665" s="367"/>
      <c r="L665" s="357"/>
      <c r="M665" s="358"/>
    </row>
    <row r="666" spans="1:13" ht="15.75">
      <c r="A666" s="706"/>
      <c r="B666" s="707"/>
      <c r="C666" s="707" t="s">
        <v>10</v>
      </c>
      <c r="D666" s="710"/>
      <c r="E666" s="708"/>
      <c r="F666" s="709"/>
      <c r="G666" s="366"/>
      <c r="H666" s="366"/>
      <c r="I666" s="352"/>
      <c r="J666" s="352"/>
      <c r="K666" s="367"/>
      <c r="L666" s="357"/>
      <c r="M666" s="358"/>
    </row>
    <row r="667" spans="1:13" ht="15.75">
      <c r="A667" s="706"/>
      <c r="B667" s="707"/>
      <c r="C667" s="707" t="s">
        <v>11</v>
      </c>
      <c r="D667" s="710"/>
      <c r="E667" s="708"/>
      <c r="F667" s="709"/>
      <c r="G667" s="366"/>
      <c r="H667" s="366"/>
      <c r="I667" s="352"/>
      <c r="J667" s="352"/>
      <c r="K667" s="367"/>
      <c r="L667" s="357"/>
      <c r="M667" s="358"/>
    </row>
    <row r="668" spans="1:13" ht="15.75">
      <c r="A668" s="706"/>
      <c r="B668" s="707"/>
      <c r="C668" s="707" t="s">
        <v>12</v>
      </c>
      <c r="D668" s="710"/>
      <c r="E668" s="708"/>
      <c r="F668" s="709"/>
      <c r="G668" s="366"/>
      <c r="H668" s="366"/>
      <c r="I668" s="352"/>
      <c r="J668" s="352"/>
      <c r="K668" s="367"/>
      <c r="L668" s="357"/>
      <c r="M668" s="358"/>
    </row>
    <row r="669" spans="1:13" ht="15.75">
      <c r="A669" s="698"/>
      <c r="B669" s="707"/>
      <c r="C669" s="698"/>
      <c r="D669" s="717"/>
      <c r="E669" s="700"/>
      <c r="F669" s="701"/>
      <c r="G669" s="366"/>
      <c r="H669" s="366"/>
      <c r="I669" s="352"/>
      <c r="J669" s="352"/>
      <c r="K669" s="367"/>
      <c r="L669" s="357"/>
      <c r="M669" s="358"/>
    </row>
    <row r="670" spans="1:13" ht="15.75">
      <c r="A670" s="702">
        <v>3</v>
      </c>
      <c r="B670" s="699"/>
      <c r="C670" s="702"/>
      <c r="D670" s="697" t="s">
        <v>828</v>
      </c>
      <c r="E670" s="703"/>
      <c r="F670" s="704"/>
      <c r="G670" s="366"/>
      <c r="H670" s="366"/>
      <c r="I670" s="352"/>
      <c r="J670" s="352"/>
      <c r="K670" s="367"/>
      <c r="L670" s="357"/>
      <c r="M670" s="358"/>
    </row>
    <row r="671" spans="1:13" ht="76.5">
      <c r="A671" s="702">
        <v>3.1</v>
      </c>
      <c r="B671" s="707" t="s">
        <v>1132</v>
      </c>
      <c r="C671" s="702"/>
      <c r="D671" s="697" t="s">
        <v>1173</v>
      </c>
      <c r="E671" s="703"/>
      <c r="F671" s="704"/>
      <c r="G671" s="366"/>
      <c r="H671" s="366"/>
      <c r="I671" s="352"/>
      <c r="J671" s="352"/>
      <c r="K671" s="367"/>
      <c r="L671" s="357"/>
      <c r="M671" s="358"/>
    </row>
    <row r="672" spans="1:13" ht="76.5">
      <c r="A672" s="706" t="s">
        <v>1174</v>
      </c>
      <c r="B672" s="707"/>
      <c r="C672" s="706"/>
      <c r="D672" s="707" t="s">
        <v>1176</v>
      </c>
      <c r="E672" s="708"/>
      <c r="F672" s="709"/>
      <c r="G672" s="366"/>
      <c r="H672" s="366"/>
      <c r="I672" s="352"/>
      <c r="J672" s="352"/>
      <c r="K672" s="367"/>
      <c r="L672" s="357"/>
      <c r="M672" s="358"/>
    </row>
    <row r="673" spans="1:13" ht="395.25">
      <c r="A673" s="728"/>
      <c r="B673" s="707"/>
      <c r="C673" s="728" t="s">
        <v>132</v>
      </c>
      <c r="D673" s="729" t="s">
        <v>2577</v>
      </c>
      <c r="E673" s="730" t="s">
        <v>1177</v>
      </c>
      <c r="F673" s="731" t="s">
        <v>1178</v>
      </c>
      <c r="G673" s="366"/>
      <c r="H673" s="366"/>
      <c r="I673" s="352"/>
      <c r="J673" s="352"/>
      <c r="K673" s="367"/>
      <c r="L673" s="357"/>
      <c r="M673" s="358"/>
    </row>
    <row r="674" spans="1:13" ht="127.9" customHeight="1">
      <c r="A674" s="732"/>
      <c r="B674" s="707"/>
      <c r="C674" s="733" t="s">
        <v>205</v>
      </c>
      <c r="D674" s="734" t="s">
        <v>2578</v>
      </c>
      <c r="E674" s="735" t="s">
        <v>1177</v>
      </c>
      <c r="F674" s="736" t="s">
        <v>2579</v>
      </c>
      <c r="G674" s="366"/>
      <c r="H674" s="366"/>
      <c r="I674" s="352"/>
      <c r="J674" s="352"/>
      <c r="K674" s="367"/>
      <c r="L674" s="357"/>
      <c r="M674" s="358"/>
    </row>
    <row r="675" spans="1:13" ht="38.25">
      <c r="A675" s="706"/>
      <c r="B675" s="707"/>
      <c r="C675" s="707" t="s">
        <v>10</v>
      </c>
      <c r="D675" s="737" t="s">
        <v>3055</v>
      </c>
      <c r="E675" s="708" t="s">
        <v>835</v>
      </c>
      <c r="F675" s="709"/>
      <c r="G675" s="366"/>
      <c r="H675" s="366"/>
      <c r="I675" s="352"/>
      <c r="J675" s="352"/>
      <c r="K675" s="367"/>
      <c r="L675" s="357"/>
      <c r="M675" s="358"/>
    </row>
    <row r="676" spans="1:13" ht="15.75">
      <c r="A676" s="706"/>
      <c r="B676" s="707"/>
      <c r="C676" s="707" t="s">
        <v>11</v>
      </c>
      <c r="D676" s="710"/>
      <c r="E676" s="708"/>
      <c r="F676" s="709"/>
      <c r="G676" s="366"/>
      <c r="H676" s="366"/>
      <c r="I676" s="352"/>
      <c r="J676" s="352"/>
      <c r="K676" s="367"/>
      <c r="L676" s="357"/>
      <c r="M676" s="358"/>
    </row>
    <row r="677" spans="1:13" ht="15.75">
      <c r="A677" s="706"/>
      <c r="B677" s="707"/>
      <c r="C677" s="707" t="s">
        <v>12</v>
      </c>
      <c r="D677" s="710"/>
      <c r="E677" s="708"/>
      <c r="F677" s="709"/>
      <c r="G677" s="366"/>
      <c r="H677" s="366"/>
      <c r="I677" s="352"/>
      <c r="J677" s="352"/>
      <c r="K677" s="367"/>
      <c r="L677" s="357"/>
      <c r="M677" s="358"/>
    </row>
    <row r="678" spans="1:13" ht="15.75">
      <c r="A678" s="698"/>
      <c r="B678" s="699"/>
      <c r="C678" s="698"/>
      <c r="D678" s="711"/>
      <c r="E678" s="700"/>
      <c r="F678" s="701"/>
      <c r="G678" s="366"/>
      <c r="H678" s="366"/>
      <c r="I678" s="352"/>
      <c r="J678" s="352"/>
      <c r="K678" s="367"/>
      <c r="L678" s="357"/>
      <c r="M678" s="358"/>
    </row>
    <row r="679" spans="1:13" ht="237" customHeight="1">
      <c r="A679" s="706" t="s">
        <v>1179</v>
      </c>
      <c r="B679" s="707" t="s">
        <v>1135</v>
      </c>
      <c r="C679" s="706"/>
      <c r="D679" s="707" t="s">
        <v>1181</v>
      </c>
      <c r="E679" s="708"/>
      <c r="F679" s="709"/>
      <c r="G679" s="366"/>
      <c r="H679" s="366"/>
      <c r="I679" s="352"/>
      <c r="J679" s="352"/>
      <c r="K679" s="367"/>
      <c r="L679" s="357"/>
      <c r="M679" s="358"/>
    </row>
    <row r="680" spans="1:13" ht="331.5">
      <c r="A680" s="706"/>
      <c r="B680" s="707"/>
      <c r="C680" s="706" t="s">
        <v>132</v>
      </c>
      <c r="D680" s="710" t="s">
        <v>1182</v>
      </c>
      <c r="E680" s="708" t="s">
        <v>835</v>
      </c>
      <c r="F680" s="709"/>
      <c r="G680" s="366"/>
      <c r="H680" s="366"/>
      <c r="I680" s="352"/>
      <c r="J680" s="352"/>
      <c r="K680" s="367"/>
      <c r="L680" s="357"/>
      <c r="M680" s="358"/>
    </row>
    <row r="681" spans="1:13" ht="15.75">
      <c r="A681" s="706"/>
      <c r="B681" s="707"/>
      <c r="C681" s="707" t="s">
        <v>205</v>
      </c>
      <c r="D681" s="710"/>
      <c r="E681" s="708"/>
      <c r="F681" s="709"/>
      <c r="G681" s="366"/>
      <c r="H681" s="366"/>
      <c r="I681" s="352"/>
      <c r="J681" s="352"/>
      <c r="K681" s="367"/>
      <c r="L681" s="357"/>
      <c r="M681" s="358"/>
    </row>
    <row r="682" spans="1:13" ht="102">
      <c r="A682" s="706"/>
      <c r="B682" s="707"/>
      <c r="C682" s="707" t="s">
        <v>10</v>
      </c>
      <c r="D682" s="710" t="s">
        <v>3056</v>
      </c>
      <c r="E682" s="708" t="s">
        <v>835</v>
      </c>
      <c r="F682" s="709"/>
      <c r="G682" s="366"/>
      <c r="H682" s="366"/>
      <c r="I682" s="352"/>
      <c r="J682" s="352"/>
      <c r="K682" s="367"/>
      <c r="L682" s="357"/>
      <c r="M682" s="358"/>
    </row>
    <row r="683" spans="1:13" ht="15.75">
      <c r="A683" s="706"/>
      <c r="B683" s="707"/>
      <c r="C683" s="707" t="s">
        <v>11</v>
      </c>
      <c r="D683" s="710"/>
      <c r="E683" s="708"/>
      <c r="F683" s="709"/>
      <c r="G683" s="366"/>
      <c r="H683" s="366"/>
      <c r="I683" s="352"/>
      <c r="J683" s="352"/>
      <c r="K683" s="367"/>
      <c r="L683" s="357"/>
      <c r="M683" s="358"/>
    </row>
    <row r="684" spans="1:13" ht="15.75">
      <c r="A684" s="706"/>
      <c r="B684" s="707"/>
      <c r="C684" s="707" t="s">
        <v>12</v>
      </c>
      <c r="D684" s="710"/>
      <c r="E684" s="708"/>
      <c r="F684" s="709"/>
      <c r="G684" s="366"/>
      <c r="H684" s="366"/>
      <c r="I684" s="352"/>
      <c r="J684" s="352"/>
      <c r="K684" s="367"/>
      <c r="L684" s="357"/>
      <c r="M684" s="358"/>
    </row>
    <row r="685" spans="1:13" ht="15.75">
      <c r="A685" s="698"/>
      <c r="B685" s="707"/>
      <c r="C685" s="698"/>
      <c r="D685" s="711"/>
      <c r="E685" s="700"/>
      <c r="F685" s="701"/>
      <c r="G685" s="366"/>
      <c r="H685" s="366"/>
      <c r="I685" s="352"/>
      <c r="J685" s="352"/>
      <c r="K685" s="367"/>
      <c r="L685" s="357"/>
      <c r="M685" s="358"/>
    </row>
    <row r="686" spans="1:13" ht="137.44999999999999" customHeight="1">
      <c r="A686" s="706" t="s">
        <v>1183</v>
      </c>
      <c r="B686" s="699"/>
      <c r="C686" s="706"/>
      <c r="D686" s="707" t="s">
        <v>1185</v>
      </c>
      <c r="E686" s="708"/>
      <c r="F686" s="709"/>
      <c r="G686" s="366"/>
      <c r="H686" s="366"/>
      <c r="I686" s="352"/>
      <c r="J686" s="352"/>
      <c r="K686" s="367"/>
      <c r="L686" s="357"/>
      <c r="M686" s="358"/>
    </row>
    <row r="687" spans="1:13" ht="255">
      <c r="A687" s="706"/>
      <c r="B687" s="707" t="s">
        <v>1138</v>
      </c>
      <c r="C687" s="706" t="s">
        <v>132</v>
      </c>
      <c r="D687" s="710" t="s">
        <v>1186</v>
      </c>
      <c r="E687" s="708" t="s">
        <v>835</v>
      </c>
      <c r="F687" s="709"/>
      <c r="G687" s="366"/>
      <c r="H687" s="366"/>
      <c r="I687" s="352"/>
      <c r="J687" s="352"/>
      <c r="K687" s="367"/>
      <c r="L687" s="357"/>
      <c r="M687" s="358"/>
    </row>
    <row r="688" spans="1:13" ht="63.75">
      <c r="A688" s="706"/>
      <c r="B688" s="707"/>
      <c r="C688" s="707" t="s">
        <v>205</v>
      </c>
      <c r="D688" s="710" t="s">
        <v>3057</v>
      </c>
      <c r="E688" s="708" t="s">
        <v>835</v>
      </c>
      <c r="F688" s="709"/>
      <c r="G688" s="366"/>
      <c r="H688" s="366"/>
      <c r="I688" s="352"/>
      <c r="J688" s="352"/>
      <c r="K688" s="367"/>
      <c r="L688" s="357"/>
      <c r="M688" s="358"/>
    </row>
    <row r="689" spans="1:13" ht="15.75">
      <c r="A689" s="706"/>
      <c r="B689" s="707"/>
      <c r="C689" s="707" t="s">
        <v>10</v>
      </c>
      <c r="D689" s="710"/>
      <c r="E689" s="708"/>
      <c r="F689" s="709"/>
      <c r="G689" s="366"/>
      <c r="H689" s="366"/>
      <c r="I689" s="352"/>
      <c r="J689" s="352"/>
      <c r="K689" s="367"/>
      <c r="L689" s="357"/>
      <c r="M689" s="358"/>
    </row>
    <row r="690" spans="1:13" ht="15.75">
      <c r="A690" s="706"/>
      <c r="B690" s="707"/>
      <c r="C690" s="707" t="s">
        <v>11</v>
      </c>
      <c r="D690" s="710"/>
      <c r="E690" s="708"/>
      <c r="F690" s="709"/>
      <c r="G690" s="366"/>
      <c r="H690" s="366"/>
      <c r="I690" s="352"/>
      <c r="J690" s="352"/>
      <c r="K690" s="367"/>
      <c r="L690" s="357"/>
      <c r="M690" s="358"/>
    </row>
    <row r="691" spans="1:13" ht="15.75">
      <c r="A691" s="706"/>
      <c r="B691" s="707"/>
      <c r="C691" s="707" t="s">
        <v>12</v>
      </c>
      <c r="D691" s="710"/>
      <c r="E691" s="708"/>
      <c r="F691" s="709"/>
      <c r="G691" s="366"/>
      <c r="H691" s="366"/>
      <c r="I691" s="352"/>
      <c r="J691" s="352"/>
      <c r="K691" s="367"/>
      <c r="L691" s="357"/>
      <c r="M691" s="358"/>
    </row>
    <row r="692" spans="1:13" ht="15.75">
      <c r="A692" s="698"/>
      <c r="B692" s="707"/>
      <c r="C692" s="698"/>
      <c r="D692" s="711"/>
      <c r="E692" s="700"/>
      <c r="F692" s="701"/>
      <c r="G692" s="366"/>
      <c r="H692" s="366"/>
      <c r="I692" s="352"/>
      <c r="J692" s="352"/>
      <c r="K692" s="367"/>
      <c r="L692" s="357"/>
      <c r="M692" s="358"/>
    </row>
    <row r="693" spans="1:13" ht="191.25">
      <c r="A693" s="706" t="s">
        <v>1187</v>
      </c>
      <c r="B693" s="707"/>
      <c r="C693" s="706"/>
      <c r="D693" s="707" t="s">
        <v>1189</v>
      </c>
      <c r="E693" s="708"/>
      <c r="F693" s="709"/>
      <c r="G693" s="366"/>
      <c r="H693" s="366"/>
      <c r="I693" s="352"/>
      <c r="J693" s="352"/>
      <c r="K693" s="367"/>
      <c r="L693" s="357"/>
      <c r="M693" s="358"/>
    </row>
    <row r="694" spans="1:13" ht="136.9" customHeight="1">
      <c r="A694" s="706"/>
      <c r="B694" s="699"/>
      <c r="C694" s="706" t="s">
        <v>132</v>
      </c>
      <c r="D694" s="710" t="s">
        <v>1190</v>
      </c>
      <c r="E694" s="708" t="s">
        <v>835</v>
      </c>
      <c r="F694" s="709"/>
      <c r="G694" s="366"/>
      <c r="H694" s="366"/>
      <c r="I694" s="352"/>
      <c r="J694" s="352"/>
      <c r="K694" s="367"/>
      <c r="L694" s="357"/>
      <c r="M694" s="358"/>
    </row>
    <row r="695" spans="1:13" ht="76.5">
      <c r="A695" s="706"/>
      <c r="B695" s="707" t="s">
        <v>1142</v>
      </c>
      <c r="C695" s="707" t="s">
        <v>205</v>
      </c>
      <c r="D695" s="738"/>
      <c r="E695" s="708"/>
      <c r="F695" s="709"/>
      <c r="G695" s="366"/>
      <c r="H695" s="366"/>
      <c r="I695" s="352"/>
      <c r="J695" s="352"/>
      <c r="K695" s="367"/>
      <c r="L695" s="357"/>
      <c r="M695" s="358"/>
    </row>
    <row r="696" spans="1:13" ht="38.25">
      <c r="A696" s="706"/>
      <c r="B696" s="707"/>
      <c r="C696" s="707" t="s">
        <v>10</v>
      </c>
      <c r="D696" s="737" t="s">
        <v>3058</v>
      </c>
      <c r="E696" s="708" t="s">
        <v>835</v>
      </c>
      <c r="F696" s="709"/>
      <c r="G696" s="366"/>
      <c r="H696" s="366"/>
      <c r="I696" s="352"/>
      <c r="J696" s="352"/>
      <c r="K696" s="367"/>
      <c r="L696" s="357"/>
      <c r="M696" s="358"/>
    </row>
    <row r="697" spans="1:13" ht="15.75">
      <c r="A697" s="706"/>
      <c r="B697" s="707"/>
      <c r="C697" s="707" t="s">
        <v>11</v>
      </c>
      <c r="D697" s="710"/>
      <c r="E697" s="708"/>
      <c r="F697" s="709"/>
      <c r="G697" s="366"/>
      <c r="H697" s="366"/>
      <c r="I697" s="352"/>
      <c r="J697" s="352"/>
      <c r="K697" s="367"/>
      <c r="L697" s="357"/>
      <c r="M697" s="358"/>
    </row>
    <row r="698" spans="1:13" ht="15.75">
      <c r="A698" s="706"/>
      <c r="B698" s="707"/>
      <c r="C698" s="707" t="s">
        <v>12</v>
      </c>
      <c r="D698" s="710"/>
      <c r="E698" s="708"/>
      <c r="F698" s="709"/>
      <c r="G698" s="366"/>
      <c r="H698" s="366"/>
      <c r="I698" s="352"/>
      <c r="J698" s="352"/>
      <c r="K698" s="367"/>
      <c r="L698" s="357"/>
      <c r="M698" s="358"/>
    </row>
    <row r="699" spans="1:13" ht="15.75">
      <c r="A699" s="698"/>
      <c r="B699" s="707"/>
      <c r="C699" s="698"/>
      <c r="D699" s="711"/>
      <c r="E699" s="700"/>
      <c r="F699" s="701"/>
      <c r="G699" s="366"/>
      <c r="H699" s="366"/>
      <c r="I699" s="352"/>
      <c r="J699" s="352"/>
      <c r="K699" s="367"/>
      <c r="L699" s="357"/>
      <c r="M699" s="358"/>
    </row>
    <row r="700" spans="1:13" ht="15.75">
      <c r="A700" s="702">
        <v>3.2</v>
      </c>
      <c r="B700" s="707"/>
      <c r="C700" s="702"/>
      <c r="D700" s="697" t="s">
        <v>1191</v>
      </c>
      <c r="E700" s="703"/>
      <c r="F700" s="704"/>
      <c r="G700" s="366"/>
      <c r="H700" s="366"/>
      <c r="I700" s="352"/>
      <c r="J700" s="352"/>
      <c r="K700" s="367"/>
      <c r="L700" s="357"/>
      <c r="M700" s="358"/>
    </row>
    <row r="701" spans="1:13" ht="63.75">
      <c r="A701" s="706" t="s">
        <v>1192</v>
      </c>
      <c r="B701" s="707"/>
      <c r="C701" s="706"/>
      <c r="D701" s="707" t="s">
        <v>1194</v>
      </c>
      <c r="E701" s="708"/>
      <c r="F701" s="709"/>
      <c r="G701" s="366"/>
      <c r="H701" s="366"/>
      <c r="I701" s="352"/>
      <c r="J701" s="352"/>
      <c r="K701" s="367"/>
      <c r="L701" s="357"/>
      <c r="M701" s="358"/>
    </row>
    <row r="702" spans="1:13" ht="25.5">
      <c r="A702" s="706"/>
      <c r="B702" s="699"/>
      <c r="C702" s="706" t="s">
        <v>132</v>
      </c>
      <c r="D702" s="710" t="s">
        <v>1195</v>
      </c>
      <c r="E702" s="708" t="s">
        <v>835</v>
      </c>
      <c r="F702" s="709"/>
      <c r="G702" s="366"/>
      <c r="H702" s="366"/>
      <c r="I702" s="352"/>
      <c r="J702" s="352"/>
      <c r="K702" s="367"/>
      <c r="L702" s="357"/>
      <c r="M702" s="358"/>
    </row>
    <row r="703" spans="1:13" ht="15.75">
      <c r="A703" s="706"/>
      <c r="B703" s="697"/>
      <c r="C703" s="707" t="s">
        <v>205</v>
      </c>
      <c r="D703" s="710"/>
      <c r="E703" s="708"/>
      <c r="F703" s="709"/>
      <c r="G703" s="366"/>
      <c r="H703" s="366"/>
      <c r="I703" s="352"/>
      <c r="J703" s="352"/>
      <c r="K703" s="367"/>
      <c r="L703" s="357"/>
      <c r="M703" s="358"/>
    </row>
    <row r="704" spans="1:13" ht="63.75">
      <c r="A704" s="706"/>
      <c r="B704" s="707" t="s">
        <v>1146</v>
      </c>
      <c r="C704" s="707" t="s">
        <v>10</v>
      </c>
      <c r="D704" s="737" t="s">
        <v>3059</v>
      </c>
      <c r="E704" s="708" t="s">
        <v>835</v>
      </c>
      <c r="F704" s="709"/>
      <c r="G704" s="366"/>
      <c r="H704" s="366"/>
      <c r="I704" s="352"/>
      <c r="J704" s="352"/>
      <c r="K704" s="367"/>
      <c r="L704" s="357"/>
      <c r="M704" s="358"/>
    </row>
    <row r="705" spans="1:13" ht="15.75">
      <c r="A705" s="706"/>
      <c r="B705" s="707"/>
      <c r="C705" s="707" t="s">
        <v>11</v>
      </c>
      <c r="D705" s="710"/>
      <c r="E705" s="708"/>
      <c r="F705" s="709"/>
      <c r="G705" s="366"/>
      <c r="H705" s="366"/>
      <c r="I705" s="352"/>
      <c r="J705" s="352"/>
      <c r="K705" s="367"/>
      <c r="L705" s="357"/>
      <c r="M705" s="358"/>
    </row>
    <row r="706" spans="1:13" ht="15.75">
      <c r="A706" s="706"/>
      <c r="B706" s="707"/>
      <c r="C706" s="707" t="s">
        <v>12</v>
      </c>
      <c r="D706" s="710"/>
      <c r="E706" s="708"/>
      <c r="F706" s="709"/>
      <c r="G706" s="366"/>
      <c r="H706" s="366"/>
      <c r="I706" s="352"/>
      <c r="J706" s="352"/>
      <c r="K706" s="367"/>
      <c r="L706" s="357"/>
      <c r="M706" s="358"/>
    </row>
    <row r="707" spans="1:13" ht="15.75">
      <c r="A707" s="698"/>
      <c r="B707" s="707"/>
      <c r="C707" s="698"/>
      <c r="D707" s="711"/>
      <c r="E707" s="700"/>
      <c r="F707" s="701"/>
      <c r="G707" s="366"/>
      <c r="H707" s="366"/>
      <c r="I707" s="352"/>
      <c r="J707" s="352"/>
      <c r="K707" s="367"/>
      <c r="L707" s="357"/>
      <c r="M707" s="358"/>
    </row>
    <row r="708" spans="1:13" ht="102">
      <c r="A708" s="706" t="s">
        <v>1196</v>
      </c>
      <c r="B708" s="707"/>
      <c r="C708" s="706"/>
      <c r="D708" s="707" t="s">
        <v>1198</v>
      </c>
      <c r="E708" s="739"/>
      <c r="F708" s="709"/>
      <c r="G708" s="366"/>
      <c r="H708" s="366"/>
      <c r="I708" s="352"/>
      <c r="J708" s="352"/>
      <c r="K708" s="367"/>
      <c r="L708" s="357"/>
      <c r="M708" s="358"/>
    </row>
    <row r="709" spans="1:13" ht="114.75">
      <c r="A709" s="706"/>
      <c r="B709" s="707"/>
      <c r="C709" s="706" t="s">
        <v>132</v>
      </c>
      <c r="D709" s="710" t="s">
        <v>1199</v>
      </c>
      <c r="E709" s="739" t="s">
        <v>835</v>
      </c>
      <c r="F709" s="709"/>
      <c r="G709" s="366"/>
      <c r="H709" s="366"/>
      <c r="I709" s="352"/>
      <c r="J709" s="352"/>
      <c r="K709" s="367"/>
      <c r="L709" s="357"/>
      <c r="M709" s="358"/>
    </row>
    <row r="710" spans="1:13" ht="15.75">
      <c r="A710" s="706"/>
      <c r="B710" s="707"/>
      <c r="C710" s="707" t="s">
        <v>205</v>
      </c>
      <c r="D710" s="710"/>
      <c r="E710" s="708"/>
      <c r="F710" s="709"/>
      <c r="G710" s="366"/>
      <c r="H710" s="366"/>
      <c r="I710" s="352"/>
      <c r="J710" s="352"/>
      <c r="K710" s="367"/>
      <c r="L710" s="357"/>
      <c r="M710" s="358"/>
    </row>
    <row r="711" spans="1:13" ht="38.25">
      <c r="A711" s="706"/>
      <c r="B711" s="699"/>
      <c r="C711" s="707" t="s">
        <v>10</v>
      </c>
      <c r="D711" s="710" t="s">
        <v>3060</v>
      </c>
      <c r="E711" s="708" t="s">
        <v>835</v>
      </c>
      <c r="F711" s="709"/>
      <c r="G711" s="366"/>
      <c r="H711" s="366"/>
      <c r="I711" s="352"/>
      <c r="J711" s="352"/>
      <c r="K711" s="367"/>
      <c r="L711" s="357"/>
      <c r="M711" s="358"/>
    </row>
    <row r="712" spans="1:13" ht="15.75">
      <c r="A712" s="706"/>
      <c r="B712" s="697"/>
      <c r="C712" s="707" t="s">
        <v>11</v>
      </c>
      <c r="D712" s="710"/>
      <c r="E712" s="708"/>
      <c r="F712" s="709"/>
      <c r="G712" s="366"/>
      <c r="H712" s="366"/>
      <c r="I712" s="352"/>
      <c r="J712" s="352"/>
      <c r="K712" s="367"/>
      <c r="L712" s="357"/>
      <c r="M712" s="358"/>
    </row>
    <row r="713" spans="1:13" ht="63.75">
      <c r="A713" s="706"/>
      <c r="B713" s="707" t="s">
        <v>1151</v>
      </c>
      <c r="C713" s="707" t="s">
        <v>12</v>
      </c>
      <c r="D713" s="710"/>
      <c r="E713" s="708"/>
      <c r="F713" s="709"/>
      <c r="G713" s="366"/>
      <c r="H713" s="366"/>
      <c r="I713" s="352"/>
      <c r="J713" s="352"/>
      <c r="K713" s="367"/>
      <c r="L713" s="357"/>
      <c r="M713" s="358"/>
    </row>
    <row r="714" spans="1:13" ht="15.75">
      <c r="A714" s="698"/>
      <c r="B714" s="707"/>
      <c r="C714" s="698"/>
      <c r="D714" s="711"/>
      <c r="E714" s="700"/>
      <c r="F714" s="701"/>
      <c r="G714" s="366"/>
      <c r="H714" s="366"/>
      <c r="I714" s="352"/>
      <c r="J714" s="352"/>
      <c r="K714" s="367"/>
      <c r="L714" s="357"/>
      <c r="M714" s="358"/>
    </row>
    <row r="715" spans="1:13" ht="89.25">
      <c r="A715" s="706" t="s">
        <v>1200</v>
      </c>
      <c r="B715" s="707"/>
      <c r="C715" s="706"/>
      <c r="D715" s="707" t="s">
        <v>1202</v>
      </c>
      <c r="E715" s="708"/>
      <c r="F715" s="709"/>
      <c r="G715" s="366"/>
      <c r="H715" s="366"/>
      <c r="I715" s="352"/>
      <c r="J715" s="352"/>
      <c r="K715" s="367"/>
      <c r="L715" s="357"/>
      <c r="M715" s="358"/>
    </row>
    <row r="716" spans="1:13" ht="255">
      <c r="A716" s="706"/>
      <c r="B716" s="707"/>
      <c r="C716" s="706" t="s">
        <v>132</v>
      </c>
      <c r="D716" s="710" t="s">
        <v>1203</v>
      </c>
      <c r="E716" s="708" t="s">
        <v>835</v>
      </c>
      <c r="F716" s="709"/>
      <c r="G716" s="366"/>
      <c r="H716" s="366"/>
      <c r="I716" s="352"/>
      <c r="J716" s="352"/>
      <c r="K716" s="367"/>
      <c r="L716" s="357"/>
      <c r="M716" s="358"/>
    </row>
    <row r="717" spans="1:13" ht="15.75">
      <c r="A717" s="706"/>
      <c r="B717" s="707"/>
      <c r="C717" s="707" t="s">
        <v>205</v>
      </c>
      <c r="D717" s="710"/>
      <c r="E717" s="708"/>
      <c r="F717" s="709"/>
      <c r="G717" s="366"/>
      <c r="H717" s="366"/>
      <c r="I717" s="352"/>
      <c r="J717" s="352"/>
      <c r="K717" s="367"/>
      <c r="L717" s="357"/>
      <c r="M717" s="358"/>
    </row>
    <row r="718" spans="1:13" ht="76.5">
      <c r="A718" s="706"/>
      <c r="B718" s="707"/>
      <c r="C718" s="707" t="s">
        <v>10</v>
      </c>
      <c r="D718" s="710" t="s">
        <v>3061</v>
      </c>
      <c r="E718" s="708" t="s">
        <v>835</v>
      </c>
      <c r="F718" s="709"/>
      <c r="G718" s="366"/>
      <c r="H718" s="366"/>
      <c r="I718" s="352"/>
      <c r="J718" s="352"/>
      <c r="K718" s="367"/>
      <c r="L718" s="357"/>
      <c r="M718" s="358"/>
    </row>
    <row r="719" spans="1:13" ht="15.75">
      <c r="A719" s="706"/>
      <c r="B719" s="707"/>
      <c r="C719" s="707" t="s">
        <v>11</v>
      </c>
      <c r="D719" s="710"/>
      <c r="E719" s="708"/>
      <c r="F719" s="709"/>
      <c r="G719" s="366"/>
      <c r="H719" s="366"/>
      <c r="I719" s="352"/>
      <c r="J719" s="352"/>
      <c r="K719" s="367"/>
      <c r="L719" s="357"/>
      <c r="M719" s="358"/>
    </row>
    <row r="720" spans="1:13" ht="15.75">
      <c r="A720" s="706"/>
      <c r="B720" s="699"/>
      <c r="C720" s="707" t="s">
        <v>12</v>
      </c>
      <c r="D720" s="710"/>
      <c r="E720" s="708"/>
      <c r="F720" s="709"/>
      <c r="G720" s="366"/>
      <c r="H720" s="366"/>
      <c r="I720" s="352"/>
      <c r="J720" s="352"/>
      <c r="K720" s="367"/>
      <c r="L720" s="357"/>
      <c r="M720" s="358"/>
    </row>
    <row r="721" spans="1:13" ht="63.75">
      <c r="A721" s="698"/>
      <c r="B721" s="707" t="s">
        <v>1155</v>
      </c>
      <c r="C721" s="698"/>
      <c r="D721" s="711"/>
      <c r="E721" s="700"/>
      <c r="F721" s="701"/>
      <c r="G721" s="366"/>
      <c r="H721" s="366"/>
      <c r="I721" s="352"/>
      <c r="J721" s="352"/>
      <c r="K721" s="367"/>
      <c r="L721" s="357"/>
      <c r="M721" s="358"/>
    </row>
    <row r="722" spans="1:13" ht="102">
      <c r="A722" s="706" t="s">
        <v>1204</v>
      </c>
      <c r="B722" s="707"/>
      <c r="C722" s="706"/>
      <c r="D722" s="707" t="s">
        <v>1206</v>
      </c>
      <c r="E722" s="708"/>
      <c r="F722" s="709"/>
      <c r="G722" s="366"/>
      <c r="H722" s="366"/>
      <c r="I722" s="352"/>
      <c r="J722" s="352"/>
      <c r="K722" s="367"/>
      <c r="L722" s="357"/>
      <c r="M722" s="358"/>
    </row>
    <row r="723" spans="1:13" ht="25.5">
      <c r="A723" s="706"/>
      <c r="B723" s="707"/>
      <c r="C723" s="706" t="s">
        <v>132</v>
      </c>
      <c r="D723" s="710" t="s">
        <v>1207</v>
      </c>
      <c r="E723" s="708" t="s">
        <v>835</v>
      </c>
      <c r="F723" s="709"/>
      <c r="G723" s="366"/>
      <c r="H723" s="366"/>
      <c r="I723" s="352"/>
      <c r="J723" s="352"/>
      <c r="K723" s="367"/>
      <c r="L723" s="357"/>
      <c r="M723" s="358"/>
    </row>
    <row r="724" spans="1:13" ht="15.75">
      <c r="A724" s="706"/>
      <c r="B724" s="707"/>
      <c r="C724" s="707" t="s">
        <v>205</v>
      </c>
      <c r="D724" s="710"/>
      <c r="E724" s="708"/>
      <c r="F724" s="709"/>
      <c r="G724" s="366"/>
      <c r="H724" s="366"/>
      <c r="I724" s="352"/>
      <c r="J724" s="352"/>
      <c r="K724" s="367"/>
      <c r="L724" s="357"/>
      <c r="M724" s="358"/>
    </row>
    <row r="725" spans="1:13" ht="15.75">
      <c r="A725" s="706"/>
      <c r="B725" s="707"/>
      <c r="C725" s="707" t="s">
        <v>10</v>
      </c>
      <c r="D725" s="715" t="s">
        <v>3062</v>
      </c>
      <c r="E725" s="708" t="s">
        <v>835</v>
      </c>
      <c r="F725" s="709"/>
      <c r="G725" s="366"/>
      <c r="H725" s="366"/>
      <c r="I725" s="352"/>
      <c r="J725" s="352"/>
      <c r="K725" s="367"/>
      <c r="L725" s="357"/>
      <c r="M725" s="358"/>
    </row>
    <row r="726" spans="1:13" ht="15.75">
      <c r="A726" s="706"/>
      <c r="B726" s="707"/>
      <c r="C726" s="707" t="s">
        <v>11</v>
      </c>
      <c r="D726" s="710"/>
      <c r="E726" s="708"/>
      <c r="F726" s="709"/>
      <c r="G726" s="366"/>
      <c r="H726" s="366"/>
      <c r="I726" s="352"/>
      <c r="J726" s="352"/>
      <c r="K726" s="367"/>
      <c r="L726" s="357"/>
      <c r="M726" s="358"/>
    </row>
    <row r="727" spans="1:13" ht="15.75">
      <c r="A727" s="706"/>
      <c r="B727" s="707"/>
      <c r="C727" s="707" t="s">
        <v>12</v>
      </c>
      <c r="D727" s="710"/>
      <c r="E727" s="708"/>
      <c r="F727" s="709"/>
      <c r="G727" s="366"/>
      <c r="H727" s="366"/>
      <c r="I727" s="352"/>
      <c r="J727" s="352"/>
      <c r="K727" s="367"/>
      <c r="L727" s="357"/>
      <c r="M727" s="358"/>
    </row>
    <row r="728" spans="1:13" ht="15.75">
      <c r="A728" s="698"/>
      <c r="B728" s="699"/>
      <c r="C728" s="698"/>
      <c r="D728" s="711"/>
      <c r="E728" s="700"/>
      <c r="F728" s="701"/>
      <c r="G728" s="366"/>
      <c r="H728" s="366"/>
      <c r="I728" s="352"/>
      <c r="J728" s="352"/>
      <c r="K728" s="367"/>
      <c r="L728" s="357"/>
      <c r="M728" s="358"/>
    </row>
    <row r="729" spans="1:13" ht="409.5">
      <c r="A729" s="706" t="s">
        <v>1208</v>
      </c>
      <c r="B729" s="707" t="s">
        <v>1159</v>
      </c>
      <c r="C729" s="706"/>
      <c r="D729" s="707" t="s">
        <v>1210</v>
      </c>
      <c r="E729" s="708"/>
      <c r="F729" s="709"/>
      <c r="G729" s="366"/>
      <c r="H729" s="366"/>
      <c r="I729" s="352"/>
      <c r="J729" s="352"/>
      <c r="K729" s="367"/>
      <c r="L729" s="357"/>
      <c r="M729" s="358"/>
    </row>
    <row r="730" spans="1:13" ht="51">
      <c r="A730" s="706"/>
      <c r="B730" s="707"/>
      <c r="C730" s="706" t="s">
        <v>132</v>
      </c>
      <c r="D730" s="710" t="s">
        <v>1211</v>
      </c>
      <c r="E730" s="708" t="s">
        <v>835</v>
      </c>
      <c r="F730" s="709"/>
      <c r="G730" s="366"/>
      <c r="H730" s="366"/>
      <c r="I730" s="352"/>
      <c r="J730" s="352"/>
      <c r="K730" s="367"/>
      <c r="L730" s="357"/>
      <c r="M730" s="358"/>
    </row>
    <row r="731" spans="1:13" ht="15.75">
      <c r="A731" s="706"/>
      <c r="B731" s="707"/>
      <c r="C731" s="707" t="s">
        <v>205</v>
      </c>
      <c r="D731" s="710"/>
      <c r="E731" s="708"/>
      <c r="F731" s="709"/>
      <c r="G731" s="366"/>
      <c r="H731" s="366"/>
      <c r="I731" s="352"/>
      <c r="J731" s="352"/>
      <c r="K731" s="367"/>
      <c r="L731" s="357"/>
      <c r="M731" s="358"/>
    </row>
    <row r="732" spans="1:13" ht="25.5">
      <c r="A732" s="706"/>
      <c r="B732" s="707"/>
      <c r="C732" s="707" t="s">
        <v>10</v>
      </c>
      <c r="D732" s="737" t="s">
        <v>3063</v>
      </c>
      <c r="E732" s="708" t="s">
        <v>835</v>
      </c>
      <c r="F732" s="709"/>
      <c r="G732" s="366"/>
      <c r="H732" s="366"/>
      <c r="I732" s="352"/>
      <c r="J732" s="352"/>
      <c r="K732" s="367"/>
      <c r="L732" s="357"/>
      <c r="M732" s="358"/>
    </row>
    <row r="733" spans="1:13" ht="15.75">
      <c r="A733" s="706"/>
      <c r="B733" s="707"/>
      <c r="C733" s="707" t="s">
        <v>11</v>
      </c>
      <c r="D733" s="710"/>
      <c r="E733" s="708"/>
      <c r="F733" s="709"/>
      <c r="G733" s="366"/>
      <c r="H733" s="366"/>
      <c r="I733" s="352"/>
      <c r="J733" s="352"/>
      <c r="K733" s="367"/>
      <c r="L733" s="357"/>
      <c r="M733" s="358"/>
    </row>
    <row r="734" spans="1:13" ht="15.75">
      <c r="A734" s="706"/>
      <c r="B734" s="707"/>
      <c r="C734" s="707" t="s">
        <v>12</v>
      </c>
      <c r="D734" s="710"/>
      <c r="E734" s="708"/>
      <c r="F734" s="709"/>
      <c r="G734" s="366"/>
      <c r="H734" s="366"/>
      <c r="I734" s="352"/>
      <c r="J734" s="352"/>
      <c r="K734" s="367"/>
      <c r="L734" s="357"/>
      <c r="M734" s="358"/>
    </row>
    <row r="735" spans="1:13" ht="15.75">
      <c r="A735" s="698"/>
      <c r="B735" s="707"/>
      <c r="C735" s="698"/>
      <c r="D735" s="711"/>
      <c r="E735" s="700"/>
      <c r="F735" s="701"/>
      <c r="G735" s="366"/>
      <c r="H735" s="366"/>
      <c r="I735" s="352"/>
      <c r="J735" s="352"/>
      <c r="K735" s="367"/>
      <c r="L735" s="357"/>
      <c r="M735" s="358"/>
    </row>
    <row r="736" spans="1:13" ht="15.75">
      <c r="A736" s="702">
        <v>3.3</v>
      </c>
      <c r="B736" s="699"/>
      <c r="C736" s="702"/>
      <c r="D736" s="697" t="s">
        <v>1212</v>
      </c>
      <c r="E736" s="703"/>
      <c r="F736" s="704"/>
      <c r="G736" s="366"/>
      <c r="H736" s="366"/>
      <c r="I736" s="352"/>
      <c r="J736" s="352"/>
      <c r="K736" s="367"/>
      <c r="L736" s="357"/>
      <c r="M736" s="358"/>
    </row>
    <row r="737" spans="1:13" ht="127.5">
      <c r="A737" s="706" t="s">
        <v>1213</v>
      </c>
      <c r="B737" s="707" t="s">
        <v>250</v>
      </c>
      <c r="C737" s="706"/>
      <c r="D737" s="707" t="s">
        <v>1215</v>
      </c>
      <c r="E737" s="708"/>
      <c r="F737" s="709"/>
      <c r="G737" s="366"/>
      <c r="H737" s="366"/>
      <c r="I737" s="352"/>
      <c r="J737" s="352"/>
      <c r="K737" s="367"/>
      <c r="L737" s="357"/>
      <c r="M737" s="358"/>
    </row>
    <row r="738" spans="1:13" ht="204">
      <c r="A738" s="706"/>
      <c r="B738" s="707"/>
      <c r="C738" s="706" t="s">
        <v>132</v>
      </c>
      <c r="D738" s="710" t="s">
        <v>1216</v>
      </c>
      <c r="E738" s="708" t="s">
        <v>835</v>
      </c>
      <c r="F738" s="709"/>
      <c r="G738" s="366"/>
      <c r="H738" s="366"/>
      <c r="I738" s="352"/>
      <c r="J738" s="352"/>
      <c r="K738" s="367"/>
      <c r="L738" s="357"/>
      <c r="M738" s="358"/>
    </row>
    <row r="739" spans="1:13" ht="25.5">
      <c r="A739" s="706"/>
      <c r="B739" s="707"/>
      <c r="C739" s="707" t="s">
        <v>205</v>
      </c>
      <c r="D739" s="710" t="s">
        <v>3064</v>
      </c>
      <c r="E739" s="708" t="s">
        <v>835</v>
      </c>
      <c r="F739" s="709"/>
      <c r="G739" s="366"/>
      <c r="H739" s="366"/>
      <c r="I739" s="352"/>
      <c r="J739" s="352"/>
      <c r="K739" s="367"/>
      <c r="L739" s="357"/>
      <c r="M739" s="358"/>
    </row>
    <row r="740" spans="1:13" ht="15.75">
      <c r="A740" s="706"/>
      <c r="B740" s="707"/>
      <c r="C740" s="707" t="s">
        <v>10</v>
      </c>
      <c r="D740" s="710"/>
      <c r="E740" s="708"/>
      <c r="F740" s="709"/>
      <c r="G740" s="366"/>
      <c r="H740" s="366"/>
      <c r="I740" s="352"/>
      <c r="J740" s="352"/>
      <c r="K740" s="367"/>
      <c r="L740" s="357"/>
      <c r="M740" s="358"/>
    </row>
    <row r="741" spans="1:13" ht="15.75">
      <c r="A741" s="706"/>
      <c r="B741" s="707"/>
      <c r="C741" s="707" t="s">
        <v>11</v>
      </c>
      <c r="D741" s="710"/>
      <c r="E741" s="708"/>
      <c r="F741" s="709"/>
      <c r="G741" s="366"/>
      <c r="H741" s="366"/>
      <c r="I741" s="352"/>
      <c r="J741" s="352"/>
      <c r="K741" s="367"/>
      <c r="L741" s="357"/>
      <c r="M741" s="358"/>
    </row>
    <row r="742" spans="1:13" ht="15.75">
      <c r="A742" s="706"/>
      <c r="B742" s="707"/>
      <c r="C742" s="707" t="s">
        <v>12</v>
      </c>
      <c r="D742" s="710"/>
      <c r="E742" s="708"/>
      <c r="F742" s="709"/>
      <c r="G742" s="366"/>
      <c r="H742" s="366"/>
      <c r="I742" s="352"/>
      <c r="J742" s="352"/>
      <c r="K742" s="367"/>
      <c r="L742" s="357"/>
      <c r="M742" s="358"/>
    </row>
    <row r="743" spans="1:13" ht="15.75">
      <c r="A743" s="698"/>
      <c r="B743" s="707"/>
      <c r="C743" s="698"/>
      <c r="D743" s="711"/>
      <c r="E743" s="700"/>
      <c r="F743" s="701"/>
      <c r="G743" s="366"/>
      <c r="H743" s="366"/>
      <c r="I743" s="352"/>
      <c r="J743" s="352"/>
      <c r="K743" s="367"/>
      <c r="L743" s="357"/>
      <c r="M743" s="358"/>
    </row>
    <row r="744" spans="1:13" ht="114.75">
      <c r="A744" s="706" t="s">
        <v>1217</v>
      </c>
      <c r="B744" s="699"/>
      <c r="C744" s="706"/>
      <c r="D744" s="707" t="s">
        <v>1219</v>
      </c>
      <c r="E744" s="739"/>
      <c r="F744" s="709"/>
      <c r="G744" s="366"/>
      <c r="H744" s="366"/>
      <c r="I744" s="352"/>
      <c r="J744" s="352"/>
      <c r="K744" s="367"/>
      <c r="L744" s="357"/>
      <c r="M744" s="358"/>
    </row>
    <row r="745" spans="1:13" ht="409.5">
      <c r="A745" s="706"/>
      <c r="B745" s="707" t="s">
        <v>1166</v>
      </c>
      <c r="C745" s="706" t="s">
        <v>132</v>
      </c>
      <c r="D745" s="710" t="s">
        <v>1220</v>
      </c>
      <c r="E745" s="739" t="s">
        <v>835</v>
      </c>
      <c r="F745" s="709"/>
      <c r="G745" s="366"/>
      <c r="H745" s="366"/>
      <c r="I745" s="352"/>
      <c r="J745" s="352"/>
      <c r="K745" s="367"/>
      <c r="L745" s="357"/>
      <c r="M745" s="358"/>
    </row>
    <row r="746" spans="1:13" ht="15.75">
      <c r="A746" s="706"/>
      <c r="B746" s="707"/>
      <c r="C746" s="707" t="s">
        <v>205</v>
      </c>
      <c r="D746" s="710"/>
      <c r="E746" s="708"/>
      <c r="F746" s="709"/>
      <c r="G746" s="366"/>
      <c r="H746" s="366"/>
      <c r="I746" s="352"/>
      <c r="J746" s="352"/>
      <c r="K746" s="367"/>
      <c r="L746" s="357"/>
      <c r="M746" s="358"/>
    </row>
    <row r="747" spans="1:13" ht="38.25">
      <c r="A747" s="706"/>
      <c r="B747" s="707"/>
      <c r="C747" s="707" t="s">
        <v>10</v>
      </c>
      <c r="D747" s="715" t="s">
        <v>3065</v>
      </c>
      <c r="E747" s="708" t="s">
        <v>835</v>
      </c>
      <c r="F747" s="709"/>
      <c r="G747" s="366"/>
      <c r="H747" s="366"/>
      <c r="I747" s="352"/>
      <c r="J747" s="352"/>
      <c r="K747" s="367"/>
      <c r="L747" s="357"/>
      <c r="M747" s="358"/>
    </row>
    <row r="748" spans="1:13" ht="15.75">
      <c r="A748" s="706"/>
      <c r="B748" s="707"/>
      <c r="C748" s="707" t="s">
        <v>11</v>
      </c>
      <c r="D748" s="710"/>
      <c r="E748" s="708"/>
      <c r="F748" s="709"/>
      <c r="G748" s="366"/>
      <c r="H748" s="366"/>
      <c r="I748" s="352"/>
      <c r="J748" s="352"/>
      <c r="K748" s="367"/>
      <c r="L748" s="357"/>
      <c r="M748" s="358"/>
    </row>
    <row r="749" spans="1:13" ht="15.75">
      <c r="A749" s="706"/>
      <c r="B749" s="707"/>
      <c r="C749" s="707" t="s">
        <v>12</v>
      </c>
      <c r="D749" s="710"/>
      <c r="E749" s="708"/>
      <c r="F749" s="709"/>
      <c r="G749" s="366"/>
      <c r="H749" s="366"/>
      <c r="I749" s="352"/>
      <c r="J749" s="352"/>
      <c r="K749" s="367"/>
      <c r="L749" s="357"/>
      <c r="M749" s="358"/>
    </row>
    <row r="750" spans="1:13" ht="15.75">
      <c r="A750" s="698"/>
      <c r="B750" s="707"/>
      <c r="C750" s="698"/>
      <c r="D750" s="711"/>
      <c r="E750" s="700"/>
      <c r="F750" s="701"/>
      <c r="G750" s="366"/>
      <c r="H750" s="366"/>
      <c r="I750" s="352"/>
      <c r="J750" s="352"/>
      <c r="K750" s="367"/>
      <c r="L750" s="357"/>
      <c r="M750" s="358"/>
    </row>
    <row r="751" spans="1:13" ht="15.75">
      <c r="A751" s="702">
        <v>3.4</v>
      </c>
      <c r="B751" s="707"/>
      <c r="C751" s="702"/>
      <c r="D751" s="697" t="s">
        <v>1221</v>
      </c>
      <c r="E751" s="703"/>
      <c r="F751" s="704"/>
      <c r="G751" s="366"/>
      <c r="H751" s="366"/>
      <c r="I751" s="352"/>
      <c r="J751" s="352"/>
      <c r="K751" s="367"/>
      <c r="L751" s="357"/>
      <c r="M751" s="358"/>
    </row>
    <row r="752" spans="1:13" ht="76.5">
      <c r="A752" s="706" t="s">
        <v>1222</v>
      </c>
      <c r="B752" s="699"/>
      <c r="C752" s="706"/>
      <c r="D752" s="707" t="s">
        <v>1224</v>
      </c>
      <c r="E752" s="739"/>
      <c r="F752" s="709"/>
      <c r="G752" s="366"/>
      <c r="H752" s="366"/>
      <c r="I752" s="352"/>
      <c r="J752" s="352"/>
      <c r="K752" s="367"/>
      <c r="L752" s="357"/>
      <c r="M752" s="358"/>
    </row>
    <row r="753" spans="1:13" ht="89.25">
      <c r="A753" s="706"/>
      <c r="B753" s="707" t="s">
        <v>1170</v>
      </c>
      <c r="C753" s="706" t="s">
        <v>132</v>
      </c>
      <c r="D753" s="710" t="s">
        <v>1225</v>
      </c>
      <c r="E753" s="739" t="s">
        <v>835</v>
      </c>
      <c r="F753" s="709"/>
      <c r="G753" s="366"/>
      <c r="H753" s="366"/>
      <c r="I753" s="352"/>
      <c r="J753" s="352"/>
      <c r="K753" s="367"/>
      <c r="L753" s="357"/>
      <c r="M753" s="358"/>
    </row>
    <row r="754" spans="1:13" ht="15.75">
      <c r="A754" s="706"/>
      <c r="B754" s="707"/>
      <c r="C754" s="707" t="s">
        <v>205</v>
      </c>
      <c r="D754" s="710"/>
      <c r="E754" s="708"/>
      <c r="F754" s="709"/>
      <c r="G754" s="366"/>
      <c r="H754" s="366"/>
      <c r="I754" s="352"/>
      <c r="J754" s="352"/>
      <c r="K754" s="367"/>
      <c r="L754" s="357"/>
      <c r="M754" s="358"/>
    </row>
    <row r="755" spans="1:13" ht="38.25">
      <c r="A755" s="706"/>
      <c r="B755" s="707"/>
      <c r="C755" s="707" t="s">
        <v>10</v>
      </c>
      <c r="D755" s="715" t="s">
        <v>3066</v>
      </c>
      <c r="E755" s="708" t="s">
        <v>835</v>
      </c>
      <c r="F755" s="709"/>
      <c r="G755" s="366"/>
      <c r="H755" s="366"/>
      <c r="I755" s="352"/>
      <c r="J755" s="352"/>
      <c r="K755" s="367"/>
      <c r="L755" s="357"/>
      <c r="M755" s="358"/>
    </row>
    <row r="756" spans="1:13" ht="15.75">
      <c r="A756" s="706"/>
      <c r="B756" s="707"/>
      <c r="C756" s="707" t="s">
        <v>11</v>
      </c>
      <c r="D756" s="710"/>
      <c r="E756" s="708"/>
      <c r="F756" s="709"/>
      <c r="G756" s="366"/>
      <c r="H756" s="366"/>
      <c r="I756" s="352"/>
      <c r="J756" s="352"/>
      <c r="K756" s="367"/>
      <c r="L756" s="357"/>
      <c r="M756" s="358"/>
    </row>
    <row r="757" spans="1:13" ht="15.75">
      <c r="A757" s="706"/>
      <c r="B757" s="707"/>
      <c r="C757" s="707" t="s">
        <v>12</v>
      </c>
      <c r="D757" s="710"/>
      <c r="E757" s="708"/>
      <c r="F757" s="709"/>
      <c r="G757" s="366"/>
      <c r="H757" s="366"/>
      <c r="I757" s="352"/>
      <c r="J757" s="352"/>
      <c r="K757" s="367"/>
      <c r="L757" s="357"/>
      <c r="M757" s="358"/>
    </row>
    <row r="758" spans="1:13" ht="15.75">
      <c r="A758" s="698"/>
      <c r="B758" s="707"/>
      <c r="C758" s="698"/>
      <c r="D758" s="711"/>
      <c r="E758" s="700"/>
      <c r="F758" s="701"/>
      <c r="G758" s="366"/>
      <c r="H758" s="366"/>
      <c r="I758" s="352"/>
      <c r="J758" s="352"/>
      <c r="K758" s="367"/>
      <c r="L758" s="357"/>
      <c r="M758" s="358"/>
    </row>
    <row r="759" spans="1:13" ht="63.75">
      <c r="A759" s="706" t="s">
        <v>1226</v>
      </c>
      <c r="B759" s="707"/>
      <c r="C759" s="706"/>
      <c r="D759" s="707" t="s">
        <v>1228</v>
      </c>
      <c r="E759" s="739"/>
      <c r="F759" s="709"/>
      <c r="G759" s="366"/>
      <c r="H759" s="366"/>
      <c r="I759" s="352"/>
      <c r="J759" s="352"/>
      <c r="K759" s="367"/>
      <c r="L759" s="357"/>
      <c r="M759" s="358"/>
    </row>
    <row r="760" spans="1:13" ht="102">
      <c r="A760" s="706"/>
      <c r="B760" s="699"/>
      <c r="C760" s="706" t="s">
        <v>132</v>
      </c>
      <c r="D760" s="710" t="s">
        <v>1229</v>
      </c>
      <c r="E760" s="708" t="s">
        <v>835</v>
      </c>
      <c r="F760" s="709"/>
      <c r="G760" s="366"/>
      <c r="H760" s="366"/>
      <c r="I760" s="352"/>
      <c r="J760" s="352"/>
      <c r="K760" s="367"/>
      <c r="L760" s="357"/>
      <c r="M760" s="358"/>
    </row>
    <row r="761" spans="1:13" ht="15.75">
      <c r="A761" s="706"/>
      <c r="B761" s="697"/>
      <c r="C761" s="707" t="s">
        <v>205</v>
      </c>
      <c r="D761" s="710"/>
      <c r="E761" s="708"/>
      <c r="F761" s="709"/>
      <c r="G761" s="366"/>
      <c r="H761" s="366"/>
      <c r="I761" s="352"/>
      <c r="J761" s="352"/>
      <c r="K761" s="367"/>
      <c r="L761" s="357"/>
      <c r="M761" s="358"/>
    </row>
    <row r="762" spans="1:13" ht="76.5">
      <c r="A762" s="706"/>
      <c r="B762" s="697"/>
      <c r="C762" s="707" t="s">
        <v>10</v>
      </c>
      <c r="D762" s="715" t="s">
        <v>3067</v>
      </c>
      <c r="E762" s="708" t="s">
        <v>835</v>
      </c>
      <c r="F762" s="709"/>
      <c r="G762" s="366"/>
      <c r="H762" s="366"/>
      <c r="I762" s="352"/>
      <c r="J762" s="352"/>
      <c r="K762" s="367"/>
      <c r="L762" s="357"/>
      <c r="M762" s="358"/>
    </row>
    <row r="763" spans="1:13" ht="89.25">
      <c r="A763" s="706"/>
      <c r="B763" s="707" t="s">
        <v>1175</v>
      </c>
      <c r="C763" s="707" t="s">
        <v>11</v>
      </c>
      <c r="D763" s="710"/>
      <c r="E763" s="708"/>
      <c r="F763" s="709"/>
      <c r="G763" s="366"/>
      <c r="H763" s="366"/>
      <c r="I763" s="352"/>
      <c r="J763" s="352"/>
      <c r="K763" s="367"/>
      <c r="L763" s="357"/>
      <c r="M763" s="358"/>
    </row>
    <row r="764" spans="1:13" ht="15.75">
      <c r="A764" s="706"/>
      <c r="B764" s="707"/>
      <c r="C764" s="707" t="s">
        <v>12</v>
      </c>
      <c r="D764" s="710"/>
      <c r="E764" s="708"/>
      <c r="F764" s="709"/>
      <c r="G764" s="366"/>
      <c r="H764" s="366"/>
      <c r="I764" s="352"/>
      <c r="J764" s="352"/>
      <c r="K764" s="367"/>
      <c r="L764" s="357"/>
      <c r="M764" s="358"/>
    </row>
    <row r="765" spans="1:13" ht="15.75">
      <c r="A765" s="698"/>
      <c r="B765" s="724"/>
      <c r="C765" s="698"/>
      <c r="D765" s="711"/>
      <c r="E765" s="700"/>
      <c r="F765" s="701"/>
      <c r="G765" s="366"/>
      <c r="H765" s="366"/>
      <c r="I765" s="352"/>
      <c r="J765" s="352"/>
      <c r="K765" s="367"/>
      <c r="L765" s="357"/>
      <c r="M765" s="358"/>
    </row>
    <row r="766" spans="1:13" ht="76.5">
      <c r="A766" s="706" t="s">
        <v>1230</v>
      </c>
      <c r="B766" s="707"/>
      <c r="C766" s="706"/>
      <c r="D766" s="707" t="s">
        <v>1232</v>
      </c>
      <c r="E766" s="739"/>
      <c r="F766" s="709"/>
      <c r="G766" s="366"/>
      <c r="H766" s="366"/>
      <c r="I766" s="352"/>
      <c r="J766" s="352"/>
      <c r="K766" s="367"/>
      <c r="L766" s="357"/>
      <c r="M766" s="358"/>
    </row>
    <row r="767" spans="1:13" ht="63.75">
      <c r="A767" s="706"/>
      <c r="B767" s="707"/>
      <c r="C767" s="706" t="s">
        <v>132</v>
      </c>
      <c r="D767" s="710" t="s">
        <v>1233</v>
      </c>
      <c r="E767" s="739" t="s">
        <v>835</v>
      </c>
      <c r="F767" s="709"/>
      <c r="G767" s="366"/>
      <c r="H767" s="366"/>
      <c r="I767" s="352"/>
      <c r="J767" s="352"/>
      <c r="K767" s="367"/>
      <c r="L767" s="357"/>
      <c r="M767" s="358"/>
    </row>
    <row r="768" spans="1:13" ht="15.75">
      <c r="A768" s="706"/>
      <c r="B768" s="707"/>
      <c r="C768" s="707" t="s">
        <v>205</v>
      </c>
      <c r="D768" s="710"/>
      <c r="E768" s="708"/>
      <c r="F768" s="709"/>
      <c r="G768" s="366"/>
      <c r="H768" s="366"/>
      <c r="I768" s="352"/>
      <c r="J768" s="352"/>
      <c r="K768" s="367"/>
      <c r="L768" s="357"/>
      <c r="M768" s="358"/>
    </row>
    <row r="769" spans="1:13" ht="25.5">
      <c r="A769" s="706"/>
      <c r="B769" s="707"/>
      <c r="C769" s="707" t="s">
        <v>10</v>
      </c>
      <c r="D769" s="710" t="s">
        <v>3068</v>
      </c>
      <c r="E769" s="708" t="s">
        <v>835</v>
      </c>
      <c r="F769" s="709"/>
      <c r="G769" s="366"/>
      <c r="H769" s="366"/>
      <c r="I769" s="352"/>
      <c r="J769" s="352"/>
      <c r="K769" s="367"/>
      <c r="L769" s="357"/>
      <c r="M769" s="358"/>
    </row>
    <row r="770" spans="1:13" ht="15.75">
      <c r="A770" s="706"/>
      <c r="B770" s="699"/>
      <c r="C770" s="707" t="s">
        <v>11</v>
      </c>
      <c r="D770" s="710"/>
      <c r="E770" s="708"/>
      <c r="F770" s="709"/>
      <c r="G770" s="366"/>
      <c r="H770" s="366"/>
      <c r="I770" s="352"/>
      <c r="J770" s="352"/>
      <c r="K770" s="367"/>
      <c r="L770" s="357"/>
      <c r="M770" s="358"/>
    </row>
    <row r="771" spans="1:13" ht="409.5">
      <c r="A771" s="706"/>
      <c r="B771" s="707" t="s">
        <v>1180</v>
      </c>
      <c r="C771" s="707" t="s">
        <v>12</v>
      </c>
      <c r="D771" s="710"/>
      <c r="E771" s="708"/>
      <c r="F771" s="709"/>
      <c r="G771" s="366"/>
      <c r="H771" s="366"/>
      <c r="I771" s="352"/>
      <c r="J771" s="352"/>
      <c r="K771" s="367"/>
      <c r="L771" s="357"/>
      <c r="M771" s="358"/>
    </row>
    <row r="772" spans="1:13" ht="15.75">
      <c r="A772" s="698"/>
      <c r="B772" s="707"/>
      <c r="C772" s="698"/>
      <c r="D772" s="711"/>
      <c r="E772" s="700"/>
      <c r="F772" s="701"/>
      <c r="G772" s="366"/>
      <c r="H772" s="366"/>
      <c r="I772" s="352"/>
      <c r="J772" s="352"/>
      <c r="K772" s="367"/>
      <c r="L772" s="357"/>
      <c r="M772" s="358"/>
    </row>
    <row r="773" spans="1:13" ht="191.25">
      <c r="A773" s="706" t="s">
        <v>1234</v>
      </c>
      <c r="B773" s="707"/>
      <c r="C773" s="706"/>
      <c r="D773" s="707" t="s">
        <v>1236</v>
      </c>
      <c r="E773" s="739"/>
      <c r="F773" s="709"/>
      <c r="G773" s="366"/>
      <c r="H773" s="366"/>
      <c r="I773" s="352"/>
      <c r="J773" s="352"/>
      <c r="K773" s="367"/>
      <c r="L773" s="357"/>
      <c r="M773" s="358"/>
    </row>
    <row r="774" spans="1:13" ht="232.15" customHeight="1">
      <c r="A774" s="728"/>
      <c r="B774" s="707"/>
      <c r="C774" s="728" t="s">
        <v>132</v>
      </c>
      <c r="D774" s="729" t="s">
        <v>2580</v>
      </c>
      <c r="E774" s="740" t="s">
        <v>1177</v>
      </c>
      <c r="F774" s="731" t="s">
        <v>1237</v>
      </c>
      <c r="G774" s="366"/>
      <c r="H774" s="366"/>
      <c r="I774" s="352"/>
      <c r="J774" s="352"/>
      <c r="K774" s="367"/>
      <c r="L774" s="357"/>
      <c r="M774" s="358"/>
    </row>
    <row r="775" spans="1:13" ht="102">
      <c r="A775" s="706"/>
      <c r="B775" s="707"/>
      <c r="C775" s="707" t="s">
        <v>205</v>
      </c>
      <c r="D775" s="710" t="s">
        <v>2581</v>
      </c>
      <c r="E775" s="708" t="s">
        <v>835</v>
      </c>
      <c r="F775" s="709"/>
      <c r="G775" s="366"/>
      <c r="H775" s="366"/>
      <c r="I775" s="352"/>
      <c r="J775" s="352"/>
      <c r="K775" s="367"/>
      <c r="L775" s="357"/>
      <c r="M775" s="358"/>
    </row>
    <row r="776" spans="1:13" ht="38.25">
      <c r="A776" s="706"/>
      <c r="B776" s="707"/>
      <c r="C776" s="707" t="s">
        <v>10</v>
      </c>
      <c r="D776" s="737" t="s">
        <v>3069</v>
      </c>
      <c r="E776" s="708" t="s">
        <v>835</v>
      </c>
      <c r="F776" s="709"/>
      <c r="G776" s="366"/>
      <c r="H776" s="366"/>
      <c r="I776" s="352"/>
      <c r="J776" s="352"/>
      <c r="K776" s="367"/>
      <c r="L776" s="357"/>
      <c r="M776" s="358"/>
    </row>
    <row r="777" spans="1:13" ht="15.75">
      <c r="A777" s="706"/>
      <c r="B777" s="707"/>
      <c r="C777" s="707" t="s">
        <v>11</v>
      </c>
      <c r="D777" s="710"/>
      <c r="E777" s="708"/>
      <c r="F777" s="709"/>
      <c r="G777" s="366"/>
      <c r="H777" s="366"/>
      <c r="I777" s="352"/>
      <c r="J777" s="352"/>
      <c r="K777" s="367"/>
      <c r="L777" s="357"/>
      <c r="M777" s="358"/>
    </row>
    <row r="778" spans="1:13" ht="15.75">
      <c r="A778" s="706"/>
      <c r="B778" s="699"/>
      <c r="C778" s="707" t="s">
        <v>12</v>
      </c>
      <c r="D778" s="710"/>
      <c r="E778" s="708"/>
      <c r="F778" s="709"/>
      <c r="G778" s="366"/>
      <c r="H778" s="366"/>
      <c r="I778" s="352"/>
      <c r="J778" s="352"/>
      <c r="K778" s="367"/>
      <c r="L778" s="357"/>
      <c r="M778" s="358"/>
    </row>
    <row r="779" spans="1:13" ht="89.25">
      <c r="A779" s="698"/>
      <c r="B779" s="707" t="s">
        <v>1184</v>
      </c>
      <c r="C779" s="698"/>
      <c r="D779" s="711"/>
      <c r="E779" s="700"/>
      <c r="F779" s="701"/>
      <c r="G779" s="366"/>
      <c r="H779" s="366"/>
      <c r="I779" s="352"/>
      <c r="J779" s="352"/>
      <c r="K779" s="367"/>
      <c r="L779" s="357"/>
      <c r="M779" s="358"/>
    </row>
    <row r="780" spans="1:13" ht="114.75">
      <c r="A780" s="706" t="s">
        <v>1238</v>
      </c>
      <c r="B780" s="707"/>
      <c r="C780" s="706"/>
      <c r="D780" s="707" t="s">
        <v>1240</v>
      </c>
      <c r="E780" s="739"/>
      <c r="F780" s="721"/>
      <c r="G780" s="366"/>
      <c r="H780" s="366"/>
      <c r="I780" s="352"/>
      <c r="J780" s="352"/>
      <c r="K780" s="367"/>
      <c r="L780" s="357"/>
      <c r="M780" s="358"/>
    </row>
    <row r="781" spans="1:13" ht="127.5">
      <c r="A781" s="706"/>
      <c r="B781" s="707"/>
      <c r="C781" s="706" t="s">
        <v>132</v>
      </c>
      <c r="D781" s="710" t="s">
        <v>1241</v>
      </c>
      <c r="E781" s="739" t="s">
        <v>2582</v>
      </c>
      <c r="F781" s="709"/>
      <c r="G781" s="366"/>
      <c r="H781" s="366"/>
      <c r="I781" s="352"/>
      <c r="J781" s="352"/>
      <c r="K781" s="367"/>
      <c r="L781" s="357"/>
      <c r="M781" s="358"/>
    </row>
    <row r="782" spans="1:13" ht="15.75">
      <c r="A782" s="706"/>
      <c r="B782" s="707"/>
      <c r="C782" s="707" t="s">
        <v>205</v>
      </c>
      <c r="D782" s="710"/>
      <c r="E782" s="708"/>
      <c r="F782" s="709"/>
      <c r="G782" s="366"/>
      <c r="H782" s="366"/>
      <c r="I782" s="352"/>
      <c r="J782" s="352"/>
      <c r="K782" s="367"/>
      <c r="L782" s="357"/>
      <c r="M782" s="358"/>
    </row>
    <row r="783" spans="1:13" ht="15.75">
      <c r="A783" s="706"/>
      <c r="B783" s="707"/>
      <c r="C783" s="707" t="s">
        <v>10</v>
      </c>
      <c r="D783" s="715" t="s">
        <v>3070</v>
      </c>
      <c r="E783" s="708" t="s">
        <v>835</v>
      </c>
      <c r="F783" s="709"/>
      <c r="G783" s="366"/>
      <c r="H783" s="366"/>
      <c r="I783" s="352"/>
      <c r="J783" s="352"/>
      <c r="K783" s="367"/>
      <c r="L783" s="357"/>
      <c r="M783" s="358"/>
    </row>
    <row r="784" spans="1:13" ht="15.75">
      <c r="A784" s="706"/>
      <c r="B784" s="707"/>
      <c r="C784" s="707" t="s">
        <v>11</v>
      </c>
      <c r="D784" s="710"/>
      <c r="E784" s="708"/>
      <c r="F784" s="709"/>
      <c r="G784" s="366"/>
      <c r="H784" s="366"/>
      <c r="I784" s="352"/>
      <c r="J784" s="352"/>
      <c r="K784" s="367"/>
      <c r="L784" s="357"/>
      <c r="M784" s="358"/>
    </row>
    <row r="785" spans="1:13" ht="15.75">
      <c r="A785" s="706"/>
      <c r="B785" s="707"/>
      <c r="C785" s="707" t="s">
        <v>12</v>
      </c>
      <c r="D785" s="710"/>
      <c r="E785" s="708"/>
      <c r="F785" s="709"/>
      <c r="G785" s="366"/>
      <c r="H785" s="366"/>
      <c r="I785" s="352"/>
      <c r="J785" s="352"/>
      <c r="K785" s="367"/>
      <c r="L785" s="357"/>
      <c r="M785" s="358"/>
    </row>
    <row r="786" spans="1:13" ht="15.75">
      <c r="A786" s="698"/>
      <c r="B786" s="699"/>
      <c r="C786" s="698"/>
      <c r="D786" s="711"/>
      <c r="E786" s="700"/>
      <c r="F786" s="701"/>
      <c r="G786" s="366"/>
      <c r="H786" s="366"/>
      <c r="I786" s="352"/>
      <c r="J786" s="352"/>
      <c r="K786" s="367"/>
      <c r="L786" s="357"/>
      <c r="M786" s="358"/>
    </row>
    <row r="787" spans="1:13" ht="102">
      <c r="A787" s="706" t="s">
        <v>1242</v>
      </c>
      <c r="B787" s="707" t="s">
        <v>1188</v>
      </c>
      <c r="C787" s="706"/>
      <c r="D787" s="707" t="s">
        <v>1244</v>
      </c>
      <c r="E787" s="708"/>
      <c r="F787" s="741"/>
      <c r="G787" s="366"/>
      <c r="H787" s="366"/>
      <c r="I787" s="352"/>
      <c r="J787" s="352"/>
      <c r="K787" s="367"/>
      <c r="L787" s="357"/>
      <c r="M787" s="358"/>
    </row>
    <row r="788" spans="1:13" ht="114.75">
      <c r="A788" s="706"/>
      <c r="B788" s="707"/>
      <c r="C788" s="706" t="s">
        <v>132</v>
      </c>
      <c r="D788" s="710" t="s">
        <v>1245</v>
      </c>
      <c r="E788" s="708" t="s">
        <v>2582</v>
      </c>
      <c r="F788" s="741"/>
      <c r="G788" s="366"/>
      <c r="H788" s="366"/>
      <c r="I788" s="352"/>
      <c r="J788" s="352"/>
      <c r="K788" s="367"/>
      <c r="L788" s="357"/>
      <c r="M788" s="358"/>
    </row>
    <row r="789" spans="1:13" ht="15.75">
      <c r="A789" s="706"/>
      <c r="B789" s="707"/>
      <c r="C789" s="707" t="s">
        <v>205</v>
      </c>
      <c r="D789" s="710"/>
      <c r="E789" s="708"/>
      <c r="F789" s="709"/>
      <c r="G789" s="366"/>
      <c r="H789" s="366"/>
      <c r="I789" s="352"/>
      <c r="J789" s="352"/>
      <c r="K789" s="367"/>
      <c r="L789" s="357"/>
      <c r="M789" s="358"/>
    </row>
    <row r="790" spans="1:13" ht="15.75">
      <c r="A790" s="706"/>
      <c r="B790" s="707"/>
      <c r="C790" s="707" t="s">
        <v>10</v>
      </c>
      <c r="D790" s="715" t="s">
        <v>3071</v>
      </c>
      <c r="E790" s="708" t="s">
        <v>835</v>
      </c>
      <c r="F790" s="709"/>
      <c r="G790" s="366"/>
      <c r="H790" s="366"/>
      <c r="I790" s="352"/>
      <c r="J790" s="352"/>
      <c r="K790" s="367"/>
      <c r="L790" s="357"/>
      <c r="M790" s="358"/>
    </row>
    <row r="791" spans="1:13" ht="15.75">
      <c r="A791" s="706"/>
      <c r="B791" s="707"/>
      <c r="C791" s="707" t="s">
        <v>11</v>
      </c>
      <c r="D791" s="710"/>
      <c r="E791" s="708"/>
      <c r="F791" s="709"/>
      <c r="G791" s="366"/>
      <c r="H791" s="366"/>
      <c r="I791" s="352"/>
      <c r="J791" s="352"/>
      <c r="K791" s="367"/>
      <c r="L791" s="357"/>
      <c r="M791" s="358"/>
    </row>
    <row r="792" spans="1:13" ht="15.75">
      <c r="A792" s="706"/>
      <c r="B792" s="707"/>
      <c r="C792" s="707" t="s">
        <v>12</v>
      </c>
      <c r="D792" s="710"/>
      <c r="E792" s="708"/>
      <c r="F792" s="709"/>
      <c r="G792" s="366"/>
      <c r="H792" s="366"/>
      <c r="I792" s="352"/>
      <c r="J792" s="352"/>
      <c r="K792" s="367"/>
      <c r="L792" s="357"/>
      <c r="M792" s="358"/>
    </row>
    <row r="793" spans="1:13" ht="15.75">
      <c r="A793" s="698"/>
      <c r="B793" s="707"/>
      <c r="C793" s="698"/>
      <c r="D793" s="711"/>
      <c r="E793" s="700"/>
      <c r="F793" s="701"/>
      <c r="G793" s="366"/>
      <c r="H793" s="366"/>
      <c r="I793" s="352"/>
      <c r="J793" s="352"/>
      <c r="K793" s="367"/>
      <c r="L793" s="357"/>
      <c r="M793" s="358"/>
    </row>
    <row r="794" spans="1:13" ht="102">
      <c r="A794" s="706" t="s">
        <v>1246</v>
      </c>
      <c r="B794" s="699"/>
      <c r="C794" s="706"/>
      <c r="D794" s="707" t="s">
        <v>1248</v>
      </c>
      <c r="E794" s="708"/>
      <c r="F794" s="709"/>
      <c r="G794" s="366"/>
      <c r="H794" s="366"/>
      <c r="I794" s="352"/>
      <c r="J794" s="352"/>
      <c r="K794" s="367"/>
      <c r="L794" s="357"/>
      <c r="M794" s="358"/>
    </row>
    <row r="795" spans="1:13" ht="63.75">
      <c r="A795" s="706"/>
      <c r="B795" s="697"/>
      <c r="C795" s="706" t="s">
        <v>132</v>
      </c>
      <c r="D795" s="710" t="s">
        <v>1249</v>
      </c>
      <c r="E795" s="708" t="s">
        <v>835</v>
      </c>
      <c r="F795" s="709"/>
      <c r="G795" s="366"/>
      <c r="H795" s="366"/>
      <c r="I795" s="352"/>
      <c r="J795" s="352"/>
      <c r="K795" s="367"/>
      <c r="L795" s="357"/>
      <c r="M795" s="358"/>
    </row>
    <row r="796" spans="1:13" ht="89.25">
      <c r="A796" s="706"/>
      <c r="B796" s="707" t="s">
        <v>1193</v>
      </c>
      <c r="C796" s="707" t="s">
        <v>205</v>
      </c>
      <c r="D796" s="710"/>
      <c r="E796" s="708"/>
      <c r="F796" s="709"/>
      <c r="G796" s="366"/>
      <c r="H796" s="366"/>
      <c r="I796" s="352"/>
      <c r="J796" s="352"/>
      <c r="K796" s="367"/>
      <c r="L796" s="357"/>
      <c r="M796" s="358"/>
    </row>
    <row r="797" spans="1:13" ht="25.5">
      <c r="A797" s="706"/>
      <c r="B797" s="707"/>
      <c r="C797" s="707" t="s">
        <v>10</v>
      </c>
      <c r="D797" s="715" t="s">
        <v>3072</v>
      </c>
      <c r="E797" s="708" t="s">
        <v>835</v>
      </c>
      <c r="F797" s="709"/>
      <c r="G797" s="366"/>
      <c r="H797" s="366"/>
      <c r="I797" s="352"/>
      <c r="J797" s="352"/>
      <c r="K797" s="367"/>
      <c r="L797" s="357"/>
      <c r="M797" s="358"/>
    </row>
    <row r="798" spans="1:13" ht="15.75">
      <c r="A798" s="706"/>
      <c r="B798" s="707"/>
      <c r="C798" s="707" t="s">
        <v>11</v>
      </c>
      <c r="D798" s="710"/>
      <c r="E798" s="708"/>
      <c r="F798" s="709"/>
      <c r="G798" s="366"/>
      <c r="H798" s="366"/>
      <c r="I798" s="352"/>
      <c r="J798" s="352"/>
      <c r="K798" s="367"/>
      <c r="L798" s="357"/>
      <c r="M798" s="358"/>
    </row>
    <row r="799" spans="1:13" ht="15.75">
      <c r="A799" s="706"/>
      <c r="B799" s="707"/>
      <c r="C799" s="707" t="s">
        <v>12</v>
      </c>
      <c r="D799" s="710"/>
      <c r="E799" s="708"/>
      <c r="F799" s="709"/>
      <c r="G799" s="366"/>
      <c r="H799" s="366"/>
      <c r="I799" s="352"/>
      <c r="J799" s="352"/>
      <c r="K799" s="367"/>
      <c r="L799" s="357"/>
      <c r="M799" s="358"/>
    </row>
    <row r="800" spans="1:13" ht="15.75">
      <c r="A800" s="698"/>
      <c r="B800" s="707"/>
      <c r="C800" s="698"/>
      <c r="D800" s="711"/>
      <c r="E800" s="700"/>
      <c r="F800" s="701"/>
      <c r="G800" s="366"/>
      <c r="H800" s="366"/>
      <c r="I800" s="352"/>
      <c r="J800" s="352"/>
      <c r="K800" s="367"/>
      <c r="L800" s="357"/>
      <c r="M800" s="358"/>
    </row>
    <row r="801" spans="1:13" ht="293.25">
      <c r="A801" s="706" t="s">
        <v>1250</v>
      </c>
      <c r="B801" s="707"/>
      <c r="C801" s="706"/>
      <c r="D801" s="707" t="s">
        <v>1252</v>
      </c>
      <c r="E801" s="708"/>
      <c r="F801" s="709"/>
      <c r="G801" s="366"/>
      <c r="H801" s="366"/>
      <c r="I801" s="352"/>
      <c r="J801" s="352"/>
      <c r="K801" s="367"/>
      <c r="L801" s="357"/>
      <c r="M801" s="358"/>
    </row>
    <row r="802" spans="1:13" ht="102">
      <c r="A802" s="706"/>
      <c r="B802" s="707"/>
      <c r="C802" s="706" t="s">
        <v>132</v>
      </c>
      <c r="D802" s="710" t="s">
        <v>1253</v>
      </c>
      <c r="E802" s="708" t="s">
        <v>835</v>
      </c>
      <c r="F802" s="709"/>
      <c r="G802" s="366"/>
      <c r="H802" s="366"/>
      <c r="I802" s="352"/>
      <c r="J802" s="352"/>
      <c r="K802" s="367"/>
      <c r="L802" s="357"/>
      <c r="M802" s="358"/>
    </row>
    <row r="803" spans="1:13" ht="15.75">
      <c r="A803" s="706"/>
      <c r="B803" s="699"/>
      <c r="C803" s="707" t="s">
        <v>205</v>
      </c>
      <c r="D803" s="710"/>
      <c r="E803" s="708"/>
      <c r="F803" s="709"/>
      <c r="G803" s="366"/>
      <c r="H803" s="366"/>
      <c r="I803" s="352"/>
      <c r="J803" s="352"/>
      <c r="K803" s="367"/>
      <c r="L803" s="357"/>
      <c r="M803" s="358"/>
    </row>
    <row r="804" spans="1:13" ht="89.25">
      <c r="A804" s="706"/>
      <c r="B804" s="707" t="s">
        <v>1197</v>
      </c>
      <c r="C804" s="707" t="s">
        <v>10</v>
      </c>
      <c r="D804" s="710" t="s">
        <v>3073</v>
      </c>
      <c r="E804" s="708" t="s">
        <v>835</v>
      </c>
      <c r="F804" s="709"/>
      <c r="G804" s="366"/>
      <c r="H804" s="366"/>
      <c r="I804" s="352"/>
      <c r="J804" s="352"/>
      <c r="K804" s="367"/>
      <c r="L804" s="357"/>
      <c r="M804" s="358"/>
    </row>
    <row r="805" spans="1:13" ht="15.75">
      <c r="A805" s="706"/>
      <c r="B805" s="707"/>
      <c r="C805" s="707" t="s">
        <v>11</v>
      </c>
      <c r="D805" s="710"/>
      <c r="E805" s="708"/>
      <c r="F805" s="709"/>
      <c r="G805" s="366"/>
      <c r="H805" s="366"/>
      <c r="I805" s="352"/>
      <c r="J805" s="352"/>
      <c r="K805" s="367"/>
      <c r="L805" s="357"/>
      <c r="M805" s="358"/>
    </row>
    <row r="806" spans="1:13" ht="15.75">
      <c r="A806" s="706"/>
      <c r="B806" s="707"/>
      <c r="C806" s="707" t="s">
        <v>12</v>
      </c>
      <c r="D806" s="710"/>
      <c r="E806" s="708"/>
      <c r="F806" s="709"/>
      <c r="G806" s="366"/>
      <c r="H806" s="366"/>
      <c r="I806" s="352"/>
      <c r="J806" s="352"/>
      <c r="K806" s="367"/>
      <c r="L806" s="357"/>
      <c r="M806" s="358"/>
    </row>
    <row r="807" spans="1:13" ht="15.75">
      <c r="A807" s="698"/>
      <c r="B807" s="707"/>
      <c r="C807" s="698"/>
      <c r="D807" s="711"/>
      <c r="E807" s="700"/>
      <c r="F807" s="701"/>
      <c r="G807" s="366"/>
      <c r="H807" s="366"/>
      <c r="I807" s="352"/>
      <c r="J807" s="352"/>
      <c r="K807" s="367"/>
      <c r="L807" s="357"/>
      <c r="M807" s="358"/>
    </row>
    <row r="808" spans="1:13" ht="140.25">
      <c r="A808" s="706" t="s">
        <v>1254</v>
      </c>
      <c r="B808" s="707"/>
      <c r="C808" s="706"/>
      <c r="D808" s="707" t="s">
        <v>1256</v>
      </c>
      <c r="E808" s="708"/>
      <c r="F808" s="709"/>
      <c r="G808" s="366"/>
      <c r="H808" s="366"/>
      <c r="I808" s="352"/>
      <c r="J808" s="352"/>
      <c r="K808" s="367"/>
      <c r="L808" s="357"/>
      <c r="M808" s="358"/>
    </row>
    <row r="809" spans="1:13" ht="63.75">
      <c r="A809" s="706"/>
      <c r="B809" s="707"/>
      <c r="C809" s="706" t="s">
        <v>132</v>
      </c>
      <c r="D809" s="710" t="s">
        <v>1257</v>
      </c>
      <c r="E809" s="708" t="s">
        <v>835</v>
      </c>
      <c r="F809" s="709"/>
      <c r="G809" s="366"/>
      <c r="H809" s="366"/>
      <c r="I809" s="352"/>
      <c r="J809" s="352"/>
      <c r="K809" s="367"/>
      <c r="L809" s="357"/>
      <c r="M809" s="358"/>
    </row>
    <row r="810" spans="1:13" ht="15.75">
      <c r="A810" s="706"/>
      <c r="B810" s="707"/>
      <c r="C810" s="707" t="s">
        <v>205</v>
      </c>
      <c r="D810" s="710"/>
      <c r="E810" s="708"/>
      <c r="F810" s="709"/>
      <c r="G810" s="366"/>
      <c r="H810" s="366"/>
      <c r="I810" s="352"/>
      <c r="J810" s="352"/>
      <c r="K810" s="367"/>
      <c r="L810" s="357"/>
      <c r="M810" s="358"/>
    </row>
    <row r="811" spans="1:13" ht="38.25">
      <c r="A811" s="706"/>
      <c r="B811" s="699"/>
      <c r="C811" s="707" t="s">
        <v>10</v>
      </c>
      <c r="D811" s="710" t="s">
        <v>3074</v>
      </c>
      <c r="E811" s="708" t="s">
        <v>835</v>
      </c>
      <c r="F811" s="709"/>
      <c r="G811" s="366"/>
      <c r="H811" s="366"/>
      <c r="I811" s="352"/>
      <c r="J811" s="352"/>
      <c r="K811" s="367"/>
      <c r="L811" s="357"/>
      <c r="M811" s="358"/>
    </row>
    <row r="812" spans="1:13" ht="395.25">
      <c r="A812" s="706"/>
      <c r="B812" s="707" t="s">
        <v>1201</v>
      </c>
      <c r="C812" s="707" t="s">
        <v>11</v>
      </c>
      <c r="D812" s="710"/>
      <c r="E812" s="708"/>
      <c r="F812" s="709"/>
      <c r="G812" s="366"/>
      <c r="H812" s="366"/>
      <c r="I812" s="352"/>
      <c r="J812" s="352"/>
      <c r="K812" s="367"/>
      <c r="L812" s="357"/>
      <c r="M812" s="358"/>
    </row>
    <row r="813" spans="1:13" ht="15.75">
      <c r="A813" s="706"/>
      <c r="B813" s="707"/>
      <c r="C813" s="707" t="s">
        <v>12</v>
      </c>
      <c r="D813" s="710"/>
      <c r="E813" s="708"/>
      <c r="F813" s="709"/>
      <c r="G813" s="366"/>
      <c r="H813" s="366"/>
      <c r="I813" s="352"/>
      <c r="J813" s="352"/>
      <c r="K813" s="367"/>
      <c r="L813" s="357"/>
      <c r="M813" s="358"/>
    </row>
    <row r="814" spans="1:13" ht="15.75">
      <c r="A814" s="698"/>
      <c r="B814" s="707"/>
      <c r="C814" s="698"/>
      <c r="D814" s="711"/>
      <c r="E814" s="700"/>
      <c r="F814" s="701"/>
      <c r="G814" s="366"/>
      <c r="H814" s="366"/>
      <c r="I814" s="352"/>
      <c r="J814" s="352"/>
      <c r="K814" s="367"/>
      <c r="L814" s="357"/>
      <c r="M814" s="358"/>
    </row>
    <row r="815" spans="1:13" ht="178.5">
      <c r="A815" s="706" t="s">
        <v>1258</v>
      </c>
      <c r="B815" s="707"/>
      <c r="C815" s="706"/>
      <c r="D815" s="707" t="s">
        <v>1260</v>
      </c>
      <c r="E815" s="708"/>
      <c r="F815" s="709"/>
      <c r="G815" s="366"/>
      <c r="H815" s="366"/>
      <c r="I815" s="352"/>
      <c r="J815" s="352"/>
      <c r="K815" s="367"/>
      <c r="L815" s="357"/>
      <c r="M815" s="358"/>
    </row>
    <row r="816" spans="1:13" ht="15.75">
      <c r="A816" s="706"/>
      <c r="B816" s="707"/>
      <c r="C816" s="706" t="s">
        <v>132</v>
      </c>
      <c r="D816" s="710" t="s">
        <v>1261</v>
      </c>
      <c r="E816" s="708" t="s">
        <v>835</v>
      </c>
      <c r="F816" s="709"/>
      <c r="G816" s="366"/>
      <c r="H816" s="366"/>
      <c r="I816" s="352"/>
      <c r="J816" s="352"/>
      <c r="K816" s="367"/>
      <c r="L816" s="357"/>
      <c r="M816" s="358"/>
    </row>
    <row r="817" spans="1:13" ht="15.75">
      <c r="A817" s="706"/>
      <c r="B817" s="707"/>
      <c r="C817" s="707" t="s">
        <v>205</v>
      </c>
      <c r="D817" s="710"/>
      <c r="E817" s="708"/>
      <c r="F817" s="709"/>
      <c r="G817" s="366"/>
      <c r="H817" s="366"/>
      <c r="I817" s="352"/>
      <c r="J817" s="352"/>
      <c r="K817" s="367"/>
      <c r="L817" s="357"/>
      <c r="M817" s="358"/>
    </row>
    <row r="818" spans="1:13" ht="15.75">
      <c r="A818" s="706"/>
      <c r="B818" s="707"/>
      <c r="C818" s="707" t="s">
        <v>10</v>
      </c>
      <c r="D818" s="710" t="s">
        <v>1261</v>
      </c>
      <c r="E818" s="708" t="s">
        <v>835</v>
      </c>
      <c r="F818" s="709"/>
      <c r="G818" s="366"/>
      <c r="H818" s="366"/>
      <c r="I818" s="352"/>
      <c r="J818" s="352"/>
      <c r="K818" s="367"/>
      <c r="L818" s="357"/>
      <c r="M818" s="358"/>
    </row>
    <row r="819" spans="1:13" ht="15.75">
      <c r="A819" s="706"/>
      <c r="B819" s="699"/>
      <c r="C819" s="707" t="s">
        <v>11</v>
      </c>
      <c r="D819" s="710"/>
      <c r="E819" s="708"/>
      <c r="F819" s="709"/>
      <c r="G819" s="366"/>
      <c r="H819" s="366"/>
      <c r="I819" s="352"/>
      <c r="J819" s="352"/>
      <c r="K819" s="367"/>
      <c r="L819" s="357"/>
      <c r="M819" s="358"/>
    </row>
    <row r="820" spans="1:13" ht="89.25">
      <c r="A820" s="706"/>
      <c r="B820" s="707" t="s">
        <v>1205</v>
      </c>
      <c r="C820" s="707" t="s">
        <v>12</v>
      </c>
      <c r="D820" s="710"/>
      <c r="E820" s="708"/>
      <c r="F820" s="709"/>
      <c r="G820" s="366"/>
      <c r="H820" s="366"/>
      <c r="I820" s="352"/>
      <c r="J820" s="352"/>
      <c r="K820" s="367"/>
      <c r="L820" s="357"/>
      <c r="M820" s="358"/>
    </row>
    <row r="821" spans="1:13" ht="15.75">
      <c r="A821" s="698"/>
      <c r="B821" s="707"/>
      <c r="C821" s="698"/>
      <c r="D821" s="711"/>
      <c r="E821" s="700"/>
      <c r="F821" s="701"/>
      <c r="G821" s="366"/>
      <c r="H821" s="366"/>
      <c r="I821" s="352"/>
      <c r="J821" s="352"/>
      <c r="K821" s="367"/>
      <c r="L821" s="357"/>
      <c r="M821" s="358"/>
    </row>
    <row r="822" spans="1:13" ht="102">
      <c r="A822" s="706" t="s">
        <v>1262</v>
      </c>
      <c r="B822" s="707"/>
      <c r="C822" s="706"/>
      <c r="D822" s="707" t="s">
        <v>1264</v>
      </c>
      <c r="E822" s="708"/>
      <c r="F822" s="709"/>
      <c r="G822" s="366"/>
      <c r="H822" s="366"/>
      <c r="I822" s="352"/>
      <c r="J822" s="352"/>
      <c r="K822" s="367"/>
      <c r="L822" s="357"/>
      <c r="M822" s="358"/>
    </row>
    <row r="823" spans="1:13" ht="51">
      <c r="A823" s="706"/>
      <c r="B823" s="707"/>
      <c r="C823" s="706" t="s">
        <v>132</v>
      </c>
      <c r="D823" s="710" t="s">
        <v>1265</v>
      </c>
      <c r="E823" s="708" t="s">
        <v>835</v>
      </c>
      <c r="F823" s="709"/>
      <c r="G823" s="366"/>
      <c r="H823" s="366"/>
      <c r="I823" s="352"/>
      <c r="J823" s="352"/>
      <c r="K823" s="367"/>
      <c r="L823" s="357"/>
      <c r="M823" s="358"/>
    </row>
    <row r="824" spans="1:13" ht="15.75">
      <c r="A824" s="706"/>
      <c r="B824" s="707"/>
      <c r="C824" s="707" t="s">
        <v>205</v>
      </c>
      <c r="D824" s="710"/>
      <c r="E824" s="708"/>
      <c r="F824" s="709"/>
      <c r="G824" s="366"/>
      <c r="H824" s="366"/>
      <c r="I824" s="352"/>
      <c r="J824" s="352"/>
      <c r="K824" s="367"/>
      <c r="L824" s="357"/>
      <c r="M824" s="358"/>
    </row>
    <row r="825" spans="1:13" ht="25.5">
      <c r="A825" s="706"/>
      <c r="B825" s="707"/>
      <c r="C825" s="707" t="s">
        <v>10</v>
      </c>
      <c r="D825" s="710" t="s">
        <v>3075</v>
      </c>
      <c r="E825" s="708" t="s">
        <v>835</v>
      </c>
      <c r="F825" s="709"/>
      <c r="G825" s="366"/>
      <c r="H825" s="366"/>
      <c r="I825" s="352"/>
      <c r="J825" s="352"/>
      <c r="K825" s="367"/>
      <c r="L825" s="357"/>
      <c r="M825" s="358"/>
    </row>
    <row r="826" spans="1:13" ht="15.75">
      <c r="A826" s="706"/>
      <c r="B826" s="707"/>
      <c r="C826" s="707" t="s">
        <v>11</v>
      </c>
      <c r="D826" s="710"/>
      <c r="E826" s="708"/>
      <c r="F826" s="709"/>
      <c r="G826" s="366"/>
      <c r="H826" s="366"/>
      <c r="I826" s="352"/>
      <c r="J826" s="352"/>
      <c r="K826" s="367"/>
      <c r="L826" s="357"/>
      <c r="M826" s="358"/>
    </row>
    <row r="827" spans="1:13" ht="15.75">
      <c r="A827" s="706"/>
      <c r="B827" s="699"/>
      <c r="C827" s="707" t="s">
        <v>12</v>
      </c>
      <c r="D827" s="710"/>
      <c r="E827" s="708"/>
      <c r="F827" s="709"/>
      <c r="G827" s="366"/>
      <c r="H827" s="366"/>
      <c r="I827" s="352"/>
      <c r="J827" s="352"/>
      <c r="K827" s="367"/>
      <c r="L827" s="357"/>
      <c r="M827" s="358"/>
    </row>
    <row r="828" spans="1:13" ht="89.25">
      <c r="A828" s="698"/>
      <c r="B828" s="707" t="s">
        <v>1209</v>
      </c>
      <c r="C828" s="698"/>
      <c r="D828" s="711"/>
      <c r="E828" s="700"/>
      <c r="F828" s="701"/>
      <c r="G828" s="366"/>
      <c r="H828" s="366"/>
      <c r="I828" s="352"/>
      <c r="J828" s="352"/>
      <c r="K828" s="367"/>
      <c r="L828" s="357"/>
      <c r="M828" s="358"/>
    </row>
    <row r="829" spans="1:13" ht="102">
      <c r="A829" s="706" t="s">
        <v>1266</v>
      </c>
      <c r="B829" s="707"/>
      <c r="C829" s="706"/>
      <c r="D829" s="707" t="s">
        <v>1268</v>
      </c>
      <c r="E829" s="708"/>
      <c r="F829" s="709"/>
      <c r="G829" s="366"/>
      <c r="H829" s="366"/>
      <c r="I829" s="352"/>
      <c r="J829" s="352"/>
      <c r="K829" s="367"/>
      <c r="L829" s="357"/>
      <c r="M829" s="358"/>
    </row>
    <row r="830" spans="1:13" ht="38.25">
      <c r="A830" s="706"/>
      <c r="B830" s="707"/>
      <c r="C830" s="706" t="s">
        <v>132</v>
      </c>
      <c r="D830" s="710" t="s">
        <v>1269</v>
      </c>
      <c r="E830" s="708" t="s">
        <v>835</v>
      </c>
      <c r="F830" s="709"/>
      <c r="G830" s="366"/>
      <c r="H830" s="366"/>
      <c r="I830" s="352"/>
      <c r="J830" s="352"/>
      <c r="K830" s="367"/>
      <c r="L830" s="357"/>
      <c r="M830" s="358"/>
    </row>
    <row r="831" spans="1:13" ht="15.75">
      <c r="A831" s="706"/>
      <c r="B831" s="707"/>
      <c r="C831" s="707" t="s">
        <v>205</v>
      </c>
      <c r="D831" s="710"/>
      <c r="E831" s="708"/>
      <c r="F831" s="709"/>
      <c r="G831" s="366"/>
      <c r="H831" s="366"/>
      <c r="I831" s="352"/>
      <c r="J831" s="352"/>
      <c r="K831" s="367"/>
      <c r="L831" s="357"/>
      <c r="M831" s="358"/>
    </row>
    <row r="832" spans="1:13" ht="38.25">
      <c r="A832" s="706"/>
      <c r="B832" s="707"/>
      <c r="C832" s="707" t="s">
        <v>10</v>
      </c>
      <c r="D832" s="710" t="s">
        <v>3076</v>
      </c>
      <c r="E832" s="708" t="s">
        <v>835</v>
      </c>
      <c r="F832" s="709"/>
      <c r="G832" s="366"/>
      <c r="H832" s="366"/>
      <c r="I832" s="352"/>
      <c r="J832" s="352"/>
      <c r="K832" s="367"/>
      <c r="L832" s="357"/>
      <c r="M832" s="358"/>
    </row>
    <row r="833" spans="1:13" ht="15.75">
      <c r="A833" s="706"/>
      <c r="B833" s="707"/>
      <c r="C833" s="707" t="s">
        <v>11</v>
      </c>
      <c r="D833" s="710"/>
      <c r="E833" s="708"/>
      <c r="F833" s="709"/>
      <c r="G833" s="366"/>
      <c r="H833" s="366"/>
      <c r="I833" s="352"/>
      <c r="J833" s="352"/>
      <c r="K833" s="367"/>
      <c r="L833" s="357"/>
      <c r="M833" s="358"/>
    </row>
    <row r="834" spans="1:13" ht="15.75">
      <c r="A834" s="706"/>
      <c r="B834" s="707"/>
      <c r="C834" s="707" t="s">
        <v>12</v>
      </c>
      <c r="D834" s="710"/>
      <c r="E834" s="708"/>
      <c r="F834" s="709"/>
      <c r="G834" s="366"/>
      <c r="H834" s="366"/>
      <c r="I834" s="352"/>
      <c r="J834" s="352"/>
      <c r="K834" s="367"/>
      <c r="L834" s="357"/>
      <c r="M834" s="358"/>
    </row>
    <row r="835" spans="1:13" ht="15.75">
      <c r="A835" s="698"/>
      <c r="B835" s="699"/>
      <c r="C835" s="698"/>
      <c r="D835" s="711"/>
      <c r="E835" s="700"/>
      <c r="F835" s="701"/>
      <c r="G835" s="366"/>
      <c r="H835" s="366"/>
      <c r="I835" s="352"/>
      <c r="J835" s="352"/>
      <c r="K835" s="367"/>
      <c r="L835" s="357"/>
      <c r="M835" s="358"/>
    </row>
    <row r="836" spans="1:13" ht="127.5">
      <c r="A836" s="706" t="s">
        <v>1270</v>
      </c>
      <c r="B836" s="697"/>
      <c r="C836" s="706"/>
      <c r="D836" s="707" t="s">
        <v>1272</v>
      </c>
      <c r="E836" s="708"/>
      <c r="F836" s="709"/>
      <c r="G836" s="366"/>
      <c r="H836" s="366"/>
      <c r="I836" s="352"/>
      <c r="J836" s="352"/>
      <c r="K836" s="367"/>
      <c r="L836" s="357"/>
      <c r="M836" s="358"/>
    </row>
    <row r="837" spans="1:13" ht="89.25">
      <c r="A837" s="706"/>
      <c r="B837" s="707" t="s">
        <v>1214</v>
      </c>
      <c r="C837" s="706" t="s">
        <v>132</v>
      </c>
      <c r="D837" s="710" t="s">
        <v>1273</v>
      </c>
      <c r="E837" s="708" t="s">
        <v>835</v>
      </c>
      <c r="F837" s="709"/>
      <c r="G837" s="366"/>
      <c r="H837" s="366"/>
      <c r="I837" s="352"/>
      <c r="J837" s="352"/>
      <c r="K837" s="367"/>
      <c r="L837" s="357"/>
      <c r="M837" s="358"/>
    </row>
    <row r="838" spans="1:13" ht="15.75">
      <c r="A838" s="706"/>
      <c r="B838" s="707"/>
      <c r="C838" s="707" t="s">
        <v>205</v>
      </c>
      <c r="D838" s="710"/>
      <c r="E838" s="708"/>
      <c r="F838" s="709"/>
      <c r="G838" s="366"/>
      <c r="H838" s="366"/>
      <c r="I838" s="352"/>
      <c r="J838" s="352"/>
      <c r="K838" s="367"/>
      <c r="L838" s="357"/>
      <c r="M838" s="358"/>
    </row>
    <row r="839" spans="1:13" ht="15.75">
      <c r="A839" s="706"/>
      <c r="B839" s="707"/>
      <c r="C839" s="707" t="s">
        <v>10</v>
      </c>
      <c r="D839" s="710" t="s">
        <v>1273</v>
      </c>
      <c r="E839" s="708" t="s">
        <v>835</v>
      </c>
      <c r="F839" s="709"/>
      <c r="G839" s="366"/>
      <c r="H839" s="366"/>
      <c r="I839" s="352"/>
      <c r="J839" s="352"/>
      <c r="K839" s="367"/>
      <c r="L839" s="357"/>
      <c r="M839" s="358"/>
    </row>
    <row r="840" spans="1:13" ht="15.75">
      <c r="A840" s="706"/>
      <c r="B840" s="707"/>
      <c r="C840" s="707" t="s">
        <v>11</v>
      </c>
      <c r="D840" s="710"/>
      <c r="E840" s="708"/>
      <c r="F840" s="709"/>
      <c r="G840" s="366"/>
      <c r="H840" s="366"/>
      <c r="I840" s="352"/>
      <c r="J840" s="352"/>
      <c r="K840" s="367"/>
      <c r="L840" s="357"/>
      <c r="M840" s="358"/>
    </row>
    <row r="841" spans="1:13" ht="15.75">
      <c r="A841" s="706"/>
      <c r="B841" s="707"/>
      <c r="C841" s="707" t="s">
        <v>12</v>
      </c>
      <c r="D841" s="710"/>
      <c r="E841" s="708"/>
      <c r="F841" s="709"/>
      <c r="G841" s="366"/>
      <c r="H841" s="366"/>
      <c r="I841" s="352"/>
      <c r="J841" s="352"/>
      <c r="K841" s="367"/>
      <c r="L841" s="357"/>
      <c r="M841" s="358"/>
    </row>
    <row r="842" spans="1:13" ht="15.75">
      <c r="A842" s="698"/>
      <c r="B842" s="707"/>
      <c r="C842" s="698"/>
      <c r="D842" s="711"/>
      <c r="E842" s="700"/>
      <c r="F842" s="701"/>
      <c r="G842" s="366"/>
      <c r="H842" s="366"/>
      <c r="I842" s="352"/>
      <c r="J842" s="352"/>
      <c r="K842" s="367"/>
      <c r="L842" s="357"/>
      <c r="M842" s="358"/>
    </row>
    <row r="843" spans="1:13" ht="102">
      <c r="A843" s="706" t="s">
        <v>1274</v>
      </c>
      <c r="B843" s="707"/>
      <c r="C843" s="706"/>
      <c r="D843" s="707" t="s">
        <v>1276</v>
      </c>
      <c r="E843" s="708"/>
      <c r="F843" s="709"/>
      <c r="G843" s="366"/>
      <c r="H843" s="366"/>
      <c r="I843" s="352"/>
      <c r="J843" s="352"/>
      <c r="K843" s="367"/>
      <c r="L843" s="357"/>
      <c r="M843" s="358"/>
    </row>
    <row r="844" spans="1:13" ht="15.75">
      <c r="A844" s="706"/>
      <c r="B844" s="699"/>
      <c r="C844" s="706" t="s">
        <v>132</v>
      </c>
      <c r="D844" s="710" t="s">
        <v>1261</v>
      </c>
      <c r="E844" s="708" t="s">
        <v>835</v>
      </c>
      <c r="F844" s="709"/>
      <c r="G844" s="366"/>
      <c r="H844" s="366"/>
      <c r="I844" s="352"/>
      <c r="J844" s="352"/>
      <c r="K844" s="367"/>
      <c r="L844" s="357"/>
      <c r="M844" s="358"/>
    </row>
    <row r="845" spans="1:13" ht="89.25">
      <c r="A845" s="706"/>
      <c r="B845" s="707" t="s">
        <v>1218</v>
      </c>
      <c r="C845" s="707" t="s">
        <v>205</v>
      </c>
      <c r="D845" s="710"/>
      <c r="E845" s="708"/>
      <c r="F845" s="709"/>
      <c r="G845" s="366"/>
      <c r="H845" s="366"/>
      <c r="I845" s="352"/>
      <c r="J845" s="352"/>
      <c r="K845" s="367"/>
      <c r="L845" s="357"/>
      <c r="M845" s="358"/>
    </row>
    <row r="846" spans="1:13" ht="15.75">
      <c r="A846" s="706"/>
      <c r="B846" s="707"/>
      <c r="C846" s="707" t="s">
        <v>10</v>
      </c>
      <c r="D846" s="710" t="s">
        <v>1261</v>
      </c>
      <c r="E846" s="708" t="s">
        <v>835</v>
      </c>
      <c r="F846" s="709"/>
      <c r="G846" s="366"/>
      <c r="H846" s="366"/>
      <c r="I846" s="352"/>
      <c r="J846" s="352"/>
      <c r="K846" s="367"/>
      <c r="L846" s="357"/>
      <c r="M846" s="358"/>
    </row>
    <row r="847" spans="1:13" ht="15.75">
      <c r="A847" s="706"/>
      <c r="B847" s="707"/>
      <c r="C847" s="707" t="s">
        <v>11</v>
      </c>
      <c r="D847" s="710"/>
      <c r="E847" s="708"/>
      <c r="F847" s="709"/>
      <c r="G847" s="366"/>
      <c r="H847" s="366"/>
      <c r="I847" s="352"/>
      <c r="J847" s="352"/>
      <c r="K847" s="367"/>
      <c r="L847" s="357"/>
      <c r="M847" s="358"/>
    </row>
    <row r="848" spans="1:13" ht="15.75">
      <c r="A848" s="706"/>
      <c r="B848" s="707"/>
      <c r="C848" s="707" t="s">
        <v>12</v>
      </c>
      <c r="D848" s="710"/>
      <c r="E848" s="708"/>
      <c r="F848" s="709"/>
      <c r="G848" s="366"/>
      <c r="H848" s="366"/>
      <c r="I848" s="352"/>
      <c r="J848" s="352"/>
      <c r="K848" s="367"/>
      <c r="L848" s="357"/>
      <c r="M848" s="358"/>
    </row>
    <row r="849" spans="1:13" ht="15.75">
      <c r="A849" s="698"/>
      <c r="B849" s="707"/>
      <c r="C849" s="698"/>
      <c r="D849" s="711"/>
      <c r="E849" s="700"/>
      <c r="F849" s="701"/>
      <c r="G849" s="366"/>
      <c r="H849" s="366"/>
      <c r="I849" s="352"/>
      <c r="J849" s="352"/>
      <c r="K849" s="367"/>
      <c r="L849" s="357"/>
      <c r="M849" s="358"/>
    </row>
    <row r="850" spans="1:13" ht="102">
      <c r="A850" s="706" t="s">
        <v>1277</v>
      </c>
      <c r="B850" s="707"/>
      <c r="C850" s="706"/>
      <c r="D850" s="707" t="s">
        <v>1279</v>
      </c>
      <c r="E850" s="708"/>
      <c r="F850" s="709"/>
      <c r="G850" s="366"/>
      <c r="H850" s="366"/>
      <c r="I850" s="352"/>
      <c r="J850" s="352"/>
      <c r="K850" s="367"/>
      <c r="L850" s="357"/>
      <c r="M850" s="358"/>
    </row>
    <row r="851" spans="1:13" ht="25.5">
      <c r="A851" s="706"/>
      <c r="B851" s="707"/>
      <c r="C851" s="706" t="s">
        <v>132</v>
      </c>
      <c r="D851" s="710" t="s">
        <v>1280</v>
      </c>
      <c r="E851" s="708" t="s">
        <v>835</v>
      </c>
      <c r="F851" s="709"/>
      <c r="G851" s="366"/>
      <c r="H851" s="366"/>
      <c r="I851" s="352"/>
      <c r="J851" s="352"/>
      <c r="K851" s="367"/>
      <c r="L851" s="357"/>
      <c r="M851" s="358"/>
    </row>
    <row r="852" spans="1:13" ht="15.75">
      <c r="A852" s="698"/>
      <c r="B852" s="699"/>
      <c r="C852" s="707" t="s">
        <v>205</v>
      </c>
      <c r="D852" s="711"/>
      <c r="E852" s="700"/>
      <c r="F852" s="701"/>
      <c r="G852" s="366"/>
      <c r="H852" s="366"/>
      <c r="I852" s="352"/>
      <c r="J852" s="352"/>
      <c r="K852" s="367"/>
      <c r="L852" s="357"/>
      <c r="M852" s="358"/>
    </row>
    <row r="853" spans="1:13" ht="15.75">
      <c r="A853" s="698"/>
      <c r="B853" s="699"/>
      <c r="C853" s="707" t="s">
        <v>10</v>
      </c>
      <c r="D853" s="711" t="s">
        <v>3077</v>
      </c>
      <c r="E853" s="700" t="s">
        <v>835</v>
      </c>
      <c r="F853" s="701"/>
      <c r="G853" s="366"/>
      <c r="H853" s="366"/>
      <c r="I853" s="352"/>
      <c r="J853" s="352"/>
      <c r="K853" s="367"/>
      <c r="L853" s="357"/>
      <c r="M853" s="358"/>
    </row>
    <row r="854" spans="1:13" ht="15.75">
      <c r="A854" s="698"/>
      <c r="B854" s="699"/>
      <c r="C854" s="707" t="s">
        <v>11</v>
      </c>
      <c r="D854" s="711"/>
      <c r="E854" s="700"/>
      <c r="F854" s="701"/>
      <c r="G854" s="366"/>
      <c r="H854" s="366"/>
      <c r="I854" s="352"/>
      <c r="J854" s="352"/>
      <c r="K854" s="367"/>
      <c r="L854" s="357"/>
      <c r="M854" s="358"/>
    </row>
    <row r="855" spans="1:13" ht="15.75">
      <c r="A855" s="698"/>
      <c r="B855" s="699"/>
      <c r="C855" s="707" t="s">
        <v>12</v>
      </c>
      <c r="D855" s="711"/>
      <c r="E855" s="700"/>
      <c r="F855" s="701"/>
      <c r="G855" s="366"/>
      <c r="H855" s="366"/>
      <c r="I855" s="352"/>
      <c r="J855" s="352"/>
      <c r="K855" s="367"/>
      <c r="L855" s="357"/>
      <c r="M855" s="358"/>
    </row>
    <row r="856" spans="1:13" ht="15.75">
      <c r="A856" s="702">
        <v>3.5</v>
      </c>
      <c r="B856" s="697"/>
      <c r="C856" s="702"/>
      <c r="D856" s="697" t="s">
        <v>1281</v>
      </c>
      <c r="E856" s="703"/>
      <c r="F856" s="704"/>
      <c r="G856" s="366"/>
      <c r="H856" s="366"/>
      <c r="I856" s="352"/>
      <c r="J856" s="352"/>
      <c r="K856" s="367"/>
      <c r="L856" s="357"/>
      <c r="M856" s="358"/>
    </row>
    <row r="857" spans="1:13" ht="409.5">
      <c r="A857" s="706" t="s">
        <v>1282</v>
      </c>
      <c r="B857" s="707" t="s">
        <v>1223</v>
      </c>
      <c r="C857" s="706"/>
      <c r="D857" s="707" t="s">
        <v>1284</v>
      </c>
      <c r="E857" s="708"/>
      <c r="F857" s="709"/>
      <c r="G857" s="366"/>
      <c r="H857" s="366"/>
      <c r="I857" s="352"/>
      <c r="J857" s="352"/>
      <c r="K857" s="367"/>
      <c r="L857" s="357"/>
      <c r="M857" s="358"/>
    </row>
    <row r="858" spans="1:13" ht="191.45" customHeight="1">
      <c r="A858" s="706"/>
      <c r="B858" s="707"/>
      <c r="C858" s="706" t="s">
        <v>132</v>
      </c>
      <c r="D858" s="710" t="s">
        <v>1285</v>
      </c>
      <c r="E858" s="708" t="s">
        <v>835</v>
      </c>
      <c r="F858" s="709"/>
      <c r="G858" s="366"/>
      <c r="H858" s="366"/>
      <c r="I858" s="352"/>
      <c r="J858" s="352"/>
      <c r="K858" s="367"/>
      <c r="L858" s="357"/>
      <c r="M858" s="358"/>
    </row>
    <row r="859" spans="1:13" ht="15.75">
      <c r="A859" s="706"/>
      <c r="B859" s="707"/>
      <c r="C859" s="707" t="s">
        <v>205</v>
      </c>
      <c r="D859" s="710"/>
      <c r="E859" s="708"/>
      <c r="F859" s="709"/>
      <c r="G859" s="366"/>
      <c r="H859" s="366"/>
      <c r="I859" s="352"/>
      <c r="J859" s="352"/>
      <c r="K859" s="367"/>
      <c r="L859" s="357"/>
      <c r="M859" s="358"/>
    </row>
    <row r="860" spans="1:13" ht="25.5">
      <c r="A860" s="706"/>
      <c r="B860" s="707"/>
      <c r="C860" s="707" t="s">
        <v>10</v>
      </c>
      <c r="D860" s="715" t="s">
        <v>3078</v>
      </c>
      <c r="E860" s="708" t="s">
        <v>835</v>
      </c>
      <c r="F860" s="709"/>
      <c r="G860" s="366"/>
      <c r="H860" s="366"/>
      <c r="I860" s="352"/>
      <c r="J860" s="352"/>
      <c r="K860" s="367"/>
      <c r="L860" s="357"/>
      <c r="M860" s="358"/>
    </row>
    <row r="861" spans="1:13" ht="15.75">
      <c r="A861" s="706"/>
      <c r="B861" s="707"/>
      <c r="C861" s="707" t="s">
        <v>11</v>
      </c>
      <c r="D861" s="710"/>
      <c r="E861" s="708"/>
      <c r="F861" s="709"/>
      <c r="G861" s="366"/>
      <c r="H861" s="366"/>
      <c r="I861" s="352"/>
      <c r="J861" s="352"/>
      <c r="K861" s="367"/>
      <c r="L861" s="357"/>
      <c r="M861" s="358"/>
    </row>
    <row r="862" spans="1:13" ht="15.75">
      <c r="A862" s="706"/>
      <c r="B862" s="707"/>
      <c r="C862" s="707" t="s">
        <v>12</v>
      </c>
      <c r="D862" s="710"/>
      <c r="E862" s="708"/>
      <c r="F862" s="709"/>
      <c r="G862" s="366"/>
      <c r="H862" s="366"/>
      <c r="I862" s="352"/>
      <c r="J862" s="352"/>
      <c r="K862" s="367"/>
      <c r="L862" s="357"/>
      <c r="M862" s="358"/>
    </row>
    <row r="863" spans="1:13" ht="15.75">
      <c r="A863" s="698"/>
      <c r="B863" s="707"/>
      <c r="C863" s="698"/>
      <c r="D863" s="711"/>
      <c r="E863" s="700"/>
      <c r="F863" s="701"/>
      <c r="G863" s="366"/>
      <c r="H863" s="366"/>
      <c r="I863" s="352"/>
      <c r="J863" s="352"/>
      <c r="K863" s="367"/>
      <c r="L863" s="357"/>
      <c r="M863" s="358"/>
    </row>
    <row r="864" spans="1:13" ht="140.25">
      <c r="A864" s="706" t="s">
        <v>1286</v>
      </c>
      <c r="B864" s="699"/>
      <c r="C864" s="706"/>
      <c r="D864" s="707" t="s">
        <v>1288</v>
      </c>
      <c r="E864" s="708"/>
      <c r="F864" s="709"/>
      <c r="G864" s="366"/>
      <c r="H864" s="366"/>
      <c r="I864" s="352"/>
      <c r="J864" s="352"/>
      <c r="K864" s="367"/>
      <c r="L864" s="357"/>
      <c r="M864" s="358"/>
    </row>
    <row r="865" spans="1:13" ht="409.5">
      <c r="A865" s="706"/>
      <c r="B865" s="707" t="s">
        <v>1227</v>
      </c>
      <c r="C865" s="706" t="s">
        <v>132</v>
      </c>
      <c r="D865" s="710" t="s">
        <v>1289</v>
      </c>
      <c r="E865" s="708" t="s">
        <v>835</v>
      </c>
      <c r="F865" s="709"/>
      <c r="G865" s="366"/>
      <c r="H865" s="366"/>
      <c r="I865" s="352"/>
      <c r="J865" s="352"/>
      <c r="K865" s="367"/>
      <c r="L865" s="357"/>
      <c r="M865" s="358"/>
    </row>
    <row r="866" spans="1:13" ht="15.75">
      <c r="A866" s="706"/>
      <c r="B866" s="707"/>
      <c r="C866" s="707" t="s">
        <v>205</v>
      </c>
      <c r="D866" s="710"/>
      <c r="E866" s="708"/>
      <c r="F866" s="709"/>
      <c r="G866" s="366"/>
      <c r="H866" s="366"/>
      <c r="I866" s="352"/>
      <c r="J866" s="352"/>
      <c r="K866" s="367"/>
      <c r="L866" s="357"/>
      <c r="M866" s="358"/>
    </row>
    <row r="867" spans="1:13" ht="51">
      <c r="A867" s="706"/>
      <c r="B867" s="707"/>
      <c r="C867" s="707" t="s">
        <v>10</v>
      </c>
      <c r="D867" s="715" t="s">
        <v>3079</v>
      </c>
      <c r="E867" s="708" t="s">
        <v>835</v>
      </c>
      <c r="F867" s="709"/>
      <c r="G867" s="366"/>
      <c r="H867" s="366"/>
      <c r="I867" s="352"/>
      <c r="J867" s="352"/>
      <c r="K867" s="367"/>
      <c r="L867" s="357"/>
      <c r="M867" s="358"/>
    </row>
    <row r="868" spans="1:13" ht="15.75">
      <c r="A868" s="706"/>
      <c r="B868" s="707"/>
      <c r="C868" s="707" t="s">
        <v>11</v>
      </c>
      <c r="D868" s="710"/>
      <c r="E868" s="708"/>
      <c r="F868" s="709"/>
      <c r="G868" s="366"/>
      <c r="H868" s="366"/>
      <c r="I868" s="352"/>
      <c r="J868" s="352"/>
      <c r="K868" s="367"/>
      <c r="L868" s="357"/>
      <c r="M868" s="358"/>
    </row>
    <row r="869" spans="1:13" ht="15.75">
      <c r="A869" s="706"/>
      <c r="B869" s="707"/>
      <c r="C869" s="707" t="s">
        <v>12</v>
      </c>
      <c r="D869" s="710"/>
      <c r="E869" s="708"/>
      <c r="F869" s="709"/>
      <c r="G869" s="366"/>
      <c r="H869" s="366"/>
      <c r="I869" s="352"/>
      <c r="J869" s="352"/>
      <c r="K869" s="367"/>
      <c r="L869" s="357"/>
      <c r="M869" s="358"/>
    </row>
    <row r="870" spans="1:13" ht="15.75">
      <c r="A870" s="698"/>
      <c r="B870" s="707"/>
      <c r="C870" s="698"/>
      <c r="D870" s="711"/>
      <c r="E870" s="700"/>
      <c r="F870" s="701"/>
      <c r="G870" s="366"/>
      <c r="H870" s="366"/>
      <c r="I870" s="352"/>
      <c r="J870" s="352"/>
      <c r="K870" s="367"/>
      <c r="L870" s="357"/>
      <c r="M870" s="358"/>
    </row>
    <row r="871" spans="1:13" ht="15.75">
      <c r="A871" s="702">
        <v>3.6</v>
      </c>
      <c r="B871" s="707"/>
      <c r="C871" s="702"/>
      <c r="D871" s="697" t="s">
        <v>1290</v>
      </c>
      <c r="E871" s="703"/>
      <c r="F871" s="704"/>
      <c r="G871" s="366"/>
      <c r="H871" s="366"/>
      <c r="I871" s="352"/>
      <c r="J871" s="352"/>
      <c r="K871" s="367"/>
      <c r="L871" s="357"/>
      <c r="M871" s="358"/>
    </row>
    <row r="872" spans="1:13" ht="114.75">
      <c r="A872" s="706" t="s">
        <v>1291</v>
      </c>
      <c r="B872" s="699"/>
      <c r="C872" s="706"/>
      <c r="D872" s="707" t="s">
        <v>1293</v>
      </c>
      <c r="E872" s="708"/>
      <c r="F872" s="709"/>
      <c r="G872" s="366"/>
      <c r="H872" s="366"/>
      <c r="I872" s="352"/>
      <c r="J872" s="352"/>
      <c r="K872" s="367"/>
      <c r="L872" s="357"/>
      <c r="M872" s="358"/>
    </row>
    <row r="873" spans="1:13" ht="409.5">
      <c r="A873" s="706"/>
      <c r="B873" s="742" t="s">
        <v>1231</v>
      </c>
      <c r="C873" s="706" t="s">
        <v>132</v>
      </c>
      <c r="D873" s="710" t="s">
        <v>1294</v>
      </c>
      <c r="E873" s="708" t="s">
        <v>835</v>
      </c>
      <c r="F873" s="709"/>
      <c r="G873" s="366"/>
      <c r="H873" s="366"/>
      <c r="I873" s="352"/>
      <c r="J873" s="352"/>
      <c r="K873" s="367"/>
      <c r="L873" s="357"/>
      <c r="M873" s="358"/>
    </row>
    <row r="874" spans="1:13" ht="15.75">
      <c r="A874" s="706"/>
      <c r="B874" s="707"/>
      <c r="C874" s="707" t="s">
        <v>205</v>
      </c>
      <c r="D874" s="710"/>
      <c r="E874" s="708"/>
      <c r="F874" s="709"/>
      <c r="G874" s="366"/>
      <c r="H874" s="366"/>
      <c r="I874" s="352"/>
      <c r="J874" s="352"/>
      <c r="K874" s="367"/>
      <c r="L874" s="357"/>
      <c r="M874" s="358"/>
    </row>
    <row r="875" spans="1:13" ht="63.75">
      <c r="A875" s="743"/>
      <c r="B875" s="744"/>
      <c r="C875" s="744" t="s">
        <v>10</v>
      </c>
      <c r="D875" s="745" t="s">
        <v>3080</v>
      </c>
      <c r="E875" s="746" t="s">
        <v>1177</v>
      </c>
      <c r="F875" s="747" t="s">
        <v>3081</v>
      </c>
      <c r="G875" s="366"/>
      <c r="H875" s="366"/>
      <c r="I875" s="352"/>
      <c r="J875" s="352"/>
      <c r="K875" s="367"/>
      <c r="L875" s="357"/>
      <c r="M875" s="358"/>
    </row>
    <row r="876" spans="1:13" ht="15.75">
      <c r="A876" s="706"/>
      <c r="B876" s="707"/>
      <c r="C876" s="707" t="s">
        <v>11</v>
      </c>
      <c r="D876" s="710"/>
      <c r="E876" s="708"/>
      <c r="F876" s="709"/>
      <c r="G876" s="366"/>
      <c r="H876" s="366"/>
      <c r="I876" s="352"/>
      <c r="J876" s="352"/>
      <c r="K876" s="367"/>
      <c r="L876" s="357"/>
      <c r="M876" s="358"/>
    </row>
    <row r="877" spans="1:13" ht="15.75">
      <c r="A877" s="706"/>
      <c r="B877" s="707"/>
      <c r="C877" s="707" t="s">
        <v>12</v>
      </c>
      <c r="D877" s="710"/>
      <c r="E877" s="708"/>
      <c r="F877" s="709"/>
      <c r="G877" s="366"/>
      <c r="H877" s="366"/>
      <c r="I877" s="352"/>
      <c r="J877" s="352"/>
      <c r="K877" s="367"/>
      <c r="L877" s="357"/>
      <c r="M877" s="358"/>
    </row>
    <row r="878" spans="1:13" ht="15.75">
      <c r="A878" s="698"/>
      <c r="B878" s="707"/>
      <c r="C878" s="698"/>
      <c r="D878" s="711"/>
      <c r="E878" s="700"/>
      <c r="F878" s="701"/>
      <c r="G878" s="366"/>
      <c r="H878" s="366"/>
      <c r="I878" s="352"/>
      <c r="J878" s="352"/>
      <c r="K878" s="367"/>
      <c r="L878" s="357"/>
      <c r="M878" s="358"/>
    </row>
    <row r="879" spans="1:13" ht="102">
      <c r="A879" s="706" t="s">
        <v>1295</v>
      </c>
      <c r="B879" s="707"/>
      <c r="C879" s="706"/>
      <c r="D879" s="707" t="s">
        <v>1297</v>
      </c>
      <c r="E879" s="708"/>
      <c r="F879" s="709"/>
      <c r="G879" s="366"/>
      <c r="H879" s="366"/>
      <c r="I879" s="352"/>
      <c r="J879" s="352"/>
      <c r="K879" s="367"/>
      <c r="L879" s="357"/>
      <c r="M879" s="358"/>
    </row>
    <row r="880" spans="1:13" ht="190.15" customHeight="1">
      <c r="A880" s="706"/>
      <c r="B880" s="699"/>
      <c r="C880" s="706" t="s">
        <v>132</v>
      </c>
      <c r="D880" s="710" t="s">
        <v>1298</v>
      </c>
      <c r="E880" s="708" t="s">
        <v>835</v>
      </c>
      <c r="F880" s="709"/>
      <c r="G880" s="366"/>
      <c r="H880" s="366"/>
      <c r="I880" s="352"/>
      <c r="J880" s="352"/>
      <c r="K880" s="367"/>
      <c r="L880" s="357"/>
      <c r="M880" s="358"/>
    </row>
    <row r="881" spans="1:13" ht="409.5">
      <c r="A881" s="706"/>
      <c r="B881" s="742" t="s">
        <v>1235</v>
      </c>
      <c r="C881" s="707" t="s">
        <v>205</v>
      </c>
      <c r="D881" s="710"/>
      <c r="E881" s="708"/>
      <c r="F881" s="709"/>
      <c r="G881" s="366"/>
      <c r="H881" s="366"/>
      <c r="I881" s="352"/>
      <c r="J881" s="352"/>
      <c r="K881" s="367"/>
      <c r="L881" s="357"/>
      <c r="M881" s="358"/>
    </row>
    <row r="882" spans="1:13" ht="51">
      <c r="A882" s="706"/>
      <c r="B882" s="707"/>
      <c r="C882" s="707" t="s">
        <v>10</v>
      </c>
      <c r="D882" s="710" t="s">
        <v>3082</v>
      </c>
      <c r="E882" s="708" t="s">
        <v>835</v>
      </c>
      <c r="F882" s="709"/>
      <c r="G882" s="366"/>
      <c r="H882" s="366"/>
      <c r="I882" s="352"/>
      <c r="J882" s="352"/>
      <c r="K882" s="367"/>
      <c r="L882" s="357"/>
      <c r="M882" s="358"/>
    </row>
    <row r="883" spans="1:13" ht="15.75">
      <c r="A883" s="706"/>
      <c r="B883" s="724"/>
      <c r="C883" s="707" t="s">
        <v>11</v>
      </c>
      <c r="D883" s="710"/>
      <c r="E883" s="708"/>
      <c r="F883" s="709"/>
      <c r="G883" s="366"/>
      <c r="H883" s="366"/>
      <c r="I883" s="352"/>
      <c r="J883" s="352"/>
      <c r="K883" s="367"/>
      <c r="L883" s="357"/>
      <c r="M883" s="358"/>
    </row>
    <row r="884" spans="1:13" ht="15.75">
      <c r="A884" s="706"/>
      <c r="B884" s="707"/>
      <c r="C884" s="707" t="s">
        <v>12</v>
      </c>
      <c r="D884" s="710"/>
      <c r="E884" s="708"/>
      <c r="F884" s="709"/>
      <c r="G884" s="366"/>
      <c r="H884" s="366"/>
      <c r="I884" s="352"/>
      <c r="J884" s="352"/>
      <c r="K884" s="367"/>
      <c r="L884" s="357"/>
      <c r="M884" s="358"/>
    </row>
    <row r="885" spans="1:13" ht="15.75">
      <c r="A885" s="698"/>
      <c r="B885" s="707"/>
      <c r="C885" s="698"/>
      <c r="D885" s="711"/>
      <c r="E885" s="700"/>
      <c r="F885" s="701"/>
      <c r="G885" s="366"/>
      <c r="H885" s="366"/>
      <c r="I885" s="352"/>
      <c r="J885" s="352"/>
      <c r="K885" s="367"/>
      <c r="L885" s="357"/>
      <c r="M885" s="358"/>
    </row>
    <row r="886" spans="1:13" ht="15.75">
      <c r="A886" s="702">
        <v>3.7</v>
      </c>
      <c r="B886" s="707"/>
      <c r="C886" s="702"/>
      <c r="D886" s="697" t="s">
        <v>1299</v>
      </c>
      <c r="E886" s="703"/>
      <c r="F886" s="704"/>
      <c r="G886" s="366"/>
      <c r="H886" s="366"/>
      <c r="I886" s="352"/>
      <c r="J886" s="352"/>
      <c r="K886" s="367"/>
      <c r="L886" s="357"/>
      <c r="M886" s="358"/>
    </row>
    <row r="887" spans="1:13" ht="140.25">
      <c r="A887" s="706" t="s">
        <v>409</v>
      </c>
      <c r="B887" s="707"/>
      <c r="C887" s="706"/>
      <c r="D887" s="707" t="s">
        <v>1301</v>
      </c>
      <c r="E887" s="708"/>
      <c r="F887" s="709"/>
      <c r="G887" s="366"/>
      <c r="H887" s="366"/>
      <c r="I887" s="352"/>
      <c r="J887" s="352"/>
      <c r="K887" s="367"/>
      <c r="L887" s="357"/>
      <c r="M887" s="358"/>
    </row>
    <row r="888" spans="1:13" ht="153">
      <c r="A888" s="706"/>
      <c r="B888" s="699"/>
      <c r="C888" s="706" t="s">
        <v>132</v>
      </c>
      <c r="D888" s="710" t="s">
        <v>1302</v>
      </c>
      <c r="E888" s="708" t="s">
        <v>835</v>
      </c>
      <c r="F888" s="709"/>
      <c r="G888" s="366"/>
      <c r="H888" s="366"/>
      <c r="I888" s="352"/>
      <c r="J888" s="352"/>
      <c r="K888" s="367"/>
      <c r="L888" s="357"/>
      <c r="M888" s="358"/>
    </row>
    <row r="889" spans="1:13" ht="76.5">
      <c r="A889" s="706"/>
      <c r="B889" s="707" t="s">
        <v>1239</v>
      </c>
      <c r="C889" s="707" t="s">
        <v>205</v>
      </c>
      <c r="D889" s="710"/>
      <c r="E889" s="708"/>
      <c r="F889" s="709"/>
      <c r="G889" s="366"/>
      <c r="H889" s="366"/>
      <c r="I889" s="352"/>
      <c r="J889" s="352"/>
      <c r="K889" s="367"/>
      <c r="L889" s="357"/>
      <c r="M889" s="358"/>
    </row>
    <row r="890" spans="1:13" ht="51">
      <c r="A890" s="706"/>
      <c r="B890" s="707"/>
      <c r="C890" s="707" t="s">
        <v>10</v>
      </c>
      <c r="D890" s="710" t="s">
        <v>3083</v>
      </c>
      <c r="E890" s="708" t="s">
        <v>835</v>
      </c>
      <c r="F890" s="709"/>
      <c r="G890" s="366"/>
      <c r="H890" s="366"/>
      <c r="I890" s="352"/>
      <c r="J890" s="352"/>
      <c r="K890" s="367"/>
      <c r="L890" s="357"/>
      <c r="M890" s="358"/>
    </row>
    <row r="891" spans="1:13" ht="15.75">
      <c r="A891" s="706"/>
      <c r="B891" s="707"/>
      <c r="C891" s="707" t="s">
        <v>11</v>
      </c>
      <c r="D891" s="710"/>
      <c r="E891" s="708"/>
      <c r="F891" s="709"/>
      <c r="G891" s="366"/>
      <c r="H891" s="366"/>
      <c r="I891" s="352"/>
      <c r="J891" s="352"/>
      <c r="K891" s="367"/>
      <c r="L891" s="357"/>
      <c r="M891" s="358"/>
    </row>
    <row r="892" spans="1:13" ht="15.75">
      <c r="A892" s="706"/>
      <c r="B892" s="707"/>
      <c r="C892" s="707" t="s">
        <v>12</v>
      </c>
      <c r="D892" s="710"/>
      <c r="E892" s="708"/>
      <c r="F892" s="709"/>
      <c r="G892" s="366"/>
      <c r="H892" s="366"/>
      <c r="I892" s="352"/>
      <c r="J892" s="352"/>
      <c r="K892" s="367"/>
      <c r="L892" s="357"/>
      <c r="M892" s="358"/>
    </row>
    <row r="893" spans="1:13" ht="15.75">
      <c r="A893" s="698"/>
      <c r="B893" s="707"/>
      <c r="C893" s="698"/>
      <c r="D893" s="711"/>
      <c r="E893" s="700"/>
      <c r="F893" s="701"/>
      <c r="G893" s="366"/>
      <c r="H893" s="366"/>
      <c r="I893" s="352"/>
      <c r="J893" s="352"/>
      <c r="K893" s="367"/>
      <c r="L893" s="357"/>
      <c r="M893" s="358"/>
    </row>
    <row r="894" spans="1:13" ht="102">
      <c r="A894" s="706" t="s">
        <v>640</v>
      </c>
      <c r="B894" s="707"/>
      <c r="C894" s="706"/>
      <c r="D894" s="707" t="s">
        <v>1304</v>
      </c>
      <c r="E894" s="708"/>
      <c r="F894" s="709"/>
      <c r="G894" s="366"/>
      <c r="H894" s="366"/>
      <c r="I894" s="352"/>
      <c r="J894" s="352"/>
      <c r="K894" s="367"/>
      <c r="L894" s="357"/>
      <c r="M894" s="358"/>
    </row>
    <row r="895" spans="1:13" ht="153">
      <c r="A895" s="706"/>
      <c r="B895" s="707"/>
      <c r="C895" s="706" t="s">
        <v>132</v>
      </c>
      <c r="D895" s="710" t="s">
        <v>1305</v>
      </c>
      <c r="E895" s="708" t="s">
        <v>835</v>
      </c>
      <c r="F895" s="709"/>
      <c r="G895" s="366"/>
      <c r="H895" s="366"/>
      <c r="I895" s="352"/>
      <c r="J895" s="352"/>
      <c r="K895" s="367"/>
      <c r="L895" s="357"/>
      <c r="M895" s="358"/>
    </row>
    <row r="896" spans="1:13" ht="15.75">
      <c r="A896" s="706"/>
      <c r="B896" s="699"/>
      <c r="C896" s="707" t="s">
        <v>205</v>
      </c>
      <c r="D896" s="710"/>
      <c r="E896" s="708"/>
      <c r="F896" s="709"/>
      <c r="G896" s="366"/>
      <c r="H896" s="366"/>
      <c r="I896" s="352"/>
      <c r="J896" s="352"/>
      <c r="K896" s="367"/>
      <c r="L896" s="357"/>
      <c r="M896" s="358"/>
    </row>
    <row r="897" spans="1:13" ht="409.5">
      <c r="A897" s="706"/>
      <c r="B897" s="742" t="s">
        <v>1243</v>
      </c>
      <c r="C897" s="707" t="s">
        <v>10</v>
      </c>
      <c r="D897" s="710" t="s">
        <v>3084</v>
      </c>
      <c r="E897" s="708" t="s">
        <v>835</v>
      </c>
      <c r="F897" s="709"/>
      <c r="G897" s="366"/>
      <c r="H897" s="366"/>
      <c r="I897" s="352"/>
      <c r="J897" s="352"/>
      <c r="K897" s="367"/>
      <c r="L897" s="357"/>
      <c r="M897" s="358"/>
    </row>
    <row r="898" spans="1:13" ht="15.75">
      <c r="A898" s="706"/>
      <c r="B898" s="707"/>
      <c r="C898" s="707" t="s">
        <v>11</v>
      </c>
      <c r="D898" s="710"/>
      <c r="E898" s="708"/>
      <c r="F898" s="709"/>
      <c r="G898" s="366"/>
      <c r="H898" s="366"/>
      <c r="I898" s="352"/>
      <c r="J898" s="352"/>
      <c r="K898" s="367"/>
      <c r="L898" s="357"/>
      <c r="M898" s="358"/>
    </row>
    <row r="899" spans="1:13" ht="15.75">
      <c r="A899" s="706"/>
      <c r="B899" s="707"/>
      <c r="C899" s="707" t="s">
        <v>12</v>
      </c>
      <c r="D899" s="710"/>
      <c r="E899" s="708"/>
      <c r="F899" s="709"/>
      <c r="G899" s="366"/>
      <c r="H899" s="366"/>
      <c r="I899" s="352"/>
      <c r="J899" s="352"/>
      <c r="K899" s="367"/>
      <c r="L899" s="357"/>
      <c r="M899" s="358"/>
    </row>
    <row r="900" spans="1:13" ht="15.75">
      <c r="A900" s="698"/>
      <c r="B900" s="707"/>
      <c r="C900" s="698"/>
      <c r="D900" s="711"/>
      <c r="E900" s="700"/>
      <c r="F900" s="701"/>
      <c r="G900" s="366"/>
      <c r="H900" s="366"/>
      <c r="I900" s="352"/>
      <c r="J900" s="352"/>
      <c r="K900" s="367"/>
      <c r="L900" s="357"/>
      <c r="M900" s="358"/>
    </row>
    <row r="901" spans="1:13" ht="15.75">
      <c r="A901" s="702">
        <v>4</v>
      </c>
      <c r="B901" s="707"/>
      <c r="C901" s="702"/>
      <c r="D901" s="697" t="s">
        <v>829</v>
      </c>
      <c r="E901" s="703"/>
      <c r="F901" s="705"/>
      <c r="G901" s="366"/>
      <c r="H901" s="366"/>
      <c r="I901" s="352"/>
      <c r="J901" s="352"/>
      <c r="K901" s="367"/>
      <c r="L901" s="357"/>
      <c r="M901" s="358"/>
    </row>
    <row r="902" spans="1:13" ht="15.75">
      <c r="A902" s="702">
        <v>4.0999999999999996</v>
      </c>
      <c r="B902" s="707"/>
      <c r="C902" s="702"/>
      <c r="D902" s="697" t="s">
        <v>1306</v>
      </c>
      <c r="E902" s="703"/>
      <c r="F902" s="705"/>
      <c r="G902" s="366"/>
      <c r="H902" s="366"/>
      <c r="I902" s="352"/>
      <c r="J902" s="352"/>
      <c r="K902" s="367"/>
      <c r="L902" s="357"/>
      <c r="M902" s="358"/>
    </row>
    <row r="903" spans="1:13" ht="242.25">
      <c r="A903" s="706" t="s">
        <v>1307</v>
      </c>
      <c r="B903" s="707"/>
      <c r="C903" s="706"/>
      <c r="D903" s="707" t="s">
        <v>1309</v>
      </c>
      <c r="E903" s="708"/>
      <c r="F903" s="709"/>
      <c r="G903" s="366"/>
      <c r="H903" s="366"/>
      <c r="I903" s="352"/>
      <c r="J903" s="352"/>
      <c r="K903" s="367"/>
      <c r="L903" s="357"/>
      <c r="M903" s="358"/>
    </row>
    <row r="904" spans="1:13" ht="191.25">
      <c r="A904" s="706"/>
      <c r="B904" s="699"/>
      <c r="C904" s="706" t="s">
        <v>132</v>
      </c>
      <c r="D904" s="710" t="s">
        <v>1310</v>
      </c>
      <c r="E904" s="708" t="s">
        <v>835</v>
      </c>
      <c r="F904" s="709"/>
      <c r="G904" s="366"/>
      <c r="H904" s="366"/>
      <c r="I904" s="352"/>
      <c r="J904" s="352"/>
      <c r="K904" s="367"/>
      <c r="L904" s="357"/>
      <c r="M904" s="358"/>
    </row>
    <row r="905" spans="1:13" ht="409.5">
      <c r="A905" s="706"/>
      <c r="B905" s="707" t="s">
        <v>1247</v>
      </c>
      <c r="C905" s="707" t="s">
        <v>205</v>
      </c>
      <c r="D905" s="710" t="s">
        <v>2583</v>
      </c>
      <c r="E905" s="708" t="s">
        <v>835</v>
      </c>
      <c r="F905" s="709"/>
      <c r="G905" s="366"/>
      <c r="H905" s="366"/>
      <c r="I905" s="352"/>
      <c r="J905" s="352"/>
      <c r="K905" s="367"/>
      <c r="L905" s="357"/>
      <c r="M905" s="358"/>
    </row>
    <row r="906" spans="1:13" ht="15.75">
      <c r="A906" s="706"/>
      <c r="B906" s="707"/>
      <c r="C906" s="707" t="s">
        <v>10</v>
      </c>
      <c r="D906" s="710"/>
      <c r="E906" s="708"/>
      <c r="F906" s="709"/>
      <c r="G906" s="366"/>
      <c r="H906" s="366"/>
      <c r="I906" s="352"/>
      <c r="J906" s="352"/>
      <c r="K906" s="367"/>
      <c r="L906" s="357"/>
      <c r="M906" s="358"/>
    </row>
    <row r="907" spans="1:13" ht="15.75">
      <c r="A907" s="706"/>
      <c r="B907" s="707"/>
      <c r="C907" s="707" t="s">
        <v>11</v>
      </c>
      <c r="D907" s="710"/>
      <c r="E907" s="708"/>
      <c r="F907" s="709"/>
      <c r="G907" s="366"/>
      <c r="H907" s="366"/>
      <c r="I907" s="352"/>
      <c r="J907" s="352"/>
      <c r="K907" s="367"/>
      <c r="L907" s="357"/>
      <c r="M907" s="358"/>
    </row>
    <row r="908" spans="1:13" ht="15.75">
      <c r="A908" s="706"/>
      <c r="B908" s="707"/>
      <c r="C908" s="707" t="s">
        <v>12</v>
      </c>
      <c r="D908" s="710"/>
      <c r="E908" s="708"/>
      <c r="F908" s="709"/>
      <c r="G908" s="366"/>
      <c r="H908" s="366"/>
      <c r="I908" s="352"/>
      <c r="J908" s="352"/>
      <c r="K908" s="367"/>
      <c r="L908" s="357"/>
      <c r="M908" s="358"/>
    </row>
    <row r="909" spans="1:13" ht="15.75">
      <c r="A909" s="698"/>
      <c r="B909" s="707"/>
      <c r="C909" s="698"/>
      <c r="D909" s="711"/>
      <c r="E909" s="700"/>
      <c r="F909" s="701"/>
      <c r="G909" s="366"/>
      <c r="H909" s="366"/>
      <c r="I909" s="352"/>
      <c r="J909" s="352"/>
      <c r="K909" s="367"/>
      <c r="L909" s="357"/>
      <c r="M909" s="358"/>
    </row>
    <row r="910" spans="1:13" ht="229.5">
      <c r="A910" s="706" t="s">
        <v>1311</v>
      </c>
      <c r="B910" s="707"/>
      <c r="C910" s="706"/>
      <c r="D910" s="707" t="s">
        <v>1312</v>
      </c>
      <c r="E910" s="708"/>
      <c r="F910" s="709"/>
      <c r="G910" s="366"/>
      <c r="H910" s="366"/>
      <c r="I910" s="352"/>
      <c r="J910" s="352"/>
      <c r="K910" s="367"/>
      <c r="L910" s="357"/>
      <c r="M910" s="358"/>
    </row>
    <row r="911" spans="1:13" ht="255">
      <c r="A911" s="706"/>
      <c r="B911" s="707"/>
      <c r="C911" s="706" t="s">
        <v>132</v>
      </c>
      <c r="D911" s="710" t="s">
        <v>1313</v>
      </c>
      <c r="E911" s="708" t="s">
        <v>835</v>
      </c>
      <c r="F911" s="709"/>
      <c r="G911" s="366"/>
      <c r="H911" s="366"/>
      <c r="I911" s="352"/>
      <c r="J911" s="352"/>
      <c r="K911" s="367"/>
      <c r="L911" s="357"/>
      <c r="M911" s="358"/>
    </row>
    <row r="912" spans="1:13" ht="357">
      <c r="A912" s="706"/>
      <c r="B912" s="699"/>
      <c r="C912" s="707" t="s">
        <v>205</v>
      </c>
      <c r="D912" s="748" t="s">
        <v>2584</v>
      </c>
      <c r="E912" s="708" t="s">
        <v>835</v>
      </c>
      <c r="F912" s="709"/>
      <c r="G912" s="366"/>
      <c r="H912" s="366"/>
      <c r="I912" s="352"/>
      <c r="J912" s="352"/>
      <c r="K912" s="367"/>
      <c r="L912" s="357"/>
      <c r="M912" s="358"/>
    </row>
    <row r="913" spans="1:13" ht="409.5">
      <c r="A913" s="706"/>
      <c r="B913" s="707" t="s">
        <v>1251</v>
      </c>
      <c r="C913" s="707" t="s">
        <v>10</v>
      </c>
      <c r="D913" s="710"/>
      <c r="E913" s="708"/>
      <c r="F913" s="709"/>
      <c r="G913" s="366"/>
      <c r="H913" s="366"/>
      <c r="I913" s="352"/>
      <c r="J913" s="352"/>
      <c r="K913" s="367"/>
      <c r="L913" s="357"/>
      <c r="M913" s="358"/>
    </row>
    <row r="914" spans="1:13" ht="15.75">
      <c r="A914" s="706"/>
      <c r="B914" s="707"/>
      <c r="C914" s="707" t="s">
        <v>11</v>
      </c>
      <c r="D914" s="710"/>
      <c r="E914" s="708"/>
      <c r="F914" s="709"/>
      <c r="G914" s="366"/>
      <c r="H914" s="366"/>
      <c r="I914" s="352"/>
      <c r="J914" s="352"/>
      <c r="K914" s="367"/>
      <c r="L914" s="357"/>
      <c r="M914" s="358"/>
    </row>
    <row r="915" spans="1:13" ht="15.75">
      <c r="A915" s="706"/>
      <c r="B915" s="707"/>
      <c r="C915" s="707" t="s">
        <v>12</v>
      </c>
      <c r="D915" s="710"/>
      <c r="E915" s="708"/>
      <c r="F915" s="709"/>
      <c r="G915" s="366"/>
      <c r="H915" s="366"/>
      <c r="I915" s="352"/>
      <c r="J915" s="352"/>
      <c r="K915" s="367"/>
      <c r="L915" s="357"/>
      <c r="M915" s="358"/>
    </row>
    <row r="916" spans="1:13" ht="15.75">
      <c r="A916" s="698"/>
      <c r="B916" s="707"/>
      <c r="C916" s="698"/>
      <c r="D916" s="711"/>
      <c r="E916" s="700"/>
      <c r="F916" s="701"/>
      <c r="G916" s="366"/>
      <c r="H916" s="366"/>
      <c r="I916" s="352"/>
      <c r="J916" s="352"/>
      <c r="K916" s="367"/>
      <c r="L916" s="357"/>
      <c r="M916" s="358"/>
    </row>
    <row r="917" spans="1:13" ht="229.5">
      <c r="A917" s="706" t="s">
        <v>1314</v>
      </c>
      <c r="B917" s="707"/>
      <c r="C917" s="749"/>
      <c r="D917" s="707" t="s">
        <v>1316</v>
      </c>
      <c r="E917" s="708"/>
      <c r="F917" s="709"/>
      <c r="G917" s="366"/>
      <c r="H917" s="366"/>
      <c r="I917" s="352"/>
      <c r="J917" s="352"/>
      <c r="K917" s="367"/>
      <c r="L917" s="357"/>
      <c r="M917" s="358"/>
    </row>
    <row r="918" spans="1:13" ht="153">
      <c r="A918" s="706"/>
      <c r="B918" s="707"/>
      <c r="C918" s="706" t="s">
        <v>132</v>
      </c>
      <c r="D918" s="710" t="s">
        <v>1317</v>
      </c>
      <c r="E918" s="708" t="s">
        <v>835</v>
      </c>
      <c r="F918" s="709"/>
      <c r="G918" s="366"/>
      <c r="H918" s="366"/>
      <c r="I918" s="352"/>
      <c r="J918" s="352"/>
      <c r="K918" s="367"/>
      <c r="L918" s="357"/>
      <c r="M918" s="358"/>
    </row>
    <row r="919" spans="1:13" ht="76.5">
      <c r="A919" s="706"/>
      <c r="B919" s="707"/>
      <c r="C919" s="707" t="s">
        <v>205</v>
      </c>
      <c r="D919" s="748" t="s">
        <v>2585</v>
      </c>
      <c r="E919" s="708" t="s">
        <v>835</v>
      </c>
      <c r="F919" s="709"/>
      <c r="G919" s="366"/>
      <c r="H919" s="366"/>
      <c r="I919" s="352"/>
      <c r="J919" s="352"/>
      <c r="K919" s="367"/>
      <c r="L919" s="357"/>
      <c r="M919" s="358"/>
    </row>
    <row r="920" spans="1:13" ht="15.75">
      <c r="A920" s="706"/>
      <c r="B920" s="699"/>
      <c r="C920" s="707" t="s">
        <v>10</v>
      </c>
      <c r="D920" s="710"/>
      <c r="E920" s="708"/>
      <c r="F920" s="709"/>
      <c r="G920" s="366"/>
      <c r="H920" s="366"/>
      <c r="I920" s="352"/>
      <c r="J920" s="352"/>
      <c r="K920" s="367"/>
      <c r="L920" s="357"/>
      <c r="M920" s="358"/>
    </row>
    <row r="921" spans="1:13" ht="409.5">
      <c r="A921" s="706"/>
      <c r="B921" s="707" t="s">
        <v>1255</v>
      </c>
      <c r="C921" s="707" t="s">
        <v>11</v>
      </c>
      <c r="D921" s="710"/>
      <c r="E921" s="708"/>
      <c r="F921" s="709"/>
      <c r="G921" s="366"/>
      <c r="H921" s="366"/>
      <c r="I921" s="352"/>
      <c r="J921" s="352"/>
      <c r="K921" s="367"/>
      <c r="L921" s="357"/>
      <c r="M921" s="358"/>
    </row>
    <row r="922" spans="1:13" ht="15.75">
      <c r="A922" s="706"/>
      <c r="B922" s="707"/>
      <c r="C922" s="707" t="s">
        <v>12</v>
      </c>
      <c r="D922" s="710"/>
      <c r="E922" s="708"/>
      <c r="F922" s="709"/>
      <c r="G922" s="366"/>
      <c r="H922" s="366"/>
      <c r="I922" s="352"/>
      <c r="J922" s="352"/>
      <c r="K922" s="367"/>
      <c r="L922" s="357"/>
      <c r="M922" s="358"/>
    </row>
    <row r="923" spans="1:13" ht="15.75">
      <c r="A923" s="698"/>
      <c r="B923" s="707"/>
      <c r="C923" s="698"/>
      <c r="D923" s="711"/>
      <c r="E923" s="700"/>
      <c r="F923" s="701"/>
      <c r="G923" s="366"/>
      <c r="H923" s="366"/>
      <c r="I923" s="352"/>
      <c r="J923" s="352"/>
      <c r="K923" s="367"/>
      <c r="L923" s="357"/>
      <c r="M923" s="358"/>
    </row>
    <row r="924" spans="1:13" ht="229.5">
      <c r="A924" s="706" t="s">
        <v>1318</v>
      </c>
      <c r="B924" s="707"/>
      <c r="C924" s="706"/>
      <c r="D924" s="707" t="s">
        <v>1320</v>
      </c>
      <c r="E924" s="708"/>
      <c r="F924" s="709"/>
      <c r="G924" s="366"/>
      <c r="H924" s="366"/>
      <c r="I924" s="352"/>
      <c r="J924" s="352"/>
      <c r="K924" s="367"/>
      <c r="L924" s="357"/>
      <c r="M924" s="358"/>
    </row>
    <row r="925" spans="1:13" ht="229.5">
      <c r="A925" s="706"/>
      <c r="B925" s="707"/>
      <c r="C925" s="706" t="s">
        <v>132</v>
      </c>
      <c r="D925" s="710" t="s">
        <v>1321</v>
      </c>
      <c r="E925" s="708" t="s">
        <v>835</v>
      </c>
      <c r="F925" s="709"/>
      <c r="G925" s="366"/>
      <c r="H925" s="366"/>
      <c r="I925" s="352"/>
      <c r="J925" s="352"/>
      <c r="K925" s="367"/>
      <c r="L925" s="357"/>
      <c r="M925" s="358"/>
    </row>
    <row r="926" spans="1:13" ht="140.25">
      <c r="A926" s="706"/>
      <c r="B926" s="707"/>
      <c r="C926" s="707" t="s">
        <v>205</v>
      </c>
      <c r="D926" s="748" t="s">
        <v>2586</v>
      </c>
      <c r="E926" s="708" t="s">
        <v>835</v>
      </c>
      <c r="F926" s="709"/>
      <c r="G926" s="366"/>
      <c r="H926" s="366"/>
      <c r="I926" s="352"/>
      <c r="J926" s="352"/>
      <c r="K926" s="367"/>
      <c r="L926" s="357"/>
      <c r="M926" s="358"/>
    </row>
    <row r="927" spans="1:13" ht="15.75">
      <c r="A927" s="706"/>
      <c r="B927" s="707"/>
      <c r="C927" s="707" t="s">
        <v>10</v>
      </c>
      <c r="D927" s="738"/>
      <c r="E927" s="708"/>
      <c r="F927" s="709"/>
      <c r="G927" s="366"/>
      <c r="H927" s="366"/>
      <c r="I927" s="352"/>
      <c r="J927" s="352"/>
      <c r="K927" s="367"/>
      <c r="L927" s="357"/>
      <c r="M927" s="358"/>
    </row>
    <row r="928" spans="1:13" ht="15.75">
      <c r="A928" s="706"/>
      <c r="B928" s="699"/>
      <c r="C928" s="707" t="s">
        <v>11</v>
      </c>
      <c r="D928" s="710"/>
      <c r="E928" s="708"/>
      <c r="F928" s="709"/>
      <c r="G928" s="366"/>
      <c r="H928" s="366"/>
      <c r="I928" s="352"/>
      <c r="J928" s="352"/>
      <c r="K928" s="367"/>
      <c r="L928" s="357"/>
      <c r="M928" s="358"/>
    </row>
    <row r="929" spans="1:13" ht="89.25">
      <c r="A929" s="706"/>
      <c r="B929" s="707" t="s">
        <v>1259</v>
      </c>
      <c r="C929" s="707" t="s">
        <v>12</v>
      </c>
      <c r="D929" s="710"/>
      <c r="E929" s="708"/>
      <c r="F929" s="709"/>
      <c r="G929" s="366"/>
      <c r="H929" s="366"/>
      <c r="I929" s="352"/>
      <c r="J929" s="352"/>
      <c r="K929" s="367"/>
      <c r="L929" s="357"/>
      <c r="M929" s="358"/>
    </row>
    <row r="930" spans="1:13" ht="15.75">
      <c r="A930" s="698"/>
      <c r="B930" s="707"/>
      <c r="C930" s="698"/>
      <c r="D930" s="711"/>
      <c r="E930" s="750"/>
      <c r="F930" s="701"/>
      <c r="G930" s="366"/>
      <c r="H930" s="366"/>
      <c r="I930" s="352"/>
      <c r="J930" s="352"/>
      <c r="K930" s="367"/>
      <c r="L930" s="357"/>
      <c r="M930" s="358"/>
    </row>
    <row r="931" spans="1:13" ht="140.25">
      <c r="A931" s="706" t="s">
        <v>976</v>
      </c>
      <c r="B931" s="707"/>
      <c r="C931" s="706"/>
      <c r="D931" s="707" t="s">
        <v>1322</v>
      </c>
      <c r="E931" s="708"/>
      <c r="F931" s="709"/>
      <c r="G931" s="366"/>
      <c r="H931" s="366"/>
      <c r="I931" s="352"/>
      <c r="J931" s="352"/>
      <c r="K931" s="367"/>
      <c r="L931" s="357"/>
      <c r="M931" s="358"/>
    </row>
    <row r="932" spans="1:13" ht="267.75">
      <c r="A932" s="706"/>
      <c r="B932" s="707"/>
      <c r="C932" s="706" t="s">
        <v>132</v>
      </c>
      <c r="D932" s="710" t="s">
        <v>1323</v>
      </c>
      <c r="E932" s="708" t="s">
        <v>835</v>
      </c>
      <c r="F932" s="709"/>
      <c r="G932" s="366"/>
      <c r="H932" s="366"/>
      <c r="I932" s="352"/>
      <c r="J932" s="352"/>
      <c r="K932" s="367"/>
      <c r="L932" s="357"/>
      <c r="M932" s="358"/>
    </row>
    <row r="933" spans="1:13" ht="409.5">
      <c r="A933" s="706"/>
      <c r="B933" s="707"/>
      <c r="C933" s="707" t="s">
        <v>205</v>
      </c>
      <c r="D933" s="710" t="s">
        <v>2587</v>
      </c>
      <c r="E933" s="708" t="s">
        <v>835</v>
      </c>
      <c r="F933" s="709"/>
      <c r="G933" s="366"/>
      <c r="H933" s="366"/>
      <c r="I933" s="352"/>
      <c r="J933" s="352"/>
      <c r="K933" s="367"/>
      <c r="L933" s="357"/>
      <c r="M933" s="358"/>
    </row>
    <row r="934" spans="1:13" ht="76.5">
      <c r="A934" s="706"/>
      <c r="B934" s="707"/>
      <c r="C934" s="707" t="s">
        <v>10</v>
      </c>
      <c r="D934" s="737" t="s">
        <v>3085</v>
      </c>
      <c r="E934" s="708" t="s">
        <v>835</v>
      </c>
      <c r="F934" s="709"/>
      <c r="G934" s="366"/>
      <c r="H934" s="366"/>
      <c r="I934" s="352"/>
      <c r="J934" s="352"/>
      <c r="K934" s="367"/>
      <c r="L934" s="357"/>
      <c r="M934" s="358"/>
    </row>
    <row r="935" spans="1:13" ht="15.75">
      <c r="A935" s="706"/>
      <c r="B935" s="707"/>
      <c r="C935" s="707" t="s">
        <v>11</v>
      </c>
      <c r="D935" s="710"/>
      <c r="E935" s="708"/>
      <c r="F935" s="709"/>
      <c r="G935" s="366"/>
      <c r="H935" s="366"/>
      <c r="I935" s="352"/>
      <c r="J935" s="352"/>
      <c r="K935" s="367"/>
      <c r="L935" s="357"/>
      <c r="M935" s="358"/>
    </row>
    <row r="936" spans="1:13" ht="15.75">
      <c r="A936" s="706"/>
      <c r="B936" s="699"/>
      <c r="C936" s="707" t="s">
        <v>12</v>
      </c>
      <c r="D936" s="710"/>
      <c r="E936" s="708"/>
      <c r="F936" s="709"/>
      <c r="G936" s="366"/>
      <c r="H936" s="366"/>
      <c r="I936" s="352"/>
      <c r="J936" s="352"/>
      <c r="K936" s="367"/>
      <c r="L936" s="357"/>
      <c r="M936" s="358"/>
    </row>
    <row r="937" spans="1:13" ht="76.5">
      <c r="A937" s="698"/>
      <c r="B937" s="707" t="s">
        <v>1263</v>
      </c>
      <c r="C937" s="698"/>
      <c r="D937" s="711"/>
      <c r="E937" s="750"/>
      <c r="F937" s="701"/>
      <c r="G937" s="366"/>
      <c r="H937" s="366"/>
      <c r="I937" s="352"/>
      <c r="J937" s="352"/>
      <c r="K937" s="367"/>
      <c r="L937" s="357"/>
      <c r="M937" s="358"/>
    </row>
    <row r="938" spans="1:13" ht="15.75">
      <c r="A938" s="702">
        <v>4.2</v>
      </c>
      <c r="B938" s="707"/>
      <c r="C938" s="702"/>
      <c r="D938" s="697" t="s">
        <v>1324</v>
      </c>
      <c r="E938" s="703"/>
      <c r="F938" s="704"/>
      <c r="G938" s="366"/>
      <c r="H938" s="366"/>
      <c r="I938" s="352"/>
      <c r="J938" s="352"/>
      <c r="K938" s="367"/>
      <c r="L938" s="357"/>
      <c r="M938" s="358"/>
    </row>
    <row r="939" spans="1:13" ht="153">
      <c r="A939" s="706" t="s">
        <v>1325</v>
      </c>
      <c r="B939" s="707"/>
      <c r="C939" s="706"/>
      <c r="D939" s="707" t="s">
        <v>1327</v>
      </c>
      <c r="E939" s="708"/>
      <c r="F939" s="709"/>
      <c r="G939" s="366"/>
      <c r="H939" s="366"/>
      <c r="I939" s="352"/>
      <c r="J939" s="352"/>
      <c r="K939" s="367"/>
      <c r="L939" s="357"/>
      <c r="M939" s="358"/>
    </row>
    <row r="940" spans="1:13" ht="140.25">
      <c r="A940" s="706"/>
      <c r="B940" s="707"/>
      <c r="C940" s="706" t="s">
        <v>132</v>
      </c>
      <c r="D940" s="710" t="s">
        <v>1328</v>
      </c>
      <c r="E940" s="708" t="s">
        <v>835</v>
      </c>
      <c r="F940" s="709"/>
      <c r="G940" s="366"/>
      <c r="H940" s="366"/>
      <c r="I940" s="352"/>
      <c r="J940" s="352"/>
      <c r="K940" s="367"/>
      <c r="L940" s="357"/>
      <c r="M940" s="358"/>
    </row>
    <row r="941" spans="1:13" ht="165.75">
      <c r="A941" s="706"/>
      <c r="B941" s="707"/>
      <c r="C941" s="707" t="s">
        <v>205</v>
      </c>
      <c r="D941" s="710" t="s">
        <v>2588</v>
      </c>
      <c r="E941" s="708" t="s">
        <v>835</v>
      </c>
      <c r="F941" s="709"/>
      <c r="G941" s="366"/>
      <c r="H941" s="366"/>
      <c r="I941" s="352"/>
      <c r="J941" s="352"/>
      <c r="K941" s="367"/>
      <c r="L941" s="357"/>
      <c r="M941" s="358"/>
    </row>
    <row r="942" spans="1:13" ht="15.75">
      <c r="A942" s="706"/>
      <c r="B942" s="707"/>
      <c r="C942" s="707" t="s">
        <v>10</v>
      </c>
      <c r="D942" s="710"/>
      <c r="E942" s="708"/>
      <c r="F942" s="709"/>
      <c r="G942" s="366"/>
      <c r="H942" s="366"/>
      <c r="I942" s="352"/>
      <c r="J942" s="352"/>
      <c r="K942" s="367"/>
      <c r="L942" s="357"/>
      <c r="M942" s="358"/>
    </row>
    <row r="943" spans="1:13" ht="15.75">
      <c r="A943" s="706"/>
      <c r="B943" s="707"/>
      <c r="C943" s="707" t="s">
        <v>11</v>
      </c>
      <c r="D943" s="710"/>
      <c r="E943" s="708"/>
      <c r="F943" s="709"/>
      <c r="G943" s="366"/>
      <c r="H943" s="366"/>
      <c r="I943" s="352"/>
      <c r="J943" s="352"/>
      <c r="K943" s="367"/>
      <c r="L943" s="357"/>
      <c r="M943" s="358"/>
    </row>
    <row r="944" spans="1:13" ht="15.75">
      <c r="A944" s="706"/>
      <c r="B944" s="699"/>
      <c r="C944" s="707" t="s">
        <v>12</v>
      </c>
      <c r="D944" s="710"/>
      <c r="E944" s="708"/>
      <c r="F944" s="709"/>
      <c r="G944" s="366"/>
      <c r="H944" s="366"/>
      <c r="I944" s="352"/>
      <c r="J944" s="352"/>
      <c r="K944" s="367"/>
      <c r="L944" s="357"/>
      <c r="M944" s="358"/>
    </row>
    <row r="945" spans="1:13" ht="76.5">
      <c r="A945" s="698"/>
      <c r="B945" s="707" t="s">
        <v>1267</v>
      </c>
      <c r="C945" s="698"/>
      <c r="D945" s="711"/>
      <c r="E945" s="700"/>
      <c r="F945" s="701"/>
      <c r="G945" s="366"/>
      <c r="H945" s="366"/>
      <c r="I945" s="352"/>
      <c r="J945" s="352"/>
      <c r="K945" s="367"/>
      <c r="L945" s="357"/>
      <c r="M945" s="358"/>
    </row>
    <row r="946" spans="1:13" ht="153">
      <c r="A946" s="706" t="s">
        <v>1329</v>
      </c>
      <c r="B946" s="707"/>
      <c r="C946" s="706"/>
      <c r="D946" s="707" t="s">
        <v>1331</v>
      </c>
      <c r="E946" s="708"/>
      <c r="F946" s="709"/>
      <c r="G946" s="366"/>
      <c r="H946" s="366"/>
      <c r="I946" s="352"/>
      <c r="J946" s="352"/>
      <c r="K946" s="367"/>
      <c r="L946" s="357"/>
      <c r="M946" s="358"/>
    </row>
    <row r="947" spans="1:13" ht="216.75">
      <c r="A947" s="706"/>
      <c r="B947" s="707"/>
      <c r="C947" s="706" t="s">
        <v>132</v>
      </c>
      <c r="D947" s="710" t="s">
        <v>1332</v>
      </c>
      <c r="E947" s="708" t="s">
        <v>835</v>
      </c>
      <c r="F947" s="709"/>
      <c r="G947" s="366"/>
      <c r="H947" s="366"/>
      <c r="I947" s="352"/>
      <c r="J947" s="352"/>
      <c r="K947" s="367"/>
      <c r="L947" s="357"/>
      <c r="M947" s="358"/>
    </row>
    <row r="948" spans="1:13" ht="127.5">
      <c r="A948" s="706"/>
      <c r="B948" s="707"/>
      <c r="C948" s="707" t="s">
        <v>205</v>
      </c>
      <c r="D948" s="710" t="s">
        <v>2589</v>
      </c>
      <c r="E948" s="708" t="s">
        <v>835</v>
      </c>
      <c r="F948" s="709"/>
      <c r="G948" s="366"/>
      <c r="H948" s="366"/>
      <c r="I948" s="352"/>
      <c r="J948" s="352"/>
      <c r="K948" s="367"/>
      <c r="L948" s="357"/>
      <c r="M948" s="358"/>
    </row>
    <row r="949" spans="1:13" ht="15.75">
      <c r="A949" s="706"/>
      <c r="B949" s="707"/>
      <c r="C949" s="707" t="s">
        <v>10</v>
      </c>
      <c r="D949" s="710"/>
      <c r="E949" s="708"/>
      <c r="F949" s="709"/>
      <c r="G949" s="366"/>
      <c r="H949" s="366"/>
      <c r="I949" s="352"/>
      <c r="J949" s="352"/>
      <c r="K949" s="367"/>
      <c r="L949" s="357"/>
      <c r="M949" s="358"/>
    </row>
    <row r="950" spans="1:13" ht="15.75">
      <c r="A950" s="706"/>
      <c r="B950" s="707"/>
      <c r="C950" s="707" t="s">
        <v>11</v>
      </c>
      <c r="D950" s="710"/>
      <c r="E950" s="708"/>
      <c r="F950" s="709"/>
      <c r="G950" s="366"/>
      <c r="H950" s="366"/>
      <c r="I950" s="352"/>
      <c r="J950" s="352"/>
      <c r="K950" s="367"/>
      <c r="L950" s="357"/>
      <c r="M950" s="358"/>
    </row>
    <row r="951" spans="1:13" ht="15.75">
      <c r="A951" s="706"/>
      <c r="B951" s="707"/>
      <c r="C951" s="707" t="s">
        <v>12</v>
      </c>
      <c r="D951" s="710"/>
      <c r="E951" s="708"/>
      <c r="F951" s="709"/>
      <c r="G951" s="366"/>
      <c r="H951" s="366"/>
      <c r="I951" s="352"/>
      <c r="J951" s="352"/>
      <c r="K951" s="367"/>
      <c r="L951" s="357"/>
      <c r="M951" s="358"/>
    </row>
    <row r="952" spans="1:13" ht="15.75">
      <c r="A952" s="698"/>
      <c r="B952" s="699"/>
      <c r="C952" s="698"/>
      <c r="D952" s="711"/>
      <c r="E952" s="700"/>
      <c r="F952" s="701"/>
      <c r="G952" s="366"/>
      <c r="H952" s="366"/>
      <c r="I952" s="352"/>
      <c r="J952" s="352"/>
      <c r="K952" s="367"/>
      <c r="L952" s="357"/>
      <c r="M952" s="358"/>
    </row>
    <row r="953" spans="1:13" ht="153">
      <c r="A953" s="706" t="s">
        <v>1333</v>
      </c>
      <c r="B953" s="707" t="s">
        <v>1271</v>
      </c>
      <c r="C953" s="706"/>
      <c r="D953" s="707" t="s">
        <v>1335</v>
      </c>
      <c r="E953" s="708"/>
      <c r="F953" s="709"/>
      <c r="G953" s="366"/>
      <c r="H953" s="366"/>
      <c r="I953" s="352"/>
      <c r="J953" s="352"/>
      <c r="K953" s="367"/>
      <c r="L953" s="357"/>
      <c r="M953" s="358"/>
    </row>
    <row r="954" spans="1:13" ht="127.5">
      <c r="A954" s="706"/>
      <c r="B954" s="707"/>
      <c r="C954" s="706" t="s">
        <v>132</v>
      </c>
      <c r="D954" s="710" t="s">
        <v>1336</v>
      </c>
      <c r="E954" s="708" t="s">
        <v>835</v>
      </c>
      <c r="F954" s="709"/>
      <c r="G954" s="366"/>
      <c r="H954" s="366"/>
      <c r="I954" s="352"/>
      <c r="J954" s="352"/>
      <c r="K954" s="367"/>
      <c r="L954" s="357"/>
      <c r="M954" s="358"/>
    </row>
    <row r="955" spans="1:13" ht="76.5">
      <c r="A955" s="706"/>
      <c r="B955" s="707"/>
      <c r="C955" s="707" t="s">
        <v>205</v>
      </c>
      <c r="D955" s="710" t="s">
        <v>2590</v>
      </c>
      <c r="E955" s="708" t="s">
        <v>835</v>
      </c>
      <c r="F955" s="709"/>
      <c r="G955" s="366"/>
      <c r="H955" s="366"/>
      <c r="I955" s="352"/>
      <c r="J955" s="352"/>
      <c r="K955" s="367"/>
      <c r="L955" s="357"/>
      <c r="M955" s="358"/>
    </row>
    <row r="956" spans="1:13" ht="15.75">
      <c r="A956" s="706"/>
      <c r="B956" s="707"/>
      <c r="C956" s="707" t="s">
        <v>10</v>
      </c>
      <c r="D956" s="710"/>
      <c r="E956" s="708"/>
      <c r="F956" s="709"/>
      <c r="G956" s="366"/>
      <c r="H956" s="366"/>
      <c r="I956" s="352"/>
      <c r="J956" s="352"/>
      <c r="K956" s="367"/>
      <c r="L956" s="357"/>
      <c r="M956" s="358"/>
    </row>
    <row r="957" spans="1:13" ht="15.75">
      <c r="A957" s="706"/>
      <c r="B957" s="707"/>
      <c r="C957" s="707" t="s">
        <v>11</v>
      </c>
      <c r="D957" s="710"/>
      <c r="E957" s="708"/>
      <c r="F957" s="709"/>
      <c r="G957" s="366"/>
      <c r="H957" s="366"/>
      <c r="I957" s="352"/>
      <c r="J957" s="352"/>
      <c r="K957" s="367"/>
      <c r="L957" s="357"/>
      <c r="M957" s="358"/>
    </row>
    <row r="958" spans="1:13" ht="15.75">
      <c r="A958" s="706"/>
      <c r="B958" s="707"/>
      <c r="C958" s="707" t="s">
        <v>12</v>
      </c>
      <c r="D958" s="710"/>
      <c r="E958" s="708"/>
      <c r="F958" s="709"/>
      <c r="G958" s="366"/>
      <c r="H958" s="366"/>
      <c r="I958" s="352"/>
      <c r="J958" s="352"/>
      <c r="K958" s="367"/>
      <c r="L958" s="357"/>
      <c r="M958" s="358"/>
    </row>
    <row r="959" spans="1:13" ht="15.75">
      <c r="A959" s="698"/>
      <c r="B959" s="707"/>
      <c r="C959" s="698"/>
      <c r="D959" s="711"/>
      <c r="E959" s="700"/>
      <c r="F959" s="701"/>
      <c r="G959" s="366"/>
      <c r="H959" s="366"/>
      <c r="I959" s="352"/>
      <c r="J959" s="352"/>
      <c r="K959" s="367"/>
      <c r="L959" s="357"/>
      <c r="M959" s="358"/>
    </row>
    <row r="960" spans="1:13" ht="15.75">
      <c r="A960" s="702">
        <v>4.3</v>
      </c>
      <c r="B960" s="699"/>
      <c r="C960" s="702"/>
      <c r="D960" s="697" t="s">
        <v>1337</v>
      </c>
      <c r="E960" s="703"/>
      <c r="F960" s="704"/>
      <c r="G960" s="366"/>
      <c r="H960" s="366"/>
      <c r="I960" s="352"/>
      <c r="J960" s="352"/>
      <c r="K960" s="367"/>
      <c r="L960" s="357"/>
      <c r="M960" s="358"/>
    </row>
    <row r="961" spans="1:13" ht="140.25">
      <c r="A961" s="706" t="s">
        <v>1338</v>
      </c>
      <c r="B961" s="707" t="s">
        <v>1275</v>
      </c>
      <c r="C961" s="706"/>
      <c r="D961" s="707" t="s">
        <v>1340</v>
      </c>
      <c r="E961" s="708"/>
      <c r="F961" s="709"/>
      <c r="G961" s="366"/>
      <c r="H961" s="366"/>
      <c r="I961" s="352"/>
      <c r="J961" s="352"/>
      <c r="K961" s="367"/>
      <c r="L961" s="357"/>
      <c r="M961" s="358"/>
    </row>
    <row r="962" spans="1:13" ht="255">
      <c r="A962" s="706"/>
      <c r="B962" s="707"/>
      <c r="C962" s="706" t="s">
        <v>132</v>
      </c>
      <c r="D962" s="710" t="s">
        <v>1341</v>
      </c>
      <c r="E962" s="708" t="s">
        <v>835</v>
      </c>
      <c r="F962" s="709"/>
      <c r="G962" s="366"/>
      <c r="H962" s="366"/>
      <c r="I962" s="352"/>
      <c r="J962" s="352"/>
      <c r="K962" s="367"/>
      <c r="L962" s="357"/>
      <c r="M962" s="358"/>
    </row>
    <row r="963" spans="1:13" ht="204">
      <c r="A963" s="706"/>
      <c r="B963" s="707"/>
      <c r="C963" s="707" t="s">
        <v>205</v>
      </c>
      <c r="D963" s="710" t="s">
        <v>2591</v>
      </c>
      <c r="E963" s="708" t="s">
        <v>835</v>
      </c>
      <c r="F963" s="709"/>
      <c r="G963" s="366"/>
      <c r="H963" s="366"/>
      <c r="I963" s="352"/>
      <c r="J963" s="352"/>
      <c r="K963" s="367"/>
      <c r="L963" s="357"/>
      <c r="M963" s="358"/>
    </row>
    <row r="964" spans="1:13" ht="15.75">
      <c r="A964" s="706"/>
      <c r="B964" s="707"/>
      <c r="C964" s="707" t="s">
        <v>10</v>
      </c>
      <c r="D964" s="710"/>
      <c r="E964" s="708"/>
      <c r="F964" s="709"/>
      <c r="G964" s="366"/>
      <c r="H964" s="366"/>
      <c r="I964" s="352"/>
      <c r="J964" s="352"/>
      <c r="K964" s="367"/>
      <c r="L964" s="357"/>
      <c r="M964" s="358"/>
    </row>
    <row r="965" spans="1:13" ht="15.75">
      <c r="A965" s="706"/>
      <c r="B965" s="707"/>
      <c r="C965" s="707" t="s">
        <v>11</v>
      </c>
      <c r="D965" s="710"/>
      <c r="E965" s="708"/>
      <c r="F965" s="709"/>
      <c r="G965" s="366"/>
      <c r="H965" s="366"/>
      <c r="I965" s="352"/>
      <c r="J965" s="352"/>
      <c r="K965" s="367"/>
      <c r="L965" s="357"/>
      <c r="M965" s="358"/>
    </row>
    <row r="966" spans="1:13" ht="15.75">
      <c r="A966" s="706"/>
      <c r="B966" s="707"/>
      <c r="C966" s="707" t="s">
        <v>12</v>
      </c>
      <c r="D966" s="710"/>
      <c r="E966" s="708"/>
      <c r="F966" s="709"/>
      <c r="G966" s="366"/>
      <c r="H966" s="366"/>
      <c r="I966" s="352"/>
      <c r="J966" s="352"/>
      <c r="K966" s="367"/>
      <c r="L966" s="357"/>
      <c r="M966" s="358"/>
    </row>
    <row r="967" spans="1:13" ht="15.75">
      <c r="A967" s="698"/>
      <c r="B967" s="707"/>
      <c r="C967" s="698"/>
      <c r="D967" s="711"/>
      <c r="E967" s="700"/>
      <c r="F967" s="701"/>
      <c r="G967" s="366"/>
      <c r="H967" s="366"/>
      <c r="I967" s="352"/>
      <c r="J967" s="352"/>
      <c r="K967" s="367"/>
      <c r="L967" s="357"/>
      <c r="M967" s="358"/>
    </row>
    <row r="968" spans="1:13" ht="191.25">
      <c r="A968" s="706" t="s">
        <v>1342</v>
      </c>
      <c r="B968" s="699"/>
      <c r="C968" s="706"/>
      <c r="D968" s="707" t="s">
        <v>1344</v>
      </c>
      <c r="E968" s="708"/>
      <c r="F968" s="709"/>
      <c r="G968" s="366"/>
      <c r="H968" s="366"/>
      <c r="I968" s="352"/>
      <c r="J968" s="352"/>
      <c r="K968" s="367"/>
      <c r="L968" s="357"/>
      <c r="M968" s="358"/>
    </row>
    <row r="969" spans="1:13" ht="204">
      <c r="A969" s="706"/>
      <c r="B969" s="707" t="s">
        <v>1278</v>
      </c>
      <c r="C969" s="706" t="s">
        <v>132</v>
      </c>
      <c r="D969" s="710" t="s">
        <v>1345</v>
      </c>
      <c r="E969" s="708" t="s">
        <v>835</v>
      </c>
      <c r="F969" s="709"/>
      <c r="G969" s="366"/>
      <c r="H969" s="366"/>
      <c r="I969" s="352"/>
      <c r="J969" s="352"/>
      <c r="K969" s="367"/>
      <c r="L969" s="357"/>
      <c r="M969" s="358"/>
    </row>
    <row r="970" spans="1:13" ht="293.25">
      <c r="A970" s="706"/>
      <c r="B970" s="707"/>
      <c r="C970" s="707" t="s">
        <v>205</v>
      </c>
      <c r="D970" s="710" t="s">
        <v>2592</v>
      </c>
      <c r="E970" s="708"/>
      <c r="F970" s="709"/>
      <c r="G970" s="366"/>
      <c r="H970" s="366"/>
      <c r="I970" s="352"/>
      <c r="J970" s="352"/>
      <c r="K970" s="367"/>
      <c r="L970" s="357"/>
      <c r="M970" s="358"/>
    </row>
    <row r="971" spans="1:13" ht="15.75">
      <c r="A971" s="706"/>
      <c r="B971" s="707"/>
      <c r="C971" s="707" t="s">
        <v>10</v>
      </c>
      <c r="D971" s="710"/>
      <c r="E971" s="708"/>
      <c r="F971" s="709"/>
      <c r="G971" s="366"/>
      <c r="H971" s="366"/>
      <c r="I971" s="352"/>
      <c r="J971" s="352"/>
      <c r="K971" s="367"/>
      <c r="L971" s="357"/>
      <c r="M971" s="358"/>
    </row>
    <row r="972" spans="1:13" ht="15.75">
      <c r="A972" s="706"/>
      <c r="B972" s="707"/>
      <c r="C972" s="707" t="s">
        <v>11</v>
      </c>
      <c r="D972" s="710"/>
      <c r="E972" s="708"/>
      <c r="F972" s="709"/>
      <c r="G972" s="366"/>
      <c r="H972" s="366"/>
      <c r="I972" s="352"/>
      <c r="J972" s="352"/>
      <c r="K972" s="367"/>
      <c r="L972" s="357"/>
      <c r="M972" s="358"/>
    </row>
    <row r="973" spans="1:13" ht="15.75">
      <c r="A973" s="706"/>
      <c r="B973" s="707"/>
      <c r="C973" s="707" t="s">
        <v>12</v>
      </c>
      <c r="D973" s="710"/>
      <c r="E973" s="708"/>
      <c r="F973" s="709"/>
      <c r="G973" s="366"/>
      <c r="H973" s="366"/>
      <c r="I973" s="352"/>
      <c r="J973" s="352"/>
      <c r="K973" s="367"/>
      <c r="L973" s="357"/>
      <c r="M973" s="358"/>
    </row>
    <row r="974" spans="1:13" ht="15.75">
      <c r="A974" s="698"/>
      <c r="B974" s="707"/>
      <c r="C974" s="698"/>
      <c r="D974" s="711"/>
      <c r="E974" s="700"/>
      <c r="F974" s="701"/>
      <c r="G974" s="366"/>
      <c r="H974" s="366"/>
      <c r="I974" s="352"/>
      <c r="J974" s="352"/>
      <c r="K974" s="367"/>
      <c r="L974" s="357"/>
      <c r="M974" s="358"/>
    </row>
    <row r="975" spans="1:13" ht="15.75">
      <c r="A975" s="702">
        <v>4.4000000000000004</v>
      </c>
      <c r="B975" s="707"/>
      <c r="C975" s="702"/>
      <c r="D975" s="697" t="s">
        <v>1346</v>
      </c>
      <c r="E975" s="703"/>
      <c r="F975" s="704"/>
      <c r="G975" s="366"/>
      <c r="H975" s="366"/>
      <c r="I975" s="352"/>
      <c r="J975" s="352"/>
      <c r="K975" s="367"/>
      <c r="L975" s="357"/>
      <c r="M975" s="358"/>
    </row>
    <row r="976" spans="1:13" ht="114.75">
      <c r="A976" s="706" t="s">
        <v>1347</v>
      </c>
      <c r="B976" s="699"/>
      <c r="C976" s="706"/>
      <c r="D976" s="707" t="s">
        <v>1349</v>
      </c>
      <c r="E976" s="708"/>
      <c r="F976" s="709"/>
      <c r="G976" s="366"/>
      <c r="H976" s="366"/>
      <c r="I976" s="352"/>
      <c r="J976" s="352"/>
      <c r="K976" s="367"/>
      <c r="L976" s="357"/>
      <c r="M976" s="358"/>
    </row>
    <row r="977" spans="1:13" ht="165.75">
      <c r="A977" s="706"/>
      <c r="B977" s="697"/>
      <c r="C977" s="706" t="s">
        <v>132</v>
      </c>
      <c r="D977" s="710" t="s">
        <v>1350</v>
      </c>
      <c r="E977" s="708" t="s">
        <v>835</v>
      </c>
      <c r="F977" s="709"/>
      <c r="G977" s="366"/>
      <c r="H977" s="366"/>
      <c r="I977" s="352"/>
      <c r="J977" s="352"/>
      <c r="K977" s="367"/>
      <c r="L977" s="357"/>
      <c r="M977" s="358"/>
    </row>
    <row r="978" spans="1:13" ht="382.5">
      <c r="A978" s="698"/>
      <c r="B978" s="707" t="s">
        <v>1283</v>
      </c>
      <c r="C978" s="698" t="s">
        <v>205</v>
      </c>
      <c r="D978" s="711" t="s">
        <v>2593</v>
      </c>
      <c r="E978" s="700" t="s">
        <v>835</v>
      </c>
      <c r="F978" s="701"/>
      <c r="G978" s="366"/>
      <c r="H978" s="366"/>
      <c r="I978" s="352"/>
      <c r="J978" s="352"/>
      <c r="K978" s="367"/>
      <c r="L978" s="357"/>
      <c r="M978" s="358"/>
    </row>
    <row r="979" spans="1:13" ht="15.75">
      <c r="A979" s="698"/>
      <c r="B979" s="707"/>
      <c r="C979" s="698"/>
      <c r="D979" s="711"/>
      <c r="E979" s="700"/>
      <c r="F979" s="701"/>
      <c r="G979" s="366"/>
      <c r="H979" s="366"/>
      <c r="I979" s="352"/>
      <c r="J979" s="352"/>
      <c r="K979" s="367"/>
      <c r="L979" s="357"/>
      <c r="M979" s="358"/>
    </row>
    <row r="980" spans="1:13" ht="127.5">
      <c r="A980" s="706" t="s">
        <v>1351</v>
      </c>
      <c r="B980" s="707"/>
      <c r="C980" s="706"/>
      <c r="D980" s="707" t="s">
        <v>1353</v>
      </c>
      <c r="E980" s="708"/>
      <c r="F980" s="709"/>
      <c r="G980" s="366"/>
      <c r="H980" s="366"/>
      <c r="I980" s="352"/>
      <c r="J980" s="352"/>
      <c r="K980" s="367"/>
      <c r="L980" s="357"/>
      <c r="M980" s="358"/>
    </row>
    <row r="981" spans="1:13" ht="89.25">
      <c r="A981" s="706"/>
      <c r="B981" s="707"/>
      <c r="C981" s="706" t="s">
        <v>132</v>
      </c>
      <c r="D981" s="710" t="s">
        <v>1354</v>
      </c>
      <c r="E981" s="708" t="s">
        <v>835</v>
      </c>
      <c r="F981" s="709"/>
      <c r="G981" s="366"/>
      <c r="H981" s="366"/>
      <c r="I981" s="352"/>
      <c r="J981" s="352"/>
      <c r="K981" s="367"/>
      <c r="L981" s="357"/>
      <c r="M981" s="358"/>
    </row>
    <row r="982" spans="1:13" ht="242.25">
      <c r="A982" s="706"/>
      <c r="B982" s="707"/>
      <c r="C982" s="707" t="s">
        <v>205</v>
      </c>
      <c r="D982" s="710" t="s">
        <v>2594</v>
      </c>
      <c r="E982" s="708" t="s">
        <v>835</v>
      </c>
      <c r="F982" s="709"/>
      <c r="G982" s="366"/>
      <c r="H982" s="366"/>
      <c r="I982" s="352"/>
      <c r="J982" s="352"/>
      <c r="K982" s="367"/>
      <c r="L982" s="357"/>
      <c r="M982" s="358"/>
    </row>
    <row r="983" spans="1:13" ht="15.75">
      <c r="A983" s="706"/>
      <c r="B983" s="707"/>
      <c r="C983" s="707" t="s">
        <v>10</v>
      </c>
      <c r="D983" s="710"/>
      <c r="E983" s="708"/>
      <c r="F983" s="709"/>
      <c r="G983" s="366"/>
      <c r="H983" s="366"/>
      <c r="I983" s="352"/>
      <c r="J983" s="352"/>
      <c r="K983" s="367"/>
      <c r="L983" s="357"/>
      <c r="M983" s="358"/>
    </row>
    <row r="984" spans="1:13" ht="15.75">
      <c r="A984" s="706"/>
      <c r="B984" s="707"/>
      <c r="C984" s="707" t="s">
        <v>11</v>
      </c>
      <c r="D984" s="710"/>
      <c r="E984" s="708"/>
      <c r="F984" s="709"/>
      <c r="G984" s="366"/>
      <c r="H984" s="366"/>
      <c r="I984" s="352"/>
      <c r="J984" s="352"/>
      <c r="K984" s="367"/>
      <c r="L984" s="357"/>
      <c r="M984" s="358"/>
    </row>
    <row r="985" spans="1:13" ht="15.75">
      <c r="A985" s="706"/>
      <c r="B985" s="699"/>
      <c r="C985" s="707" t="s">
        <v>12</v>
      </c>
      <c r="D985" s="710"/>
      <c r="E985" s="708"/>
      <c r="F985" s="709"/>
      <c r="G985" s="366"/>
      <c r="H985" s="366"/>
      <c r="I985" s="352"/>
      <c r="J985" s="352"/>
      <c r="K985" s="367"/>
      <c r="L985" s="357"/>
      <c r="M985" s="358"/>
    </row>
    <row r="986" spans="1:13" ht="76.5">
      <c r="A986" s="698"/>
      <c r="B986" s="707" t="s">
        <v>1287</v>
      </c>
      <c r="C986" s="698"/>
      <c r="D986" s="711"/>
      <c r="E986" s="700"/>
      <c r="F986" s="701"/>
      <c r="G986" s="366"/>
      <c r="H986" s="366"/>
      <c r="I986" s="352"/>
      <c r="J986" s="352"/>
      <c r="K986" s="367"/>
      <c r="L986" s="357"/>
      <c r="M986" s="358"/>
    </row>
    <row r="987" spans="1:13" ht="114.75">
      <c r="A987" s="706" t="s">
        <v>1355</v>
      </c>
      <c r="B987" s="707"/>
      <c r="C987" s="706"/>
      <c r="D987" s="707" t="s">
        <v>1357</v>
      </c>
      <c r="E987" s="708"/>
      <c r="F987" s="709"/>
      <c r="G987" s="366"/>
      <c r="H987" s="366"/>
      <c r="I987" s="352"/>
      <c r="J987" s="352"/>
      <c r="K987" s="367"/>
      <c r="L987" s="357"/>
      <c r="M987" s="358"/>
    </row>
    <row r="988" spans="1:13" ht="89.25">
      <c r="A988" s="706"/>
      <c r="B988" s="707"/>
      <c r="C988" s="706" t="s">
        <v>132</v>
      </c>
      <c r="D988" s="710" t="s">
        <v>1358</v>
      </c>
      <c r="E988" s="708" t="s">
        <v>835</v>
      </c>
      <c r="F988" s="709"/>
      <c r="G988" s="366"/>
      <c r="H988" s="366"/>
      <c r="I988" s="352"/>
      <c r="J988" s="352"/>
      <c r="K988" s="367"/>
      <c r="L988" s="357"/>
      <c r="M988" s="358"/>
    </row>
    <row r="989" spans="1:13" ht="38.25">
      <c r="A989" s="706"/>
      <c r="B989" s="707"/>
      <c r="C989" s="707" t="s">
        <v>205</v>
      </c>
      <c r="D989" s="710" t="s">
        <v>2595</v>
      </c>
      <c r="E989" s="708" t="s">
        <v>835</v>
      </c>
      <c r="F989" s="709"/>
      <c r="G989" s="366"/>
      <c r="H989" s="366"/>
      <c r="I989" s="352"/>
      <c r="J989" s="352"/>
      <c r="K989" s="367"/>
      <c r="L989" s="357"/>
      <c r="M989" s="358"/>
    </row>
    <row r="990" spans="1:13" ht="15.75">
      <c r="A990" s="706"/>
      <c r="B990" s="707"/>
      <c r="C990" s="707" t="s">
        <v>10</v>
      </c>
      <c r="D990" s="710"/>
      <c r="E990" s="708"/>
      <c r="F990" s="709"/>
      <c r="G990" s="366"/>
      <c r="H990" s="366"/>
      <c r="I990" s="352"/>
      <c r="J990" s="352"/>
      <c r="K990" s="367"/>
      <c r="L990" s="357"/>
      <c r="M990" s="358"/>
    </row>
    <row r="991" spans="1:13" ht="15.75">
      <c r="A991" s="706"/>
      <c r="B991" s="707"/>
      <c r="C991" s="707" t="s">
        <v>11</v>
      </c>
      <c r="D991" s="710"/>
      <c r="E991" s="708"/>
      <c r="F991" s="709"/>
      <c r="G991" s="366"/>
      <c r="H991" s="366"/>
      <c r="I991" s="352"/>
      <c r="J991" s="352"/>
      <c r="K991" s="367"/>
      <c r="L991" s="357"/>
      <c r="M991" s="358"/>
    </row>
    <row r="992" spans="1:13" ht="15.75">
      <c r="A992" s="706"/>
      <c r="B992" s="707"/>
      <c r="C992" s="707" t="s">
        <v>12</v>
      </c>
      <c r="D992" s="710"/>
      <c r="E992" s="708"/>
      <c r="F992" s="709"/>
      <c r="G992" s="366"/>
      <c r="H992" s="366"/>
      <c r="I992" s="352"/>
      <c r="J992" s="352"/>
      <c r="K992" s="367"/>
      <c r="L992" s="357"/>
      <c r="M992" s="358"/>
    </row>
    <row r="993" spans="1:13" ht="15.75">
      <c r="A993" s="698"/>
      <c r="B993" s="699"/>
      <c r="C993" s="719"/>
      <c r="D993" s="711"/>
      <c r="E993" s="700"/>
      <c r="F993" s="701"/>
      <c r="G993" s="366"/>
      <c r="H993" s="366"/>
      <c r="I993" s="352"/>
      <c r="J993" s="352"/>
      <c r="K993" s="367"/>
      <c r="L993" s="357"/>
      <c r="M993" s="358"/>
    </row>
    <row r="994" spans="1:13" ht="153">
      <c r="A994" s="706" t="s">
        <v>1359</v>
      </c>
      <c r="B994" s="697"/>
      <c r="C994" s="706"/>
      <c r="D994" s="707" t="s">
        <v>1361</v>
      </c>
      <c r="E994" s="708"/>
      <c r="F994" s="709"/>
      <c r="G994" s="366"/>
      <c r="H994" s="366"/>
      <c r="I994" s="352"/>
      <c r="J994" s="352"/>
      <c r="K994" s="367"/>
      <c r="L994" s="357"/>
      <c r="M994" s="358"/>
    </row>
    <row r="995" spans="1:13" ht="153">
      <c r="A995" s="706"/>
      <c r="B995" s="707" t="s">
        <v>1292</v>
      </c>
      <c r="C995" s="706" t="s">
        <v>132</v>
      </c>
      <c r="D995" s="710" t="s">
        <v>1362</v>
      </c>
      <c r="E995" s="708" t="s">
        <v>835</v>
      </c>
      <c r="F995" s="709"/>
      <c r="G995" s="366"/>
      <c r="H995" s="366"/>
      <c r="I995" s="352"/>
      <c r="J995" s="352"/>
      <c r="K995" s="367"/>
      <c r="L995" s="357"/>
      <c r="M995" s="358"/>
    </row>
    <row r="996" spans="1:13" ht="178.5">
      <c r="A996" s="706"/>
      <c r="B996" s="707"/>
      <c r="C996" s="707" t="s">
        <v>205</v>
      </c>
      <c r="D996" s="710" t="s">
        <v>2596</v>
      </c>
      <c r="E996" s="708" t="s">
        <v>835</v>
      </c>
      <c r="F996" s="709"/>
      <c r="G996" s="366"/>
      <c r="H996" s="366"/>
      <c r="I996" s="352"/>
      <c r="J996" s="352"/>
      <c r="K996" s="367"/>
      <c r="L996" s="357"/>
      <c r="M996" s="358"/>
    </row>
    <row r="997" spans="1:13" ht="15.75">
      <c r="A997" s="706"/>
      <c r="B997" s="707"/>
      <c r="C997" s="707" t="s">
        <v>10</v>
      </c>
      <c r="D997" s="710"/>
      <c r="E997" s="708"/>
      <c r="F997" s="709"/>
      <c r="G997" s="366"/>
      <c r="H997" s="366"/>
      <c r="I997" s="352"/>
      <c r="J997" s="352"/>
      <c r="K997" s="367"/>
      <c r="L997" s="357"/>
      <c r="M997" s="358"/>
    </row>
    <row r="998" spans="1:13" ht="15.75">
      <c r="A998" s="706"/>
      <c r="B998" s="707"/>
      <c r="C998" s="707" t="s">
        <v>11</v>
      </c>
      <c r="D998" s="710"/>
      <c r="E998" s="708"/>
      <c r="F998" s="709"/>
      <c r="G998" s="366"/>
      <c r="H998" s="366"/>
      <c r="I998" s="352"/>
      <c r="J998" s="352"/>
      <c r="K998" s="367"/>
      <c r="L998" s="357"/>
      <c r="M998" s="358"/>
    </row>
    <row r="999" spans="1:13" ht="15.75">
      <c r="A999" s="706"/>
      <c r="B999" s="707"/>
      <c r="C999" s="707" t="s">
        <v>12</v>
      </c>
      <c r="D999" s="710"/>
      <c r="E999" s="708"/>
      <c r="F999" s="709"/>
      <c r="G999" s="366"/>
      <c r="H999" s="366"/>
      <c r="I999" s="352"/>
      <c r="J999" s="352"/>
      <c r="K999" s="367"/>
      <c r="L999" s="357"/>
      <c r="M999" s="358"/>
    </row>
    <row r="1000" spans="1:13" ht="15.75">
      <c r="A1000" s="751"/>
      <c r="B1000" s="707"/>
      <c r="C1000" s="751"/>
      <c r="D1000" s="752"/>
      <c r="E1000" s="753"/>
      <c r="F1000" s="754"/>
      <c r="G1000" s="366"/>
      <c r="H1000" s="366"/>
      <c r="I1000" s="352"/>
      <c r="J1000" s="352"/>
      <c r="K1000" s="367"/>
      <c r="L1000" s="357"/>
      <c r="M1000" s="358"/>
    </row>
    <row r="1001" spans="1:13" ht="114.75">
      <c r="A1001" s="706" t="s">
        <v>1363</v>
      </c>
      <c r="B1001" s="707"/>
      <c r="C1001" s="706"/>
      <c r="D1001" s="707" t="s">
        <v>1365</v>
      </c>
      <c r="E1001" s="708"/>
      <c r="F1001" s="709"/>
      <c r="G1001" s="366"/>
      <c r="H1001" s="366"/>
      <c r="I1001" s="352"/>
      <c r="J1001" s="352"/>
      <c r="K1001" s="367"/>
      <c r="L1001" s="357"/>
      <c r="M1001" s="358"/>
    </row>
    <row r="1002" spans="1:13" ht="114.75">
      <c r="A1002" s="706"/>
      <c r="B1002" s="699"/>
      <c r="C1002" s="706" t="s">
        <v>132</v>
      </c>
      <c r="D1002" s="710" t="s">
        <v>1366</v>
      </c>
      <c r="E1002" s="708" t="s">
        <v>835</v>
      </c>
      <c r="F1002" s="709"/>
      <c r="G1002" s="366"/>
      <c r="H1002" s="366"/>
      <c r="I1002" s="352"/>
      <c r="J1002" s="352"/>
      <c r="K1002" s="367"/>
      <c r="L1002" s="357"/>
      <c r="M1002" s="358"/>
    </row>
    <row r="1003" spans="1:13" ht="89.25">
      <c r="A1003" s="706"/>
      <c r="B1003" s="707" t="s">
        <v>1296</v>
      </c>
      <c r="C1003" s="707" t="s">
        <v>205</v>
      </c>
      <c r="D1003" s="710" t="s">
        <v>2597</v>
      </c>
      <c r="E1003" s="708" t="s">
        <v>835</v>
      </c>
      <c r="F1003" s="709"/>
      <c r="G1003" s="366"/>
      <c r="H1003" s="366"/>
      <c r="I1003" s="352"/>
      <c r="J1003" s="352"/>
      <c r="K1003" s="367"/>
      <c r="L1003" s="357"/>
      <c r="M1003" s="358"/>
    </row>
    <row r="1004" spans="1:13" ht="15.75">
      <c r="A1004" s="706"/>
      <c r="B1004" s="707"/>
      <c r="C1004" s="707" t="s">
        <v>10</v>
      </c>
      <c r="D1004" s="710"/>
      <c r="E1004" s="708"/>
      <c r="F1004" s="709"/>
      <c r="G1004" s="366"/>
      <c r="H1004" s="366"/>
      <c r="I1004" s="352"/>
      <c r="J1004" s="352"/>
      <c r="K1004" s="367"/>
      <c r="L1004" s="357"/>
      <c r="M1004" s="358"/>
    </row>
    <row r="1005" spans="1:13" ht="15.75">
      <c r="A1005" s="706"/>
      <c r="B1005" s="707"/>
      <c r="C1005" s="707" t="s">
        <v>11</v>
      </c>
      <c r="D1005" s="710"/>
      <c r="E1005" s="708"/>
      <c r="F1005" s="709"/>
      <c r="G1005" s="366"/>
      <c r="H1005" s="366"/>
      <c r="I1005" s="352"/>
      <c r="J1005" s="352"/>
      <c r="K1005" s="367"/>
      <c r="L1005" s="357"/>
      <c r="M1005" s="358"/>
    </row>
    <row r="1006" spans="1:13" ht="15.75">
      <c r="A1006" s="706"/>
      <c r="B1006" s="707"/>
      <c r="C1006" s="707" t="s">
        <v>12</v>
      </c>
      <c r="D1006" s="710"/>
      <c r="E1006" s="708"/>
      <c r="F1006" s="709"/>
      <c r="G1006" s="366"/>
      <c r="H1006" s="366"/>
      <c r="I1006" s="352"/>
      <c r="J1006" s="352"/>
      <c r="K1006" s="367"/>
      <c r="L1006" s="357"/>
      <c r="M1006" s="358"/>
    </row>
    <row r="1007" spans="1:13" ht="15.75">
      <c r="A1007" s="698"/>
      <c r="B1007" s="707"/>
      <c r="C1007" s="698"/>
      <c r="D1007" s="711"/>
      <c r="E1007" s="700"/>
      <c r="F1007" s="701"/>
      <c r="G1007" s="366"/>
      <c r="H1007" s="366"/>
      <c r="I1007" s="352"/>
      <c r="J1007" s="352"/>
      <c r="K1007" s="367"/>
      <c r="L1007" s="357"/>
      <c r="M1007" s="358"/>
    </row>
    <row r="1008" spans="1:13" ht="140.25">
      <c r="A1008" s="706" t="s">
        <v>1367</v>
      </c>
      <c r="B1008" s="707"/>
      <c r="C1008" s="706"/>
      <c r="D1008" s="707" t="s">
        <v>1369</v>
      </c>
      <c r="E1008" s="708"/>
      <c r="F1008" s="709"/>
      <c r="G1008" s="366"/>
      <c r="H1008" s="366"/>
      <c r="I1008" s="352"/>
      <c r="J1008" s="352"/>
      <c r="K1008" s="367"/>
      <c r="L1008" s="357"/>
      <c r="M1008" s="358"/>
    </row>
    <row r="1009" spans="1:13" ht="165.75">
      <c r="A1009" s="706"/>
      <c r="B1009" s="707"/>
      <c r="C1009" s="706" t="s">
        <v>132</v>
      </c>
      <c r="D1009" s="710" t="s">
        <v>1370</v>
      </c>
      <c r="E1009" s="708" t="s">
        <v>835</v>
      </c>
      <c r="F1009" s="709"/>
      <c r="G1009" s="366"/>
      <c r="H1009" s="366"/>
      <c r="I1009" s="352"/>
      <c r="J1009" s="352"/>
      <c r="K1009" s="367"/>
      <c r="L1009" s="357"/>
      <c r="M1009" s="358"/>
    </row>
    <row r="1010" spans="1:13" ht="255">
      <c r="A1010" s="706"/>
      <c r="B1010" s="699"/>
      <c r="C1010" s="707" t="s">
        <v>205</v>
      </c>
      <c r="D1010" s="710" t="s">
        <v>2598</v>
      </c>
      <c r="E1010" s="708" t="s">
        <v>835</v>
      </c>
      <c r="F1010" s="709"/>
      <c r="G1010" s="366"/>
      <c r="H1010" s="366"/>
      <c r="I1010" s="352"/>
      <c r="J1010" s="352"/>
      <c r="K1010" s="367"/>
      <c r="L1010" s="357"/>
      <c r="M1010" s="358"/>
    </row>
    <row r="1011" spans="1:13" ht="15.75">
      <c r="A1011" s="706"/>
      <c r="B1011" s="697"/>
      <c r="C1011" s="707" t="s">
        <v>10</v>
      </c>
      <c r="D1011" s="710"/>
      <c r="E1011" s="708"/>
      <c r="F1011" s="709"/>
      <c r="G1011" s="366"/>
      <c r="H1011" s="366"/>
      <c r="I1011" s="352"/>
      <c r="J1011" s="352"/>
      <c r="K1011" s="367"/>
      <c r="L1011" s="357"/>
      <c r="M1011" s="358"/>
    </row>
    <row r="1012" spans="1:13" ht="63.75">
      <c r="A1012" s="706"/>
      <c r="B1012" s="707" t="s">
        <v>1300</v>
      </c>
      <c r="C1012" s="707" t="s">
        <v>11</v>
      </c>
      <c r="D1012" s="710"/>
      <c r="E1012" s="708"/>
      <c r="F1012" s="709"/>
      <c r="G1012" s="366"/>
      <c r="H1012" s="366"/>
      <c r="I1012" s="352"/>
      <c r="J1012" s="352"/>
      <c r="K1012" s="367"/>
      <c r="L1012" s="357"/>
      <c r="M1012" s="358"/>
    </row>
    <row r="1013" spans="1:13" ht="15.75">
      <c r="A1013" s="706"/>
      <c r="B1013" s="707"/>
      <c r="C1013" s="707" t="s">
        <v>12</v>
      </c>
      <c r="D1013" s="710"/>
      <c r="E1013" s="708"/>
      <c r="F1013" s="709"/>
      <c r="G1013" s="366"/>
      <c r="H1013" s="366"/>
      <c r="I1013" s="352"/>
      <c r="J1013" s="352"/>
      <c r="K1013" s="367"/>
      <c r="L1013" s="357"/>
      <c r="M1013" s="358"/>
    </row>
    <row r="1014" spans="1:13" ht="15.75">
      <c r="A1014" s="698"/>
      <c r="B1014" s="707"/>
      <c r="C1014" s="698"/>
      <c r="D1014" s="711"/>
      <c r="E1014" s="700"/>
      <c r="F1014" s="701"/>
      <c r="G1014" s="366"/>
      <c r="H1014" s="366"/>
      <c r="I1014" s="352"/>
      <c r="J1014" s="352"/>
      <c r="K1014" s="367"/>
      <c r="L1014" s="357"/>
      <c r="M1014" s="358"/>
    </row>
    <row r="1015" spans="1:13" ht="15.75">
      <c r="A1015" s="702">
        <v>4.5</v>
      </c>
      <c r="B1015" s="707"/>
      <c r="C1015" s="702"/>
      <c r="D1015" s="697" t="s">
        <v>1371</v>
      </c>
      <c r="E1015" s="703"/>
      <c r="F1015" s="704"/>
      <c r="G1015" s="366"/>
      <c r="H1015" s="366"/>
      <c r="I1015" s="352"/>
      <c r="J1015" s="352"/>
      <c r="K1015" s="367"/>
      <c r="L1015" s="357"/>
      <c r="M1015" s="358"/>
    </row>
    <row r="1016" spans="1:13" ht="114.75">
      <c r="A1016" s="706" t="s">
        <v>1372</v>
      </c>
      <c r="B1016" s="707"/>
      <c r="C1016" s="706"/>
      <c r="D1016" s="707" t="s">
        <v>1374</v>
      </c>
      <c r="E1016" s="708"/>
      <c r="F1016" s="709"/>
      <c r="G1016" s="366"/>
      <c r="H1016" s="366"/>
      <c r="I1016" s="352"/>
      <c r="J1016" s="352"/>
      <c r="K1016" s="367"/>
      <c r="L1016" s="357"/>
      <c r="M1016" s="358"/>
    </row>
    <row r="1017" spans="1:13" ht="89.25">
      <c r="A1017" s="706"/>
      <c r="B1017" s="707"/>
      <c r="C1017" s="706" t="s">
        <v>132</v>
      </c>
      <c r="D1017" s="710" t="s">
        <v>1375</v>
      </c>
      <c r="E1017" s="708" t="s">
        <v>835</v>
      </c>
      <c r="F1017" s="709"/>
      <c r="G1017" s="366"/>
      <c r="H1017" s="366"/>
      <c r="I1017" s="352"/>
      <c r="J1017" s="352"/>
      <c r="K1017" s="367"/>
      <c r="L1017" s="357"/>
      <c r="M1017" s="358"/>
    </row>
    <row r="1018" spans="1:13" ht="15.75">
      <c r="A1018" s="706"/>
      <c r="B1018" s="707"/>
      <c r="C1018" s="707" t="s">
        <v>205</v>
      </c>
      <c r="D1018" s="710" t="s">
        <v>2599</v>
      </c>
      <c r="E1018" s="708" t="s">
        <v>835</v>
      </c>
      <c r="F1018" s="709"/>
      <c r="G1018" s="366"/>
      <c r="H1018" s="366"/>
      <c r="I1018" s="352"/>
      <c r="J1018" s="352"/>
      <c r="K1018" s="367"/>
      <c r="L1018" s="357"/>
      <c r="M1018" s="358"/>
    </row>
    <row r="1019" spans="1:13" ht="15.75">
      <c r="A1019" s="706"/>
      <c r="B1019" s="699"/>
      <c r="C1019" s="707" t="s">
        <v>10</v>
      </c>
      <c r="D1019" s="710"/>
      <c r="E1019" s="708"/>
      <c r="F1019" s="709"/>
      <c r="G1019" s="366"/>
      <c r="H1019" s="366"/>
      <c r="I1019" s="352"/>
      <c r="J1019" s="352"/>
      <c r="K1019" s="367"/>
      <c r="L1019" s="357"/>
      <c r="M1019" s="358"/>
    </row>
    <row r="1020" spans="1:13" ht="63.75">
      <c r="A1020" s="706"/>
      <c r="B1020" s="707" t="s">
        <v>1303</v>
      </c>
      <c r="C1020" s="707" t="s">
        <v>11</v>
      </c>
      <c r="D1020" s="710"/>
      <c r="E1020" s="708"/>
      <c r="F1020" s="709"/>
      <c r="G1020" s="366"/>
      <c r="H1020" s="366"/>
      <c r="I1020" s="352"/>
      <c r="J1020" s="352"/>
      <c r="K1020" s="367"/>
      <c r="L1020" s="357"/>
      <c r="M1020" s="358"/>
    </row>
    <row r="1021" spans="1:13" ht="15.75">
      <c r="A1021" s="706"/>
      <c r="B1021" s="707"/>
      <c r="C1021" s="707" t="s">
        <v>12</v>
      </c>
      <c r="D1021" s="710"/>
      <c r="E1021" s="708"/>
      <c r="F1021" s="709"/>
      <c r="G1021" s="366"/>
      <c r="H1021" s="366"/>
      <c r="I1021" s="352"/>
      <c r="J1021" s="352"/>
      <c r="K1021" s="367"/>
      <c r="L1021" s="357"/>
      <c r="M1021" s="358"/>
    </row>
    <row r="1022" spans="1:13" ht="15.75">
      <c r="A1022" s="698"/>
      <c r="B1022" s="707"/>
      <c r="C1022" s="698"/>
      <c r="D1022" s="711"/>
      <c r="E1022" s="700"/>
      <c r="F1022" s="701"/>
      <c r="G1022" s="366"/>
      <c r="H1022" s="366"/>
      <c r="I1022" s="352"/>
      <c r="J1022" s="352"/>
      <c r="K1022" s="367"/>
      <c r="L1022" s="357"/>
      <c r="M1022" s="358"/>
    </row>
    <row r="1023" spans="1:13" ht="114.75">
      <c r="A1023" s="706" t="s">
        <v>1376</v>
      </c>
      <c r="B1023" s="707"/>
      <c r="C1023" s="706"/>
      <c r="D1023" s="707" t="s">
        <v>1378</v>
      </c>
      <c r="E1023" s="708"/>
      <c r="F1023" s="709"/>
      <c r="G1023" s="366"/>
      <c r="H1023" s="366"/>
      <c r="I1023" s="352"/>
      <c r="J1023" s="352"/>
      <c r="K1023" s="367"/>
      <c r="L1023" s="357"/>
      <c r="M1023" s="358"/>
    </row>
    <row r="1024" spans="1:13" ht="89.25">
      <c r="A1024" s="706"/>
      <c r="B1024" s="707"/>
      <c r="C1024" s="706" t="s">
        <v>132</v>
      </c>
      <c r="D1024" s="710" t="s">
        <v>1375</v>
      </c>
      <c r="E1024" s="708" t="s">
        <v>835</v>
      </c>
      <c r="F1024" s="709"/>
      <c r="G1024" s="366"/>
      <c r="H1024" s="366"/>
      <c r="I1024" s="352"/>
      <c r="J1024" s="352"/>
      <c r="K1024" s="367"/>
      <c r="L1024" s="357"/>
      <c r="M1024" s="358"/>
    </row>
    <row r="1025" spans="1:13" ht="15.75">
      <c r="A1025" s="706"/>
      <c r="B1025" s="707"/>
      <c r="C1025" s="707" t="s">
        <v>205</v>
      </c>
      <c r="D1025" s="710" t="s">
        <v>2600</v>
      </c>
      <c r="E1025" s="708" t="s">
        <v>835</v>
      </c>
      <c r="F1025" s="709"/>
      <c r="G1025" s="366"/>
      <c r="H1025" s="366"/>
      <c r="I1025" s="352"/>
      <c r="J1025" s="352"/>
      <c r="K1025" s="367"/>
      <c r="L1025" s="357"/>
      <c r="M1025" s="358"/>
    </row>
    <row r="1026" spans="1:13" ht="15.75">
      <c r="A1026" s="706"/>
      <c r="B1026" s="707"/>
      <c r="C1026" s="707" t="s">
        <v>10</v>
      </c>
      <c r="D1026" s="710"/>
      <c r="E1026" s="708"/>
      <c r="F1026" s="709"/>
      <c r="G1026" s="366"/>
      <c r="H1026" s="366"/>
      <c r="I1026" s="352"/>
      <c r="J1026" s="352"/>
      <c r="K1026" s="367"/>
      <c r="L1026" s="357"/>
      <c r="M1026" s="358"/>
    </row>
    <row r="1027" spans="1:13" ht="15.75">
      <c r="A1027" s="706"/>
      <c r="B1027" s="699"/>
      <c r="C1027" s="707" t="s">
        <v>11</v>
      </c>
      <c r="D1027" s="710"/>
      <c r="E1027" s="708"/>
      <c r="F1027" s="709"/>
      <c r="G1027" s="366"/>
      <c r="H1027" s="366"/>
      <c r="I1027" s="352"/>
      <c r="J1027" s="352"/>
      <c r="K1027" s="367"/>
      <c r="L1027" s="357"/>
      <c r="M1027" s="358"/>
    </row>
    <row r="1028" spans="1:13" ht="15.75">
      <c r="A1028" s="706"/>
      <c r="B1028" s="697"/>
      <c r="C1028" s="707" t="s">
        <v>12</v>
      </c>
      <c r="D1028" s="710"/>
      <c r="E1028" s="708"/>
      <c r="F1028" s="709"/>
      <c r="G1028" s="366"/>
      <c r="H1028" s="366"/>
      <c r="I1028" s="352"/>
      <c r="J1028" s="352"/>
      <c r="K1028" s="367"/>
      <c r="L1028" s="357"/>
      <c r="M1028" s="358"/>
    </row>
    <row r="1029" spans="1:13" ht="15.75">
      <c r="A1029" s="698"/>
      <c r="B1029" s="697"/>
      <c r="C1029" s="698"/>
      <c r="D1029" s="711"/>
      <c r="E1029" s="700"/>
      <c r="F1029" s="701"/>
      <c r="G1029" s="366"/>
      <c r="H1029" s="366"/>
      <c r="I1029" s="352"/>
      <c r="J1029" s="352"/>
      <c r="K1029" s="367"/>
      <c r="L1029" s="357"/>
      <c r="M1029" s="358"/>
    </row>
    <row r="1030" spans="1:13" ht="63.75">
      <c r="A1030" s="702">
        <v>4.5999999999999996</v>
      </c>
      <c r="B1030" s="707" t="s">
        <v>1308</v>
      </c>
      <c r="C1030" s="702"/>
      <c r="D1030" s="697" t="s">
        <v>1379</v>
      </c>
      <c r="E1030" s="703"/>
      <c r="F1030" s="704"/>
      <c r="G1030" s="366"/>
      <c r="H1030" s="366"/>
      <c r="I1030" s="352"/>
      <c r="J1030" s="352"/>
      <c r="K1030" s="367"/>
      <c r="L1030" s="357"/>
      <c r="M1030" s="358"/>
    </row>
    <row r="1031" spans="1:13" ht="140.25">
      <c r="A1031" s="706" t="s">
        <v>1380</v>
      </c>
      <c r="B1031" s="707"/>
      <c r="C1031" s="706"/>
      <c r="D1031" s="707" t="s">
        <v>1382</v>
      </c>
      <c r="E1031" s="708"/>
      <c r="F1031" s="709"/>
      <c r="G1031" s="366"/>
      <c r="H1031" s="366"/>
      <c r="I1031" s="352"/>
      <c r="J1031" s="352"/>
      <c r="K1031" s="367"/>
      <c r="L1031" s="357"/>
      <c r="M1031" s="358"/>
    </row>
    <row r="1032" spans="1:13" ht="191.25">
      <c r="A1032" s="706"/>
      <c r="B1032" s="707"/>
      <c r="C1032" s="706" t="s">
        <v>132</v>
      </c>
      <c r="D1032" s="710" t="s">
        <v>1383</v>
      </c>
      <c r="E1032" s="708" t="s">
        <v>835</v>
      </c>
      <c r="F1032" s="709"/>
      <c r="G1032" s="366"/>
      <c r="H1032" s="366"/>
      <c r="I1032" s="352"/>
      <c r="J1032" s="352"/>
      <c r="K1032" s="367"/>
      <c r="L1032" s="357"/>
      <c r="M1032" s="358"/>
    </row>
    <row r="1033" spans="1:13" ht="38.25">
      <c r="A1033" s="706"/>
      <c r="B1033" s="707"/>
      <c r="C1033" s="707" t="s">
        <v>205</v>
      </c>
      <c r="D1033" s="755" t="s">
        <v>2601</v>
      </c>
      <c r="E1033" s="708" t="s">
        <v>835</v>
      </c>
      <c r="F1033" s="709"/>
      <c r="G1033" s="366"/>
      <c r="H1033" s="366"/>
      <c r="I1033" s="352"/>
      <c r="J1033" s="352"/>
      <c r="K1033" s="367"/>
      <c r="L1033" s="357"/>
      <c r="M1033" s="358"/>
    </row>
    <row r="1034" spans="1:13" ht="25.5">
      <c r="A1034" s="706"/>
      <c r="B1034" s="707"/>
      <c r="C1034" s="707" t="s">
        <v>10</v>
      </c>
      <c r="D1034" s="715" t="s">
        <v>3086</v>
      </c>
      <c r="E1034" s="708" t="s">
        <v>835</v>
      </c>
      <c r="F1034" s="709"/>
      <c r="G1034" s="366"/>
      <c r="H1034" s="366"/>
      <c r="I1034" s="352"/>
      <c r="J1034" s="352"/>
      <c r="K1034" s="367"/>
      <c r="L1034" s="357"/>
      <c r="M1034" s="358"/>
    </row>
    <row r="1035" spans="1:13" ht="15.75">
      <c r="A1035" s="706"/>
      <c r="B1035" s="707"/>
      <c r="C1035" s="707" t="s">
        <v>11</v>
      </c>
      <c r="D1035" s="710"/>
      <c r="E1035" s="708"/>
      <c r="F1035" s="709"/>
      <c r="G1035" s="366"/>
      <c r="H1035" s="366"/>
      <c r="I1035" s="352"/>
      <c r="J1035" s="352"/>
      <c r="K1035" s="367"/>
      <c r="L1035" s="357"/>
      <c r="M1035" s="358"/>
    </row>
    <row r="1036" spans="1:13" ht="15.75">
      <c r="A1036" s="706"/>
      <c r="B1036" s="707"/>
      <c r="C1036" s="707" t="s">
        <v>12</v>
      </c>
      <c r="D1036" s="710"/>
      <c r="E1036" s="708"/>
      <c r="F1036" s="709"/>
      <c r="G1036" s="366"/>
      <c r="H1036" s="366"/>
      <c r="I1036" s="352"/>
      <c r="J1036" s="352"/>
      <c r="K1036" s="367"/>
      <c r="L1036" s="357"/>
      <c r="M1036" s="358"/>
    </row>
    <row r="1037" spans="1:13" ht="15.75">
      <c r="A1037" s="698"/>
      <c r="B1037" s="699"/>
      <c r="C1037" s="698"/>
      <c r="D1037" s="711"/>
      <c r="E1037" s="700"/>
      <c r="F1037" s="701"/>
      <c r="G1037" s="366"/>
      <c r="H1037" s="366"/>
      <c r="I1037" s="352"/>
      <c r="J1037" s="352"/>
      <c r="K1037" s="367"/>
      <c r="L1037" s="357"/>
      <c r="M1037" s="358"/>
    </row>
    <row r="1038" spans="1:13" ht="114.75">
      <c r="A1038" s="706" t="s">
        <v>1384</v>
      </c>
      <c r="B1038" s="707" t="s">
        <v>17</v>
      </c>
      <c r="C1038" s="706"/>
      <c r="D1038" s="707" t="s">
        <v>1386</v>
      </c>
      <c r="E1038" s="708"/>
      <c r="F1038" s="709"/>
      <c r="G1038" s="366"/>
      <c r="H1038" s="366"/>
      <c r="I1038" s="352"/>
      <c r="J1038" s="352"/>
      <c r="K1038" s="367"/>
      <c r="L1038" s="357"/>
      <c r="M1038" s="358"/>
    </row>
    <row r="1039" spans="1:13" ht="178.5">
      <c r="A1039" s="706"/>
      <c r="B1039" s="707"/>
      <c r="C1039" s="706" t="s">
        <v>132</v>
      </c>
      <c r="D1039" s="710" t="s">
        <v>1387</v>
      </c>
      <c r="E1039" s="708" t="s">
        <v>835</v>
      </c>
      <c r="F1039" s="709"/>
      <c r="G1039" s="366"/>
      <c r="H1039" s="366"/>
      <c r="I1039" s="352"/>
      <c r="J1039" s="352"/>
      <c r="K1039" s="367"/>
      <c r="L1039" s="357"/>
      <c r="M1039" s="358"/>
    </row>
    <row r="1040" spans="1:13" ht="114.75">
      <c r="A1040" s="706"/>
      <c r="B1040" s="707"/>
      <c r="C1040" s="707" t="s">
        <v>205</v>
      </c>
      <c r="D1040" s="710" t="s">
        <v>2602</v>
      </c>
      <c r="E1040" s="708" t="s">
        <v>835</v>
      </c>
      <c r="F1040" s="709"/>
      <c r="G1040" s="366"/>
      <c r="H1040" s="366"/>
      <c r="I1040" s="352"/>
      <c r="J1040" s="352"/>
      <c r="K1040" s="367"/>
      <c r="L1040" s="357"/>
      <c r="M1040" s="358"/>
    </row>
    <row r="1041" spans="1:13" ht="38.25">
      <c r="A1041" s="706"/>
      <c r="B1041" s="707"/>
      <c r="C1041" s="707" t="s">
        <v>10</v>
      </c>
      <c r="D1041" s="715" t="s">
        <v>3087</v>
      </c>
      <c r="E1041" s="708" t="s">
        <v>835</v>
      </c>
      <c r="F1041" s="709"/>
      <c r="G1041" s="366"/>
      <c r="H1041" s="366"/>
      <c r="I1041" s="352"/>
      <c r="J1041" s="352"/>
      <c r="K1041" s="367"/>
      <c r="L1041" s="357"/>
      <c r="M1041" s="358"/>
    </row>
    <row r="1042" spans="1:13" ht="15.75">
      <c r="A1042" s="706"/>
      <c r="B1042" s="707"/>
      <c r="C1042" s="707" t="s">
        <v>11</v>
      </c>
      <c r="D1042" s="710"/>
      <c r="E1042" s="708"/>
      <c r="F1042" s="709"/>
      <c r="G1042" s="366"/>
      <c r="H1042" s="366"/>
      <c r="I1042" s="352"/>
      <c r="J1042" s="352"/>
      <c r="K1042" s="367"/>
      <c r="L1042" s="357"/>
      <c r="M1042" s="358"/>
    </row>
    <row r="1043" spans="1:13" ht="15.75">
      <c r="A1043" s="706"/>
      <c r="B1043" s="707"/>
      <c r="C1043" s="707" t="s">
        <v>12</v>
      </c>
      <c r="D1043" s="710"/>
      <c r="E1043" s="708"/>
      <c r="F1043" s="709"/>
      <c r="G1043" s="366"/>
      <c r="H1043" s="366"/>
      <c r="I1043" s="352"/>
      <c r="J1043" s="352"/>
      <c r="K1043" s="367"/>
      <c r="L1043" s="357"/>
      <c r="M1043" s="358"/>
    </row>
    <row r="1044" spans="1:13" ht="15.75">
      <c r="A1044" s="698"/>
      <c r="B1044" s="707"/>
      <c r="C1044" s="698"/>
      <c r="D1044" s="711"/>
      <c r="E1044" s="700"/>
      <c r="F1044" s="701"/>
      <c r="G1044" s="366"/>
      <c r="H1044" s="366"/>
      <c r="I1044" s="352"/>
      <c r="J1044" s="352"/>
      <c r="K1044" s="367"/>
      <c r="L1044" s="357"/>
      <c r="M1044" s="358"/>
    </row>
    <row r="1045" spans="1:13" ht="140.25">
      <c r="A1045" s="706" t="s">
        <v>1388</v>
      </c>
      <c r="B1045" s="699"/>
      <c r="C1045" s="706"/>
      <c r="D1045" s="707" t="s">
        <v>1390</v>
      </c>
      <c r="E1045" s="708"/>
      <c r="F1045" s="709"/>
      <c r="G1045" s="366"/>
      <c r="H1045" s="366"/>
      <c r="I1045" s="352"/>
      <c r="J1045" s="352"/>
      <c r="K1045" s="367"/>
      <c r="L1045" s="357"/>
      <c r="M1045" s="358"/>
    </row>
    <row r="1046" spans="1:13" ht="242.25">
      <c r="A1046" s="706"/>
      <c r="B1046" s="707" t="s">
        <v>1315</v>
      </c>
      <c r="C1046" s="706" t="s">
        <v>132</v>
      </c>
      <c r="D1046" s="710" t="s">
        <v>1391</v>
      </c>
      <c r="E1046" s="708" t="s">
        <v>835</v>
      </c>
      <c r="F1046" s="709"/>
      <c r="G1046" s="366"/>
      <c r="H1046" s="366"/>
      <c r="I1046" s="352"/>
      <c r="J1046" s="352"/>
      <c r="K1046" s="367"/>
      <c r="L1046" s="357"/>
      <c r="M1046" s="358"/>
    </row>
    <row r="1047" spans="1:13" ht="242.25">
      <c r="A1047" s="706"/>
      <c r="B1047" s="707"/>
      <c r="C1047" s="707" t="s">
        <v>205</v>
      </c>
      <c r="D1047" s="710" t="s">
        <v>2603</v>
      </c>
      <c r="E1047" s="708" t="s">
        <v>835</v>
      </c>
      <c r="F1047" s="709"/>
      <c r="G1047" s="366"/>
      <c r="H1047" s="366"/>
      <c r="I1047" s="352"/>
      <c r="J1047" s="352"/>
      <c r="K1047" s="367"/>
      <c r="L1047" s="357"/>
      <c r="M1047" s="358"/>
    </row>
    <row r="1048" spans="1:13" ht="38.25">
      <c r="A1048" s="706"/>
      <c r="B1048" s="707"/>
      <c r="C1048" s="707" t="s">
        <v>10</v>
      </c>
      <c r="D1048" s="715" t="s">
        <v>3088</v>
      </c>
      <c r="E1048" s="708" t="s">
        <v>835</v>
      </c>
      <c r="F1048" s="709"/>
      <c r="G1048" s="366"/>
      <c r="H1048" s="366"/>
      <c r="I1048" s="352"/>
      <c r="J1048" s="352"/>
      <c r="K1048" s="367"/>
      <c r="L1048" s="357"/>
      <c r="M1048" s="358"/>
    </row>
    <row r="1049" spans="1:13" ht="15.75">
      <c r="A1049" s="706"/>
      <c r="B1049" s="707"/>
      <c r="C1049" s="707" t="s">
        <v>11</v>
      </c>
      <c r="D1049" s="710"/>
      <c r="E1049" s="708"/>
      <c r="F1049" s="709"/>
      <c r="G1049" s="366"/>
      <c r="H1049" s="366"/>
      <c r="I1049" s="352"/>
      <c r="J1049" s="352"/>
      <c r="K1049" s="367"/>
      <c r="L1049" s="357"/>
      <c r="M1049" s="358"/>
    </row>
    <row r="1050" spans="1:13" ht="15.75">
      <c r="A1050" s="706"/>
      <c r="B1050" s="707"/>
      <c r="C1050" s="707" t="s">
        <v>12</v>
      </c>
      <c r="D1050" s="710"/>
      <c r="E1050" s="708"/>
      <c r="F1050" s="709"/>
      <c r="G1050" s="366"/>
      <c r="H1050" s="366"/>
      <c r="I1050" s="352"/>
      <c r="J1050" s="352"/>
      <c r="K1050" s="367"/>
      <c r="L1050" s="357"/>
      <c r="M1050" s="358"/>
    </row>
    <row r="1051" spans="1:13" ht="15.75">
      <c r="A1051" s="698"/>
      <c r="B1051" s="707"/>
      <c r="C1051" s="698"/>
      <c r="D1051" s="711"/>
      <c r="E1051" s="700"/>
      <c r="F1051" s="701"/>
      <c r="G1051" s="366"/>
      <c r="H1051" s="366"/>
      <c r="I1051" s="352"/>
      <c r="J1051" s="352"/>
      <c r="K1051" s="367"/>
      <c r="L1051" s="357"/>
      <c r="M1051" s="358"/>
    </row>
    <row r="1052" spans="1:13" ht="114.75">
      <c r="A1052" s="706" t="s">
        <v>1392</v>
      </c>
      <c r="B1052" s="707"/>
      <c r="C1052" s="706"/>
      <c r="D1052" s="707" t="s">
        <v>1394</v>
      </c>
      <c r="E1052" s="708"/>
      <c r="F1052" s="709"/>
      <c r="G1052" s="366"/>
      <c r="H1052" s="366"/>
      <c r="I1052" s="352"/>
      <c r="J1052" s="352"/>
      <c r="K1052" s="367"/>
      <c r="L1052" s="357"/>
      <c r="M1052" s="358"/>
    </row>
    <row r="1053" spans="1:13" ht="204">
      <c r="A1053" s="706"/>
      <c r="B1053" s="699"/>
      <c r="C1053" s="706" t="s">
        <v>132</v>
      </c>
      <c r="D1053" s="710" t="s">
        <v>1395</v>
      </c>
      <c r="E1053" s="708" t="s">
        <v>835</v>
      </c>
      <c r="F1053" s="709"/>
      <c r="G1053" s="366"/>
      <c r="H1053" s="366"/>
      <c r="I1053" s="352"/>
      <c r="J1053" s="352"/>
      <c r="K1053" s="367"/>
      <c r="L1053" s="357"/>
      <c r="M1053" s="358"/>
    </row>
    <row r="1054" spans="1:13" ht="153">
      <c r="A1054" s="706"/>
      <c r="B1054" s="707" t="s">
        <v>1319</v>
      </c>
      <c r="C1054" s="707" t="s">
        <v>205</v>
      </c>
      <c r="D1054" s="710" t="s">
        <v>2604</v>
      </c>
      <c r="E1054" s="708" t="s">
        <v>835</v>
      </c>
      <c r="F1054" s="709"/>
      <c r="G1054" s="366"/>
      <c r="H1054" s="366"/>
      <c r="I1054" s="352"/>
      <c r="J1054" s="352"/>
      <c r="K1054" s="367"/>
      <c r="L1054" s="357"/>
      <c r="M1054" s="358"/>
    </row>
    <row r="1055" spans="1:13" ht="38.25">
      <c r="A1055" s="706"/>
      <c r="B1055" s="707"/>
      <c r="C1055" s="707" t="s">
        <v>10</v>
      </c>
      <c r="D1055" s="715" t="s">
        <v>3089</v>
      </c>
      <c r="E1055" s="708" t="s">
        <v>835</v>
      </c>
      <c r="F1055" s="709"/>
      <c r="G1055" s="366"/>
      <c r="H1055" s="366"/>
      <c r="I1055" s="352"/>
      <c r="J1055" s="352"/>
      <c r="K1055" s="367"/>
      <c r="L1055" s="357"/>
      <c r="M1055" s="358"/>
    </row>
    <row r="1056" spans="1:13" ht="15.75">
      <c r="A1056" s="706"/>
      <c r="B1056" s="707"/>
      <c r="C1056" s="707" t="s">
        <v>11</v>
      </c>
      <c r="D1056" s="710"/>
      <c r="E1056" s="708"/>
      <c r="F1056" s="709"/>
      <c r="G1056" s="366"/>
      <c r="H1056" s="366"/>
      <c r="I1056" s="352"/>
      <c r="J1056" s="352"/>
      <c r="K1056" s="367"/>
      <c r="L1056" s="357"/>
      <c r="M1056" s="358"/>
    </row>
    <row r="1057" spans="1:13" ht="15.75">
      <c r="A1057" s="706"/>
      <c r="B1057" s="707"/>
      <c r="C1057" s="707" t="s">
        <v>12</v>
      </c>
      <c r="D1057" s="710"/>
      <c r="E1057" s="708"/>
      <c r="F1057" s="709"/>
      <c r="G1057" s="366"/>
      <c r="H1057" s="366"/>
      <c r="I1057" s="352"/>
      <c r="J1057" s="352"/>
      <c r="K1057" s="367"/>
      <c r="L1057" s="357"/>
      <c r="M1057" s="358"/>
    </row>
    <row r="1058" spans="1:13" ht="15.75">
      <c r="A1058" s="698"/>
      <c r="B1058" s="707"/>
      <c r="C1058" s="698"/>
      <c r="D1058" s="711"/>
      <c r="E1058" s="700"/>
      <c r="F1058" s="701"/>
      <c r="G1058" s="366"/>
      <c r="H1058" s="366"/>
      <c r="I1058" s="352"/>
      <c r="J1058" s="352"/>
      <c r="K1058" s="367"/>
      <c r="L1058" s="357"/>
      <c r="M1058" s="358"/>
    </row>
    <row r="1059" spans="1:13" ht="127.5">
      <c r="A1059" s="706" t="s">
        <v>1396</v>
      </c>
      <c r="B1059" s="707"/>
      <c r="C1059" s="706"/>
      <c r="D1059" s="707" t="s">
        <v>1398</v>
      </c>
      <c r="E1059" s="708"/>
      <c r="F1059" s="709"/>
      <c r="G1059" s="366"/>
      <c r="H1059" s="366"/>
      <c r="I1059" s="352"/>
      <c r="J1059" s="352"/>
      <c r="K1059" s="367"/>
      <c r="L1059" s="357"/>
      <c r="M1059" s="358"/>
    </row>
    <row r="1060" spans="1:13" ht="204">
      <c r="A1060" s="706"/>
      <c r="B1060" s="707"/>
      <c r="C1060" s="706" t="s">
        <v>132</v>
      </c>
      <c r="D1060" s="710" t="s">
        <v>1399</v>
      </c>
      <c r="E1060" s="708" t="s">
        <v>835</v>
      </c>
      <c r="F1060" s="709"/>
      <c r="G1060" s="366"/>
      <c r="H1060" s="366"/>
      <c r="I1060" s="352"/>
      <c r="J1060" s="352"/>
      <c r="K1060" s="367"/>
      <c r="L1060" s="357"/>
      <c r="M1060" s="358"/>
    </row>
    <row r="1061" spans="1:13" ht="178.5">
      <c r="A1061" s="706"/>
      <c r="B1061" s="699"/>
      <c r="C1061" s="707" t="s">
        <v>205</v>
      </c>
      <c r="D1061" s="710" t="s">
        <v>2605</v>
      </c>
      <c r="E1061" s="708" t="s">
        <v>835</v>
      </c>
      <c r="F1061" s="709"/>
      <c r="G1061" s="366"/>
      <c r="H1061" s="366"/>
      <c r="I1061" s="352"/>
      <c r="J1061" s="352"/>
      <c r="K1061" s="367"/>
      <c r="L1061" s="357"/>
      <c r="M1061" s="358"/>
    </row>
    <row r="1062" spans="1:13" ht="76.5">
      <c r="A1062" s="706"/>
      <c r="B1062" s="707" t="s">
        <v>37</v>
      </c>
      <c r="C1062" s="707" t="s">
        <v>10</v>
      </c>
      <c r="D1062" s="715" t="s">
        <v>3090</v>
      </c>
      <c r="E1062" s="708" t="s">
        <v>835</v>
      </c>
      <c r="F1062" s="709"/>
      <c r="G1062" s="366"/>
      <c r="H1062" s="366"/>
      <c r="I1062" s="352"/>
      <c r="J1062" s="352"/>
      <c r="K1062" s="367"/>
      <c r="L1062" s="357"/>
      <c r="M1062" s="358"/>
    </row>
    <row r="1063" spans="1:13" ht="15.75">
      <c r="A1063" s="706"/>
      <c r="B1063" s="707"/>
      <c r="C1063" s="707" t="s">
        <v>11</v>
      </c>
      <c r="D1063" s="710"/>
      <c r="E1063" s="708"/>
      <c r="F1063" s="709"/>
      <c r="G1063" s="366"/>
      <c r="H1063" s="366"/>
      <c r="I1063" s="352"/>
      <c r="J1063" s="352"/>
      <c r="K1063" s="367"/>
      <c r="L1063" s="357"/>
      <c r="M1063" s="358"/>
    </row>
    <row r="1064" spans="1:13" ht="15.75">
      <c r="A1064" s="706"/>
      <c r="B1064" s="707"/>
      <c r="C1064" s="707" t="s">
        <v>12</v>
      </c>
      <c r="D1064" s="710"/>
      <c r="E1064" s="708"/>
      <c r="F1064" s="709"/>
      <c r="G1064" s="366"/>
      <c r="H1064" s="366"/>
      <c r="I1064" s="352"/>
      <c r="J1064" s="352"/>
      <c r="K1064" s="367"/>
      <c r="L1064" s="357"/>
      <c r="M1064" s="358"/>
    </row>
    <row r="1065" spans="1:13" ht="15.75">
      <c r="A1065" s="698"/>
      <c r="B1065" s="707"/>
      <c r="C1065" s="698"/>
      <c r="D1065" s="711"/>
      <c r="E1065" s="700"/>
      <c r="F1065" s="701"/>
      <c r="G1065" s="366"/>
      <c r="H1065" s="366"/>
      <c r="I1065" s="352"/>
      <c r="J1065" s="352"/>
      <c r="K1065" s="367"/>
      <c r="L1065" s="357"/>
      <c r="M1065" s="358"/>
    </row>
    <row r="1066" spans="1:13" ht="15.75">
      <c r="A1066" s="702">
        <v>4.7</v>
      </c>
      <c r="B1066" s="707"/>
      <c r="C1066" s="702"/>
      <c r="D1066" s="697" t="s">
        <v>1400</v>
      </c>
      <c r="E1066" s="703"/>
      <c r="F1066" s="704"/>
      <c r="G1066" s="366"/>
      <c r="H1066" s="366"/>
      <c r="I1066" s="352"/>
      <c r="J1066" s="352"/>
      <c r="K1066" s="367"/>
      <c r="L1066" s="357"/>
      <c r="M1066" s="358"/>
    </row>
    <row r="1067" spans="1:13" ht="102">
      <c r="A1067" s="706" t="s">
        <v>1401</v>
      </c>
      <c r="B1067" s="707"/>
      <c r="C1067" s="706"/>
      <c r="D1067" s="707" t="s">
        <v>1403</v>
      </c>
      <c r="E1067" s="708"/>
      <c r="F1067" s="709"/>
      <c r="G1067" s="366"/>
      <c r="H1067" s="366"/>
      <c r="I1067" s="352"/>
      <c r="J1067" s="352"/>
      <c r="K1067" s="367"/>
      <c r="L1067" s="357"/>
      <c r="M1067" s="358"/>
    </row>
    <row r="1068" spans="1:13" ht="153">
      <c r="A1068" s="728"/>
      <c r="B1068" s="707"/>
      <c r="C1068" s="728" t="s">
        <v>132</v>
      </c>
      <c r="D1068" s="729" t="s">
        <v>2606</v>
      </c>
      <c r="E1068" s="730" t="s">
        <v>1177</v>
      </c>
      <c r="F1068" s="756" t="s">
        <v>1404</v>
      </c>
      <c r="G1068" s="366"/>
      <c r="H1068" s="366"/>
      <c r="I1068" s="352"/>
      <c r="J1068" s="352"/>
      <c r="K1068" s="367"/>
      <c r="L1068" s="357"/>
      <c r="M1068" s="358"/>
    </row>
    <row r="1069" spans="1:13" ht="216.75">
      <c r="A1069" s="706"/>
      <c r="B1069" s="699"/>
      <c r="C1069" s="707" t="s">
        <v>205</v>
      </c>
      <c r="D1069" s="710" t="s">
        <v>2607</v>
      </c>
      <c r="E1069" s="708" t="s">
        <v>835</v>
      </c>
      <c r="F1069" s="709"/>
      <c r="G1069" s="366"/>
      <c r="H1069" s="366"/>
      <c r="I1069" s="352"/>
      <c r="J1069" s="352"/>
      <c r="K1069" s="367"/>
      <c r="L1069" s="357"/>
      <c r="M1069" s="358"/>
    </row>
    <row r="1070" spans="1:13" ht="15.75">
      <c r="A1070" s="706"/>
      <c r="B1070" s="697"/>
      <c r="C1070" s="707" t="s">
        <v>10</v>
      </c>
      <c r="D1070" s="710"/>
      <c r="E1070" s="708"/>
      <c r="F1070" s="709"/>
      <c r="G1070" s="366"/>
      <c r="H1070" s="366"/>
      <c r="I1070" s="352"/>
      <c r="J1070" s="352"/>
      <c r="K1070" s="367"/>
      <c r="L1070" s="357"/>
      <c r="M1070" s="358"/>
    </row>
    <row r="1071" spans="1:13" ht="63.75">
      <c r="A1071" s="706"/>
      <c r="B1071" s="707" t="s">
        <v>1326</v>
      </c>
      <c r="C1071" s="707" t="s">
        <v>11</v>
      </c>
      <c r="D1071" s="710"/>
      <c r="E1071" s="708"/>
      <c r="F1071" s="709"/>
      <c r="G1071" s="366"/>
      <c r="H1071" s="366"/>
      <c r="I1071" s="352"/>
      <c r="J1071" s="352"/>
      <c r="K1071" s="367"/>
      <c r="L1071" s="357"/>
      <c r="M1071" s="358"/>
    </row>
    <row r="1072" spans="1:13" ht="15.75">
      <c r="A1072" s="706"/>
      <c r="B1072" s="707"/>
      <c r="C1072" s="707" t="s">
        <v>12</v>
      </c>
      <c r="D1072" s="710"/>
      <c r="E1072" s="708"/>
      <c r="F1072" s="709"/>
      <c r="G1072" s="366"/>
      <c r="H1072" s="366"/>
      <c r="I1072" s="352"/>
      <c r="J1072" s="352"/>
      <c r="K1072" s="367"/>
      <c r="L1072" s="357"/>
      <c r="M1072" s="358"/>
    </row>
    <row r="1073" spans="1:13" ht="15.75">
      <c r="A1073" s="698"/>
      <c r="B1073" s="707"/>
      <c r="C1073" s="698"/>
      <c r="D1073" s="711"/>
      <c r="E1073" s="700"/>
      <c r="F1073" s="701"/>
      <c r="G1073" s="366"/>
      <c r="H1073" s="366"/>
      <c r="I1073" s="352"/>
      <c r="J1073" s="352"/>
      <c r="K1073" s="367"/>
      <c r="L1073" s="357"/>
      <c r="M1073" s="358"/>
    </row>
    <row r="1074" spans="1:13" ht="114.75">
      <c r="A1074" s="706" t="s">
        <v>1405</v>
      </c>
      <c r="B1074" s="707"/>
      <c r="C1074" s="706"/>
      <c r="D1074" s="707" t="s">
        <v>1407</v>
      </c>
      <c r="E1074" s="708"/>
      <c r="F1074" s="709"/>
      <c r="G1074" s="366"/>
      <c r="H1074" s="366"/>
      <c r="I1074" s="352"/>
      <c r="J1074" s="352"/>
      <c r="K1074" s="367"/>
      <c r="L1074" s="357"/>
      <c r="M1074" s="358"/>
    </row>
    <row r="1075" spans="1:13" ht="140.25">
      <c r="A1075" s="706"/>
      <c r="B1075" s="707"/>
      <c r="C1075" s="706" t="s">
        <v>132</v>
      </c>
      <c r="D1075" s="710" t="s">
        <v>1408</v>
      </c>
      <c r="E1075" s="708" t="s">
        <v>835</v>
      </c>
      <c r="F1075" s="709"/>
      <c r="G1075" s="366"/>
      <c r="H1075" s="366"/>
      <c r="I1075" s="352"/>
      <c r="J1075" s="352"/>
      <c r="K1075" s="367"/>
      <c r="L1075" s="357"/>
      <c r="M1075" s="358"/>
    </row>
    <row r="1076" spans="1:13" ht="102">
      <c r="A1076" s="706"/>
      <c r="B1076" s="707"/>
      <c r="C1076" s="707" t="s">
        <v>205</v>
      </c>
      <c r="D1076" s="710" t="s">
        <v>2608</v>
      </c>
      <c r="E1076" s="708" t="s">
        <v>835</v>
      </c>
      <c r="F1076" s="709"/>
      <c r="G1076" s="366"/>
      <c r="H1076" s="366"/>
      <c r="I1076" s="352"/>
      <c r="J1076" s="352"/>
      <c r="K1076" s="367"/>
      <c r="L1076" s="357"/>
      <c r="M1076" s="358"/>
    </row>
    <row r="1077" spans="1:13" ht="15.75">
      <c r="A1077" s="706"/>
      <c r="B1077" s="707"/>
      <c r="C1077" s="707" t="s">
        <v>10</v>
      </c>
      <c r="D1077" s="710"/>
      <c r="E1077" s="708"/>
      <c r="F1077" s="709"/>
      <c r="G1077" s="366"/>
      <c r="H1077" s="366"/>
      <c r="I1077" s="352"/>
      <c r="J1077" s="352"/>
      <c r="K1077" s="367"/>
      <c r="L1077" s="357"/>
      <c r="M1077" s="358"/>
    </row>
    <row r="1078" spans="1:13" ht="15.75">
      <c r="A1078" s="706"/>
      <c r="B1078" s="699"/>
      <c r="C1078" s="707" t="s">
        <v>11</v>
      </c>
      <c r="D1078" s="710"/>
      <c r="E1078" s="708"/>
      <c r="F1078" s="709"/>
      <c r="G1078" s="366"/>
      <c r="H1078" s="366"/>
      <c r="I1078" s="352"/>
      <c r="J1078" s="352"/>
      <c r="K1078" s="367"/>
      <c r="L1078" s="357"/>
      <c r="M1078" s="358"/>
    </row>
    <row r="1079" spans="1:13" ht="63.75">
      <c r="A1079" s="706"/>
      <c r="B1079" s="707" t="s">
        <v>1330</v>
      </c>
      <c r="C1079" s="707" t="s">
        <v>12</v>
      </c>
      <c r="D1079" s="710"/>
      <c r="E1079" s="708"/>
      <c r="F1079" s="709"/>
      <c r="G1079" s="366"/>
      <c r="H1079" s="366"/>
      <c r="I1079" s="352"/>
      <c r="J1079" s="352"/>
      <c r="K1079" s="367"/>
      <c r="L1079" s="357"/>
      <c r="M1079" s="358"/>
    </row>
    <row r="1080" spans="1:13" ht="15.75">
      <c r="A1080" s="698"/>
      <c r="B1080" s="707"/>
      <c r="C1080" s="698"/>
      <c r="D1080" s="711"/>
      <c r="E1080" s="700"/>
      <c r="F1080" s="701"/>
      <c r="G1080" s="366"/>
      <c r="H1080" s="366"/>
      <c r="I1080" s="352"/>
      <c r="J1080" s="352"/>
      <c r="K1080" s="367"/>
      <c r="L1080" s="357"/>
      <c r="M1080" s="358"/>
    </row>
    <row r="1081" spans="1:13" ht="15.75">
      <c r="A1081" s="702">
        <v>4.8</v>
      </c>
      <c r="B1081" s="707"/>
      <c r="C1081" s="702"/>
      <c r="D1081" s="697" t="s">
        <v>1409</v>
      </c>
      <c r="E1081" s="703"/>
      <c r="F1081" s="704"/>
      <c r="G1081" s="366"/>
      <c r="H1081" s="366"/>
      <c r="I1081" s="352"/>
      <c r="J1081" s="352"/>
      <c r="K1081" s="367"/>
      <c r="L1081" s="357"/>
      <c r="M1081" s="358"/>
    </row>
    <row r="1082" spans="1:13" ht="178.5">
      <c r="A1082" s="706" t="s">
        <v>1410</v>
      </c>
      <c r="B1082" s="707"/>
      <c r="C1082" s="706"/>
      <c r="D1082" s="707" t="s">
        <v>1411</v>
      </c>
      <c r="E1082" s="708"/>
      <c r="F1082" s="709"/>
      <c r="G1082" s="366"/>
      <c r="H1082" s="366"/>
      <c r="I1082" s="352"/>
      <c r="J1082" s="352"/>
      <c r="K1082" s="367"/>
      <c r="L1082" s="357"/>
      <c r="M1082" s="358"/>
    </row>
    <row r="1083" spans="1:13" ht="242.25">
      <c r="A1083" s="706"/>
      <c r="B1083" s="707"/>
      <c r="C1083" s="706" t="s">
        <v>132</v>
      </c>
      <c r="D1083" s="710" t="s">
        <v>1412</v>
      </c>
      <c r="E1083" s="708" t="s">
        <v>835</v>
      </c>
      <c r="F1083" s="709"/>
      <c r="G1083" s="366"/>
      <c r="H1083" s="366"/>
      <c r="I1083" s="352"/>
      <c r="J1083" s="352"/>
      <c r="K1083" s="367"/>
      <c r="L1083" s="357"/>
      <c r="M1083" s="358"/>
    </row>
    <row r="1084" spans="1:13" ht="409.5">
      <c r="A1084" s="706"/>
      <c r="B1084" s="707"/>
      <c r="C1084" s="707" t="s">
        <v>205</v>
      </c>
      <c r="D1084" s="710" t="s">
        <v>2609</v>
      </c>
      <c r="E1084" s="708" t="s">
        <v>835</v>
      </c>
      <c r="F1084" s="709"/>
      <c r="G1084" s="366"/>
      <c r="H1084" s="366"/>
      <c r="I1084" s="352"/>
      <c r="J1084" s="352"/>
      <c r="K1084" s="367"/>
      <c r="L1084" s="357"/>
      <c r="M1084" s="358"/>
    </row>
    <row r="1085" spans="1:13" ht="15.75">
      <c r="A1085" s="706"/>
      <c r="B1085" s="707"/>
      <c r="C1085" s="707" t="s">
        <v>10</v>
      </c>
      <c r="D1085" s="710"/>
      <c r="E1085" s="708"/>
      <c r="F1085" s="709"/>
      <c r="G1085" s="366"/>
      <c r="H1085" s="366"/>
      <c r="I1085" s="352"/>
      <c r="J1085" s="352"/>
      <c r="K1085" s="367"/>
      <c r="L1085" s="357"/>
      <c r="M1085" s="358"/>
    </row>
    <row r="1086" spans="1:13" ht="15.75">
      <c r="A1086" s="706"/>
      <c r="B1086" s="699"/>
      <c r="C1086" s="707" t="s">
        <v>11</v>
      </c>
      <c r="D1086" s="710"/>
      <c r="E1086" s="708"/>
      <c r="F1086" s="709"/>
      <c r="G1086" s="366"/>
      <c r="H1086" s="366"/>
      <c r="I1086" s="352"/>
      <c r="J1086" s="352"/>
      <c r="K1086" s="367"/>
      <c r="L1086" s="357"/>
      <c r="M1086" s="358"/>
    </row>
    <row r="1087" spans="1:13" ht="63.75">
      <c r="A1087" s="706"/>
      <c r="B1087" s="707" t="s">
        <v>1334</v>
      </c>
      <c r="C1087" s="707" t="s">
        <v>12</v>
      </c>
      <c r="D1087" s="710"/>
      <c r="E1087" s="708"/>
      <c r="F1087" s="709"/>
      <c r="G1087" s="366"/>
      <c r="H1087" s="366"/>
      <c r="I1087" s="352"/>
      <c r="J1087" s="352"/>
      <c r="K1087" s="367"/>
      <c r="L1087" s="357"/>
      <c r="M1087" s="358"/>
    </row>
    <row r="1088" spans="1:13" ht="15.75">
      <c r="A1088" s="698"/>
      <c r="B1088" s="707"/>
      <c r="C1088" s="698"/>
      <c r="D1088" s="711"/>
      <c r="E1088" s="700"/>
      <c r="F1088" s="701"/>
      <c r="G1088" s="366"/>
      <c r="H1088" s="366"/>
      <c r="I1088" s="352"/>
      <c r="J1088" s="352"/>
      <c r="K1088" s="367"/>
      <c r="L1088" s="357"/>
      <c r="M1088" s="358"/>
    </row>
    <row r="1089" spans="1:13" ht="15.75">
      <c r="A1089" s="702">
        <v>4.9000000000000004</v>
      </c>
      <c r="B1089" s="707"/>
      <c r="C1089" s="702"/>
      <c r="D1089" s="697" t="s">
        <v>1413</v>
      </c>
      <c r="E1089" s="703"/>
      <c r="F1089" s="704"/>
      <c r="G1089" s="366"/>
      <c r="H1089" s="366"/>
      <c r="I1089" s="352"/>
      <c r="J1089" s="352"/>
      <c r="K1089" s="367"/>
      <c r="L1089" s="357"/>
      <c r="M1089" s="358"/>
    </row>
    <row r="1090" spans="1:13" ht="178.5">
      <c r="A1090" s="706" t="s">
        <v>1414</v>
      </c>
      <c r="B1090" s="707"/>
      <c r="C1090" s="706"/>
      <c r="D1090" s="707" t="s">
        <v>1415</v>
      </c>
      <c r="E1090" s="708"/>
      <c r="F1090" s="709"/>
      <c r="G1090" s="366"/>
      <c r="H1090" s="366"/>
      <c r="I1090" s="352"/>
      <c r="J1090" s="352"/>
      <c r="K1090" s="367"/>
      <c r="L1090" s="357"/>
      <c r="M1090" s="358"/>
    </row>
    <row r="1091" spans="1:13" ht="127.5">
      <c r="A1091" s="706"/>
      <c r="B1091" s="707"/>
      <c r="C1091" s="706" t="s">
        <v>132</v>
      </c>
      <c r="D1091" s="710" t="s">
        <v>1416</v>
      </c>
      <c r="E1091" s="708" t="s">
        <v>835</v>
      </c>
      <c r="F1091" s="709"/>
      <c r="G1091" s="366"/>
      <c r="H1091" s="366"/>
      <c r="I1091" s="352"/>
      <c r="J1091" s="352"/>
      <c r="K1091" s="367"/>
      <c r="L1091" s="357"/>
      <c r="M1091" s="358"/>
    </row>
    <row r="1092" spans="1:13" ht="140.25">
      <c r="A1092" s="706"/>
      <c r="B1092" s="707"/>
      <c r="C1092" s="707" t="s">
        <v>205</v>
      </c>
      <c r="D1092" s="710" t="s">
        <v>2610</v>
      </c>
      <c r="E1092" s="708" t="s">
        <v>835</v>
      </c>
      <c r="F1092" s="709"/>
      <c r="G1092" s="366"/>
      <c r="H1092" s="366"/>
      <c r="I1092" s="352"/>
      <c r="J1092" s="352"/>
      <c r="K1092" s="367"/>
      <c r="L1092" s="357"/>
      <c r="M1092" s="358"/>
    </row>
    <row r="1093" spans="1:13" ht="63.75">
      <c r="A1093" s="706"/>
      <c r="B1093" s="707"/>
      <c r="C1093" s="707" t="s">
        <v>10</v>
      </c>
      <c r="D1093" s="715" t="s">
        <v>3091</v>
      </c>
      <c r="E1093" s="708" t="s">
        <v>835</v>
      </c>
      <c r="F1093" s="709"/>
      <c r="G1093" s="366"/>
      <c r="H1093" s="366"/>
      <c r="I1093" s="352"/>
      <c r="J1093" s="352"/>
      <c r="K1093" s="367"/>
      <c r="L1093" s="357"/>
      <c r="M1093" s="358"/>
    </row>
    <row r="1094" spans="1:13" ht="15.75">
      <c r="A1094" s="706"/>
      <c r="B1094" s="699"/>
      <c r="C1094" s="707" t="s">
        <v>11</v>
      </c>
      <c r="D1094" s="710"/>
      <c r="E1094" s="708"/>
      <c r="F1094" s="709"/>
      <c r="G1094" s="366"/>
      <c r="H1094" s="366"/>
      <c r="I1094" s="352"/>
      <c r="J1094" s="352"/>
      <c r="K1094" s="367"/>
      <c r="L1094" s="357"/>
      <c r="M1094" s="358"/>
    </row>
    <row r="1095" spans="1:13" ht="15.75">
      <c r="A1095" s="706"/>
      <c r="B1095" s="697"/>
      <c r="C1095" s="707" t="s">
        <v>12</v>
      </c>
      <c r="D1095" s="710"/>
      <c r="E1095" s="708"/>
      <c r="F1095" s="709"/>
      <c r="G1095" s="366"/>
      <c r="H1095" s="366"/>
      <c r="I1095" s="352"/>
      <c r="J1095" s="352"/>
      <c r="K1095" s="367"/>
      <c r="L1095" s="357"/>
      <c r="M1095" s="358"/>
    </row>
    <row r="1096" spans="1:13" ht="409.5">
      <c r="A1096" s="698"/>
      <c r="B1096" s="707" t="s">
        <v>1339</v>
      </c>
      <c r="C1096" s="698"/>
      <c r="D1096" s="711"/>
      <c r="E1096" s="700"/>
      <c r="F1096" s="701"/>
      <c r="G1096" s="366"/>
      <c r="H1096" s="366"/>
      <c r="I1096" s="352"/>
      <c r="J1096" s="352"/>
      <c r="K1096" s="367"/>
      <c r="L1096" s="357"/>
      <c r="M1096" s="358"/>
    </row>
    <row r="1097" spans="1:13" ht="15.75">
      <c r="A1097" s="702">
        <v>5</v>
      </c>
      <c r="B1097" s="707"/>
      <c r="C1097" s="702"/>
      <c r="D1097" s="697" t="s">
        <v>830</v>
      </c>
      <c r="E1097" s="703"/>
      <c r="F1097" s="704"/>
      <c r="G1097" s="366"/>
      <c r="H1097" s="366"/>
      <c r="I1097" s="352"/>
      <c r="J1097" s="352"/>
      <c r="K1097" s="367"/>
      <c r="L1097" s="357"/>
      <c r="M1097" s="358"/>
    </row>
    <row r="1098" spans="1:13" ht="15.75">
      <c r="A1098" s="702">
        <v>5.0999999999999996</v>
      </c>
      <c r="B1098" s="707"/>
      <c r="C1098" s="702"/>
      <c r="D1098" s="697" t="s">
        <v>1417</v>
      </c>
      <c r="E1098" s="703"/>
      <c r="F1098" s="704"/>
      <c r="G1098" s="366"/>
      <c r="H1098" s="366"/>
      <c r="I1098" s="352"/>
      <c r="J1098" s="352"/>
      <c r="K1098" s="367"/>
      <c r="L1098" s="357"/>
      <c r="M1098" s="358"/>
    </row>
    <row r="1099" spans="1:13" ht="127.5">
      <c r="A1099" s="706" t="s">
        <v>1418</v>
      </c>
      <c r="B1099" s="707"/>
      <c r="C1099" s="706"/>
      <c r="D1099" s="707" t="s">
        <v>1419</v>
      </c>
      <c r="E1099" s="708"/>
      <c r="F1099" s="709"/>
      <c r="G1099" s="366"/>
      <c r="H1099" s="366"/>
      <c r="I1099" s="352"/>
      <c r="J1099" s="352"/>
      <c r="K1099" s="367"/>
      <c r="L1099" s="357"/>
      <c r="M1099" s="358"/>
    </row>
    <row r="1100" spans="1:13" ht="140.25">
      <c r="A1100" s="706"/>
      <c r="B1100" s="707"/>
      <c r="C1100" s="706" t="s">
        <v>132</v>
      </c>
      <c r="D1100" s="710" t="s">
        <v>1420</v>
      </c>
      <c r="E1100" s="708" t="s">
        <v>835</v>
      </c>
      <c r="F1100" s="709"/>
      <c r="G1100" s="366"/>
      <c r="H1100" s="366"/>
      <c r="I1100" s="352"/>
      <c r="J1100" s="352"/>
      <c r="K1100" s="367"/>
      <c r="L1100" s="357"/>
      <c r="M1100" s="358"/>
    </row>
    <row r="1101" spans="1:13" ht="15.75">
      <c r="A1101" s="706"/>
      <c r="B1101" s="707"/>
      <c r="C1101" s="707" t="s">
        <v>205</v>
      </c>
      <c r="D1101" s="710"/>
      <c r="E1101" s="708"/>
      <c r="F1101" s="709"/>
      <c r="G1101" s="366"/>
      <c r="H1101" s="366"/>
      <c r="I1101" s="352"/>
      <c r="J1101" s="352"/>
      <c r="K1101" s="367"/>
      <c r="L1101" s="357"/>
      <c r="M1101" s="358"/>
    </row>
    <row r="1102" spans="1:13" ht="76.5">
      <c r="A1102" s="706"/>
      <c r="B1102" s="707"/>
      <c r="C1102" s="707" t="s">
        <v>10</v>
      </c>
      <c r="D1102" s="715" t="s">
        <v>3092</v>
      </c>
      <c r="E1102" s="708" t="s">
        <v>835</v>
      </c>
      <c r="F1102" s="709"/>
      <c r="G1102" s="366"/>
      <c r="H1102" s="366"/>
      <c r="I1102" s="352"/>
      <c r="J1102" s="352"/>
      <c r="K1102" s="367"/>
      <c r="L1102" s="357"/>
      <c r="M1102" s="358"/>
    </row>
    <row r="1103" spans="1:13" ht="15.75">
      <c r="A1103" s="706"/>
      <c r="B1103" s="699"/>
      <c r="C1103" s="707" t="s">
        <v>11</v>
      </c>
      <c r="D1103" s="710"/>
      <c r="E1103" s="708"/>
      <c r="F1103" s="709"/>
      <c r="G1103" s="366"/>
      <c r="H1103" s="366"/>
      <c r="I1103" s="352"/>
      <c r="J1103" s="352"/>
      <c r="K1103" s="367"/>
      <c r="L1103" s="357"/>
      <c r="M1103" s="358"/>
    </row>
    <row r="1104" spans="1:13" ht="409.5">
      <c r="A1104" s="706"/>
      <c r="B1104" s="707" t="s">
        <v>1343</v>
      </c>
      <c r="C1104" s="707" t="s">
        <v>12</v>
      </c>
      <c r="D1104" s="710"/>
      <c r="E1104" s="708"/>
      <c r="F1104" s="709"/>
      <c r="G1104" s="366"/>
      <c r="H1104" s="366"/>
      <c r="I1104" s="352"/>
      <c r="J1104" s="352"/>
      <c r="K1104" s="367"/>
      <c r="L1104" s="357"/>
      <c r="M1104" s="358"/>
    </row>
    <row r="1105" spans="1:13" ht="15.75">
      <c r="A1105" s="698"/>
      <c r="B1105" s="707"/>
      <c r="C1105" s="698"/>
      <c r="D1105" s="711"/>
      <c r="E1105" s="700"/>
      <c r="F1105" s="701"/>
      <c r="G1105" s="366"/>
      <c r="H1105" s="366"/>
      <c r="I1105" s="352"/>
      <c r="J1105" s="352"/>
      <c r="K1105" s="367"/>
      <c r="L1105" s="357"/>
      <c r="M1105" s="358"/>
    </row>
    <row r="1106" spans="1:13" ht="102">
      <c r="A1106" s="706" t="s">
        <v>1421</v>
      </c>
      <c r="B1106" s="707"/>
      <c r="C1106" s="706"/>
      <c r="D1106" s="707" t="s">
        <v>1422</v>
      </c>
      <c r="E1106" s="708"/>
      <c r="F1106" s="709"/>
      <c r="G1106" s="366"/>
      <c r="H1106" s="366"/>
      <c r="I1106" s="352"/>
      <c r="J1106" s="352"/>
      <c r="K1106" s="367"/>
      <c r="L1106" s="357"/>
      <c r="M1106" s="358"/>
    </row>
    <row r="1107" spans="1:13" ht="255">
      <c r="A1107" s="706"/>
      <c r="B1107" s="707"/>
      <c r="C1107" s="706" t="s">
        <v>132</v>
      </c>
      <c r="D1107" s="710" t="s">
        <v>1423</v>
      </c>
      <c r="E1107" s="708" t="s">
        <v>835</v>
      </c>
      <c r="F1107" s="709"/>
      <c r="G1107" s="366"/>
      <c r="H1107" s="366"/>
      <c r="I1107" s="352"/>
      <c r="J1107" s="352"/>
      <c r="K1107" s="367"/>
      <c r="L1107" s="357"/>
      <c r="M1107" s="358"/>
    </row>
    <row r="1108" spans="1:13" ht="15.75">
      <c r="A1108" s="706"/>
      <c r="B1108" s="707"/>
      <c r="C1108" s="707" t="s">
        <v>205</v>
      </c>
      <c r="D1108" s="710"/>
      <c r="E1108" s="708"/>
      <c r="F1108" s="709"/>
      <c r="G1108" s="366"/>
      <c r="H1108" s="366"/>
      <c r="I1108" s="352"/>
      <c r="J1108" s="352"/>
      <c r="K1108" s="367"/>
      <c r="L1108" s="357"/>
      <c r="M1108" s="358"/>
    </row>
    <row r="1109" spans="1:13" ht="38.25">
      <c r="A1109" s="706"/>
      <c r="B1109" s="707"/>
      <c r="C1109" s="707" t="s">
        <v>10</v>
      </c>
      <c r="D1109" s="715" t="s">
        <v>3093</v>
      </c>
      <c r="E1109" s="708" t="s">
        <v>835</v>
      </c>
      <c r="F1109" s="709"/>
      <c r="G1109" s="366"/>
      <c r="H1109" s="366"/>
      <c r="I1109" s="352"/>
      <c r="J1109" s="352"/>
      <c r="K1109" s="367"/>
      <c r="L1109" s="357"/>
      <c r="M1109" s="358"/>
    </row>
    <row r="1110" spans="1:13" ht="15.75">
      <c r="A1110" s="706"/>
      <c r="B1110" s="707"/>
      <c r="C1110" s="707" t="s">
        <v>11</v>
      </c>
      <c r="D1110" s="710"/>
      <c r="E1110" s="708"/>
      <c r="F1110" s="709"/>
      <c r="G1110" s="366"/>
      <c r="H1110" s="366"/>
      <c r="I1110" s="352"/>
      <c r="J1110" s="352"/>
      <c r="K1110" s="367"/>
      <c r="L1110" s="357"/>
      <c r="M1110" s="358"/>
    </row>
    <row r="1111" spans="1:13" ht="15.75">
      <c r="A1111" s="706"/>
      <c r="B1111" s="699"/>
      <c r="C1111" s="707" t="s">
        <v>12</v>
      </c>
      <c r="D1111" s="710"/>
      <c r="E1111" s="708"/>
      <c r="F1111" s="709"/>
      <c r="G1111" s="366"/>
      <c r="H1111" s="366"/>
      <c r="I1111" s="352"/>
      <c r="J1111" s="352"/>
      <c r="K1111" s="367"/>
      <c r="L1111" s="357"/>
      <c r="M1111" s="358"/>
    </row>
    <row r="1112" spans="1:13" ht="15.75">
      <c r="A1112" s="698"/>
      <c r="B1112" s="697"/>
      <c r="C1112" s="698"/>
      <c r="D1112" s="711"/>
      <c r="E1112" s="700"/>
      <c r="F1112" s="701"/>
      <c r="G1112" s="366"/>
      <c r="H1112" s="366"/>
      <c r="I1112" s="352"/>
      <c r="J1112" s="352"/>
      <c r="K1112" s="367"/>
      <c r="L1112" s="357"/>
      <c r="M1112" s="358"/>
    </row>
    <row r="1113" spans="1:13" ht="178.5">
      <c r="A1113" s="706" t="s">
        <v>1424</v>
      </c>
      <c r="B1113" s="707" t="s">
        <v>1348</v>
      </c>
      <c r="C1113" s="706"/>
      <c r="D1113" s="707" t="s">
        <v>1425</v>
      </c>
      <c r="E1113" s="708"/>
      <c r="F1113" s="709"/>
      <c r="G1113" s="366"/>
      <c r="H1113" s="366"/>
      <c r="I1113" s="352"/>
      <c r="J1113" s="352"/>
      <c r="K1113" s="367"/>
      <c r="L1113" s="357"/>
      <c r="M1113" s="358"/>
    </row>
    <row r="1114" spans="1:13" ht="153">
      <c r="A1114" s="706"/>
      <c r="B1114" s="707"/>
      <c r="C1114" s="706" t="s">
        <v>132</v>
      </c>
      <c r="D1114" s="710" t="s">
        <v>1426</v>
      </c>
      <c r="E1114" s="708" t="s">
        <v>835</v>
      </c>
      <c r="F1114" s="709"/>
      <c r="G1114" s="366"/>
      <c r="H1114" s="366"/>
      <c r="I1114" s="352"/>
      <c r="J1114" s="352"/>
      <c r="K1114" s="367"/>
      <c r="L1114" s="357"/>
      <c r="M1114" s="358"/>
    </row>
    <row r="1115" spans="1:13" ht="38.25">
      <c r="A1115" s="706"/>
      <c r="B1115" s="707"/>
      <c r="C1115" s="707" t="s">
        <v>205</v>
      </c>
      <c r="D1115" s="710" t="s">
        <v>3094</v>
      </c>
      <c r="E1115" s="708" t="s">
        <v>835</v>
      </c>
      <c r="F1115" s="709"/>
      <c r="G1115" s="366"/>
      <c r="H1115" s="366"/>
      <c r="I1115" s="352"/>
      <c r="J1115" s="352"/>
      <c r="K1115" s="367"/>
      <c r="L1115" s="357"/>
      <c r="M1115" s="358"/>
    </row>
    <row r="1116" spans="1:13" ht="15.75">
      <c r="A1116" s="706"/>
      <c r="B1116" s="707"/>
      <c r="C1116" s="707" t="s">
        <v>10</v>
      </c>
      <c r="D1116" s="710"/>
      <c r="E1116" s="708"/>
      <c r="F1116" s="709"/>
      <c r="G1116" s="366"/>
      <c r="H1116" s="366"/>
      <c r="I1116" s="352"/>
      <c r="J1116" s="352"/>
      <c r="K1116" s="367"/>
      <c r="L1116" s="357"/>
      <c r="M1116" s="358"/>
    </row>
    <row r="1117" spans="1:13" ht="15.75">
      <c r="A1117" s="706"/>
      <c r="B1117" s="707"/>
      <c r="C1117" s="707" t="s">
        <v>11</v>
      </c>
      <c r="D1117" s="710"/>
      <c r="E1117" s="708"/>
      <c r="F1117" s="709"/>
      <c r="G1117" s="366"/>
      <c r="H1117" s="366"/>
      <c r="I1117" s="352"/>
      <c r="J1117" s="352"/>
      <c r="K1117" s="367"/>
      <c r="L1117" s="357"/>
      <c r="M1117" s="358"/>
    </row>
    <row r="1118" spans="1:13" ht="15.75">
      <c r="A1118" s="706"/>
      <c r="B1118" s="707"/>
      <c r="C1118" s="707" t="s">
        <v>12</v>
      </c>
      <c r="D1118" s="710"/>
      <c r="E1118" s="708"/>
      <c r="F1118" s="709"/>
      <c r="G1118" s="366"/>
      <c r="H1118" s="366"/>
      <c r="I1118" s="352"/>
      <c r="J1118" s="352"/>
      <c r="K1118" s="367"/>
      <c r="L1118" s="357"/>
      <c r="M1118" s="358"/>
    </row>
    <row r="1119" spans="1:13" ht="15.75">
      <c r="A1119" s="698"/>
      <c r="B1119" s="707"/>
      <c r="C1119" s="698"/>
      <c r="D1119" s="711"/>
      <c r="E1119" s="700"/>
      <c r="F1119" s="701"/>
      <c r="G1119" s="366"/>
      <c r="H1119" s="366"/>
      <c r="I1119" s="352"/>
      <c r="J1119" s="352"/>
      <c r="K1119" s="367"/>
      <c r="L1119" s="357"/>
      <c r="M1119" s="358"/>
    </row>
    <row r="1120" spans="1:13" ht="191.25">
      <c r="A1120" s="706" t="s">
        <v>1427</v>
      </c>
      <c r="B1120" s="699"/>
      <c r="C1120" s="706"/>
      <c r="D1120" s="707" t="s">
        <v>1428</v>
      </c>
      <c r="E1120" s="708"/>
      <c r="F1120" s="709"/>
      <c r="G1120" s="366"/>
      <c r="H1120" s="366"/>
      <c r="I1120" s="352"/>
      <c r="J1120" s="352"/>
      <c r="K1120" s="367"/>
      <c r="L1120" s="357"/>
      <c r="M1120" s="358"/>
    </row>
    <row r="1121" spans="1:13" ht="191.25">
      <c r="A1121" s="706"/>
      <c r="B1121" s="707" t="s">
        <v>1352</v>
      </c>
      <c r="C1121" s="706" t="s">
        <v>132</v>
      </c>
      <c r="D1121" s="710" t="s">
        <v>1429</v>
      </c>
      <c r="E1121" s="708" t="s">
        <v>835</v>
      </c>
      <c r="F1121" s="709"/>
      <c r="G1121" s="366"/>
      <c r="H1121" s="366"/>
      <c r="I1121" s="352"/>
      <c r="J1121" s="352"/>
      <c r="K1121" s="367"/>
      <c r="L1121" s="357"/>
      <c r="M1121" s="358"/>
    </row>
    <row r="1122" spans="1:13" ht="15.75">
      <c r="A1122" s="706"/>
      <c r="B1122" s="707"/>
      <c r="C1122" s="707" t="s">
        <v>205</v>
      </c>
      <c r="D1122" s="710"/>
      <c r="E1122" s="708"/>
      <c r="F1122" s="709"/>
      <c r="G1122" s="366"/>
      <c r="H1122" s="366"/>
      <c r="I1122" s="352"/>
      <c r="J1122" s="352"/>
      <c r="K1122" s="367"/>
      <c r="L1122" s="357"/>
      <c r="M1122" s="358"/>
    </row>
    <row r="1123" spans="1:13" ht="38.25">
      <c r="A1123" s="706"/>
      <c r="B1123" s="707"/>
      <c r="C1123" s="707" t="s">
        <v>10</v>
      </c>
      <c r="D1123" s="710" t="s">
        <v>3095</v>
      </c>
      <c r="E1123" s="708" t="s">
        <v>835</v>
      </c>
      <c r="F1123" s="709"/>
      <c r="G1123" s="366"/>
      <c r="H1123" s="366"/>
      <c r="I1123" s="352"/>
      <c r="J1123" s="352"/>
      <c r="K1123" s="367"/>
      <c r="L1123" s="357"/>
      <c r="M1123" s="358"/>
    </row>
    <row r="1124" spans="1:13" ht="15.75">
      <c r="A1124" s="706"/>
      <c r="B1124" s="707"/>
      <c r="C1124" s="707" t="s">
        <v>11</v>
      </c>
      <c r="D1124" s="710"/>
      <c r="E1124" s="708"/>
      <c r="F1124" s="709"/>
      <c r="G1124" s="366"/>
      <c r="H1124" s="366"/>
      <c r="I1124" s="352"/>
      <c r="J1124" s="352"/>
      <c r="K1124" s="367"/>
      <c r="L1124" s="357"/>
      <c r="M1124" s="358"/>
    </row>
    <row r="1125" spans="1:13" ht="15.75">
      <c r="A1125" s="706"/>
      <c r="B1125" s="707"/>
      <c r="C1125" s="707" t="s">
        <v>12</v>
      </c>
      <c r="D1125" s="710"/>
      <c r="E1125" s="708"/>
      <c r="F1125" s="709"/>
      <c r="G1125" s="366"/>
      <c r="H1125" s="366"/>
      <c r="I1125" s="352"/>
      <c r="J1125" s="352"/>
      <c r="K1125" s="367"/>
      <c r="L1125" s="357"/>
      <c r="M1125" s="358"/>
    </row>
    <row r="1126" spans="1:13" ht="15.75">
      <c r="A1126" s="698"/>
      <c r="B1126" s="707"/>
      <c r="C1126" s="698"/>
      <c r="D1126" s="711"/>
      <c r="E1126" s="700"/>
      <c r="F1126" s="701"/>
      <c r="G1126" s="366"/>
      <c r="H1126" s="366"/>
      <c r="I1126" s="352"/>
      <c r="J1126" s="352"/>
      <c r="K1126" s="367"/>
      <c r="L1126" s="357"/>
      <c r="M1126" s="358"/>
    </row>
    <row r="1127" spans="1:13" ht="15.75">
      <c r="A1127" s="702">
        <v>5.2</v>
      </c>
      <c r="B1127" s="707"/>
      <c r="C1127" s="702"/>
      <c r="D1127" s="697" t="s">
        <v>1430</v>
      </c>
      <c r="E1127" s="703"/>
      <c r="F1127" s="705"/>
      <c r="G1127" s="366"/>
      <c r="H1127" s="366"/>
      <c r="I1127" s="352"/>
      <c r="J1127" s="352"/>
      <c r="K1127" s="367"/>
      <c r="L1127" s="357"/>
      <c r="M1127" s="358"/>
    </row>
    <row r="1128" spans="1:13" ht="153">
      <c r="A1128" s="706" t="s">
        <v>1008</v>
      </c>
      <c r="B1128" s="699"/>
      <c r="C1128" s="706"/>
      <c r="D1128" s="707" t="s">
        <v>1431</v>
      </c>
      <c r="E1128" s="708"/>
      <c r="F1128" s="709"/>
      <c r="G1128" s="366"/>
      <c r="H1128" s="366"/>
      <c r="I1128" s="352"/>
      <c r="J1128" s="352"/>
      <c r="K1128" s="367"/>
      <c r="L1128" s="357"/>
      <c r="M1128" s="358"/>
    </row>
    <row r="1129" spans="1:13" ht="229.5">
      <c r="A1129" s="706"/>
      <c r="B1129" s="707" t="s">
        <v>1356</v>
      </c>
      <c r="C1129" s="706" t="s">
        <v>132</v>
      </c>
      <c r="D1129" s="710" t="s">
        <v>1432</v>
      </c>
      <c r="E1129" s="708" t="s">
        <v>835</v>
      </c>
      <c r="F1129" s="709"/>
      <c r="G1129" s="366"/>
      <c r="H1129" s="366"/>
      <c r="I1129" s="352"/>
      <c r="J1129" s="352"/>
      <c r="K1129" s="367"/>
      <c r="L1129" s="357"/>
      <c r="M1129" s="358"/>
    </row>
    <row r="1130" spans="1:13" ht="15.75">
      <c r="A1130" s="706"/>
      <c r="B1130" s="707"/>
      <c r="C1130" s="707" t="s">
        <v>205</v>
      </c>
      <c r="D1130" s="710"/>
      <c r="E1130" s="708"/>
      <c r="F1130" s="709"/>
      <c r="G1130" s="366"/>
      <c r="H1130" s="366"/>
      <c r="I1130" s="352"/>
      <c r="J1130" s="352"/>
      <c r="K1130" s="367"/>
      <c r="L1130" s="357"/>
      <c r="M1130" s="358"/>
    </row>
    <row r="1131" spans="1:13" ht="89.25">
      <c r="A1131" s="723"/>
      <c r="B1131" s="724"/>
      <c r="C1131" s="724" t="s">
        <v>10</v>
      </c>
      <c r="D1131" s="757" t="s">
        <v>3096</v>
      </c>
      <c r="E1131" s="726" t="s">
        <v>1177</v>
      </c>
      <c r="F1131" s="727" t="s">
        <v>3097</v>
      </c>
      <c r="G1131" s="366"/>
      <c r="H1131" s="366"/>
      <c r="I1131" s="352"/>
      <c r="J1131" s="352"/>
      <c r="K1131" s="367"/>
      <c r="L1131" s="357"/>
      <c r="M1131" s="358"/>
    </row>
    <row r="1132" spans="1:13" ht="15.75">
      <c r="A1132" s="706"/>
      <c r="B1132" s="707"/>
      <c r="C1132" s="707" t="s">
        <v>11</v>
      </c>
      <c r="D1132" s="710"/>
      <c r="E1132" s="708"/>
      <c r="F1132" s="709"/>
      <c r="G1132" s="366"/>
      <c r="H1132" s="366"/>
      <c r="I1132" s="352"/>
      <c r="J1132" s="352"/>
      <c r="K1132" s="367"/>
      <c r="L1132" s="357"/>
      <c r="M1132" s="358"/>
    </row>
    <row r="1133" spans="1:13" ht="15.75">
      <c r="A1133" s="706"/>
      <c r="B1133" s="707"/>
      <c r="C1133" s="707" t="s">
        <v>12</v>
      </c>
      <c r="D1133" s="710"/>
      <c r="E1133" s="708"/>
      <c r="F1133" s="709"/>
      <c r="G1133" s="366"/>
      <c r="H1133" s="366"/>
      <c r="I1133" s="352"/>
      <c r="J1133" s="352"/>
      <c r="K1133" s="367"/>
      <c r="L1133" s="357"/>
      <c r="M1133" s="358"/>
    </row>
    <row r="1134" spans="1:13" ht="15.75">
      <c r="A1134" s="698"/>
      <c r="B1134" s="707"/>
      <c r="C1134" s="698"/>
      <c r="D1134" s="711"/>
      <c r="E1134" s="700"/>
      <c r="F1134" s="701"/>
      <c r="G1134" s="366"/>
      <c r="H1134" s="366"/>
      <c r="I1134" s="352"/>
      <c r="J1134" s="352"/>
      <c r="K1134" s="367"/>
      <c r="L1134" s="357"/>
      <c r="M1134" s="358"/>
    </row>
    <row r="1135" spans="1:13" ht="114.75">
      <c r="A1135" s="706" t="s">
        <v>1012</v>
      </c>
      <c r="B1135" s="707"/>
      <c r="C1135" s="706"/>
      <c r="D1135" s="707" t="s">
        <v>1433</v>
      </c>
      <c r="E1135" s="708"/>
      <c r="F1135" s="709"/>
      <c r="G1135" s="366"/>
      <c r="H1135" s="366"/>
      <c r="I1135" s="352"/>
      <c r="J1135" s="352"/>
      <c r="K1135" s="367"/>
      <c r="L1135" s="357"/>
      <c r="M1135" s="358"/>
    </row>
    <row r="1136" spans="1:13" ht="229.5">
      <c r="A1136" s="706"/>
      <c r="B1136" s="699"/>
      <c r="C1136" s="706" t="s">
        <v>132</v>
      </c>
      <c r="D1136" s="710" t="s">
        <v>1434</v>
      </c>
      <c r="E1136" s="708" t="s">
        <v>835</v>
      </c>
      <c r="F1136" s="709"/>
      <c r="G1136" s="366"/>
      <c r="H1136" s="366"/>
      <c r="I1136" s="352"/>
      <c r="J1136" s="352"/>
      <c r="K1136" s="367"/>
      <c r="L1136" s="357"/>
      <c r="M1136" s="358"/>
    </row>
    <row r="1137" spans="1:13" ht="63.75">
      <c r="A1137" s="706"/>
      <c r="B1137" s="707" t="s">
        <v>1360</v>
      </c>
      <c r="C1137" s="707" t="s">
        <v>205</v>
      </c>
      <c r="D1137" s="710"/>
      <c r="E1137" s="708"/>
      <c r="F1137" s="709"/>
      <c r="G1137" s="366"/>
      <c r="H1137" s="366"/>
      <c r="I1137" s="352"/>
      <c r="J1137" s="352"/>
      <c r="K1137" s="367"/>
      <c r="L1137" s="357"/>
      <c r="M1137" s="358"/>
    </row>
    <row r="1138" spans="1:13" ht="76.5">
      <c r="A1138" s="723"/>
      <c r="B1138" s="724"/>
      <c r="C1138" s="724" t="s">
        <v>10</v>
      </c>
      <c r="D1138" s="757" t="s">
        <v>3098</v>
      </c>
      <c r="E1138" s="726" t="s">
        <v>1177</v>
      </c>
      <c r="F1138" s="727" t="s">
        <v>3099</v>
      </c>
      <c r="G1138" s="366"/>
      <c r="H1138" s="366"/>
      <c r="I1138" s="352"/>
      <c r="J1138" s="352"/>
      <c r="K1138" s="367"/>
      <c r="L1138" s="357"/>
      <c r="M1138" s="358"/>
    </row>
    <row r="1139" spans="1:13" ht="15.75">
      <c r="A1139" s="706"/>
      <c r="B1139" s="707"/>
      <c r="C1139" s="707" t="s">
        <v>11</v>
      </c>
      <c r="D1139" s="710"/>
      <c r="E1139" s="708"/>
      <c r="F1139" s="709"/>
      <c r="G1139" s="366"/>
      <c r="H1139" s="366"/>
      <c r="I1139" s="352"/>
      <c r="J1139" s="352"/>
      <c r="K1139" s="367"/>
      <c r="L1139" s="357"/>
      <c r="M1139" s="358"/>
    </row>
    <row r="1140" spans="1:13" ht="15.75">
      <c r="A1140" s="706"/>
      <c r="B1140" s="707"/>
      <c r="C1140" s="707" t="s">
        <v>12</v>
      </c>
      <c r="D1140" s="710"/>
      <c r="E1140" s="708"/>
      <c r="F1140" s="709"/>
      <c r="G1140" s="366"/>
      <c r="H1140" s="366"/>
      <c r="I1140" s="352"/>
      <c r="J1140" s="352"/>
      <c r="K1140" s="367"/>
      <c r="L1140" s="357"/>
      <c r="M1140" s="358"/>
    </row>
    <row r="1141" spans="1:13" ht="15.75">
      <c r="A1141" s="698"/>
      <c r="B1141" s="707"/>
      <c r="C1141" s="698"/>
      <c r="D1141" s="711"/>
      <c r="E1141" s="700"/>
      <c r="F1141" s="701"/>
      <c r="G1141" s="366"/>
      <c r="H1141" s="366"/>
      <c r="I1141" s="352"/>
      <c r="J1141" s="352"/>
      <c r="K1141" s="367"/>
      <c r="L1141" s="357"/>
      <c r="M1141" s="358"/>
    </row>
    <row r="1142" spans="1:13" ht="15.75">
      <c r="A1142" s="702">
        <v>5.3</v>
      </c>
      <c r="B1142" s="707"/>
      <c r="C1142" s="702"/>
      <c r="D1142" s="697" t="s">
        <v>1435</v>
      </c>
      <c r="E1142" s="703"/>
      <c r="F1142" s="705"/>
      <c r="G1142" s="366"/>
      <c r="H1142" s="366"/>
      <c r="I1142" s="352"/>
      <c r="J1142" s="352"/>
      <c r="K1142" s="367"/>
      <c r="L1142" s="357"/>
      <c r="M1142" s="358"/>
    </row>
    <row r="1143" spans="1:13" ht="153">
      <c r="A1143" s="706" t="s">
        <v>503</v>
      </c>
      <c r="B1143" s="707"/>
      <c r="C1143" s="706"/>
      <c r="D1143" s="707" t="s">
        <v>1436</v>
      </c>
      <c r="E1143" s="708"/>
      <c r="F1143" s="709"/>
      <c r="G1143" s="366"/>
      <c r="H1143" s="366"/>
      <c r="I1143" s="352"/>
      <c r="J1143" s="352"/>
      <c r="K1143" s="367"/>
      <c r="L1143" s="357"/>
      <c r="M1143" s="358"/>
    </row>
    <row r="1144" spans="1:13" ht="153">
      <c r="A1144" s="706"/>
      <c r="B1144" s="752"/>
      <c r="C1144" s="706" t="s">
        <v>132</v>
      </c>
      <c r="D1144" s="710" t="s">
        <v>1437</v>
      </c>
      <c r="E1144" s="708" t="s">
        <v>835</v>
      </c>
      <c r="F1144" s="709"/>
      <c r="G1144" s="366"/>
      <c r="H1144" s="366"/>
      <c r="I1144" s="352"/>
      <c r="J1144" s="352"/>
      <c r="K1144" s="367"/>
      <c r="L1144" s="357"/>
      <c r="M1144" s="358"/>
    </row>
    <row r="1145" spans="1:13" ht="63.75">
      <c r="A1145" s="706"/>
      <c r="B1145" s="707" t="s">
        <v>1364</v>
      </c>
      <c r="C1145" s="707" t="s">
        <v>205</v>
      </c>
      <c r="D1145" s="710"/>
      <c r="E1145" s="708"/>
      <c r="F1145" s="709"/>
      <c r="G1145" s="366"/>
      <c r="H1145" s="366"/>
      <c r="I1145" s="352"/>
      <c r="J1145" s="352"/>
      <c r="K1145" s="367"/>
      <c r="L1145" s="357"/>
      <c r="M1145" s="358"/>
    </row>
    <row r="1146" spans="1:13" ht="63.75">
      <c r="A1146" s="706"/>
      <c r="B1146" s="707"/>
      <c r="C1146" s="707" t="s">
        <v>10</v>
      </c>
      <c r="D1146" s="710" t="s">
        <v>3100</v>
      </c>
      <c r="E1146" s="708" t="s">
        <v>835</v>
      </c>
      <c r="F1146" s="709"/>
      <c r="G1146" s="366"/>
      <c r="H1146" s="366"/>
      <c r="I1146" s="352"/>
      <c r="J1146" s="352"/>
      <c r="K1146" s="367"/>
      <c r="L1146" s="357"/>
      <c r="M1146" s="358"/>
    </row>
    <row r="1147" spans="1:13" ht="15.75">
      <c r="A1147" s="706"/>
      <c r="B1147" s="707"/>
      <c r="C1147" s="707" t="s">
        <v>11</v>
      </c>
      <c r="D1147" s="710"/>
      <c r="E1147" s="708"/>
      <c r="F1147" s="709"/>
      <c r="G1147" s="366"/>
      <c r="H1147" s="366"/>
      <c r="I1147" s="352"/>
      <c r="J1147" s="352"/>
      <c r="K1147" s="367"/>
      <c r="L1147" s="357"/>
      <c r="M1147" s="358"/>
    </row>
    <row r="1148" spans="1:13" ht="15.75">
      <c r="A1148" s="706"/>
      <c r="B1148" s="707"/>
      <c r="C1148" s="707" t="s">
        <v>12</v>
      </c>
      <c r="D1148" s="710"/>
      <c r="E1148" s="708"/>
      <c r="F1148" s="709"/>
      <c r="G1148" s="366"/>
      <c r="H1148" s="366"/>
      <c r="I1148" s="352"/>
      <c r="J1148" s="352"/>
      <c r="K1148" s="367"/>
      <c r="L1148" s="357"/>
      <c r="M1148" s="358"/>
    </row>
    <row r="1149" spans="1:13" ht="15.75">
      <c r="A1149" s="698"/>
      <c r="B1149" s="707"/>
      <c r="C1149" s="698"/>
      <c r="D1149" s="711"/>
      <c r="E1149" s="700"/>
      <c r="F1149" s="701"/>
      <c r="G1149" s="366"/>
      <c r="H1149" s="366"/>
      <c r="I1149" s="352"/>
      <c r="J1149" s="352"/>
      <c r="K1149" s="367"/>
      <c r="L1149" s="357"/>
      <c r="M1149" s="358"/>
    </row>
    <row r="1150" spans="1:13" ht="15.75">
      <c r="A1150" s="702">
        <v>5.4</v>
      </c>
      <c r="B1150" s="707"/>
      <c r="C1150" s="702"/>
      <c r="D1150" s="697" t="s">
        <v>1438</v>
      </c>
      <c r="E1150" s="703"/>
      <c r="F1150" s="704"/>
      <c r="G1150" s="366"/>
      <c r="H1150" s="366"/>
      <c r="I1150" s="352"/>
      <c r="J1150" s="352"/>
      <c r="K1150" s="367"/>
      <c r="L1150" s="357"/>
      <c r="M1150" s="358"/>
    </row>
    <row r="1151" spans="1:13" ht="255">
      <c r="A1151" s="706" t="s">
        <v>1439</v>
      </c>
      <c r="B1151" s="707"/>
      <c r="C1151" s="706"/>
      <c r="D1151" s="707" t="s">
        <v>1440</v>
      </c>
      <c r="E1151" s="708"/>
      <c r="F1151" s="709"/>
      <c r="G1151" s="366"/>
      <c r="H1151" s="366"/>
      <c r="I1151" s="352"/>
      <c r="J1151" s="352"/>
      <c r="K1151" s="367"/>
      <c r="L1151" s="357"/>
      <c r="M1151" s="358"/>
    </row>
    <row r="1152" spans="1:13" ht="255">
      <c r="A1152" s="706"/>
      <c r="B1152" s="699"/>
      <c r="C1152" s="706" t="s">
        <v>132</v>
      </c>
      <c r="D1152" s="710" t="s">
        <v>1441</v>
      </c>
      <c r="E1152" s="708" t="s">
        <v>835</v>
      </c>
      <c r="F1152" s="709"/>
      <c r="G1152" s="366"/>
      <c r="H1152" s="366"/>
      <c r="I1152" s="352"/>
      <c r="J1152" s="352"/>
      <c r="K1152" s="367"/>
      <c r="L1152" s="357"/>
      <c r="M1152" s="358"/>
    </row>
    <row r="1153" spans="1:13" ht="102">
      <c r="A1153" s="706"/>
      <c r="B1153" s="707" t="s">
        <v>1368</v>
      </c>
      <c r="C1153" s="707" t="s">
        <v>205</v>
      </c>
      <c r="D1153" s="755" t="s">
        <v>2611</v>
      </c>
      <c r="E1153" s="708" t="s">
        <v>1177</v>
      </c>
      <c r="F1153" s="709" t="s">
        <v>2612</v>
      </c>
      <c r="G1153" s="366"/>
      <c r="H1153" s="366"/>
      <c r="I1153" s="352"/>
      <c r="J1153" s="352"/>
      <c r="K1153" s="367"/>
      <c r="L1153" s="357"/>
      <c r="M1153" s="358"/>
    </row>
    <row r="1154" spans="1:13" ht="89.25">
      <c r="A1154" s="723"/>
      <c r="B1154" s="724"/>
      <c r="C1154" s="724" t="s">
        <v>10</v>
      </c>
      <c r="D1154" s="757" t="s">
        <v>3101</v>
      </c>
      <c r="E1154" s="726" t="s">
        <v>1177</v>
      </c>
      <c r="F1154" s="727" t="s">
        <v>3102</v>
      </c>
      <c r="G1154" s="366"/>
      <c r="H1154" s="366"/>
      <c r="I1154" s="352"/>
      <c r="J1154" s="352"/>
      <c r="K1154" s="367"/>
      <c r="L1154" s="357"/>
      <c r="M1154" s="358"/>
    </row>
    <row r="1155" spans="1:13" ht="15.75">
      <c r="A1155" s="706"/>
      <c r="B1155" s="707"/>
      <c r="C1155" s="707" t="s">
        <v>11</v>
      </c>
      <c r="D1155" s="710"/>
      <c r="E1155" s="708"/>
      <c r="F1155" s="709"/>
      <c r="G1155" s="366"/>
      <c r="H1155" s="366"/>
      <c r="I1155" s="352"/>
      <c r="J1155" s="352"/>
      <c r="K1155" s="367"/>
      <c r="L1155" s="357"/>
      <c r="M1155" s="358"/>
    </row>
    <row r="1156" spans="1:13" ht="15.75">
      <c r="A1156" s="706"/>
      <c r="B1156" s="707"/>
      <c r="C1156" s="707" t="s">
        <v>12</v>
      </c>
      <c r="D1156" s="710"/>
      <c r="E1156" s="708"/>
      <c r="F1156" s="709"/>
      <c r="G1156" s="366"/>
      <c r="H1156" s="366"/>
      <c r="I1156" s="352"/>
      <c r="J1156" s="352"/>
      <c r="K1156" s="367"/>
      <c r="L1156" s="357"/>
      <c r="M1156" s="358"/>
    </row>
    <row r="1157" spans="1:13" ht="15.75">
      <c r="A1157" s="698"/>
      <c r="B1157" s="707"/>
      <c r="C1157" s="698"/>
      <c r="D1157" s="711"/>
      <c r="E1157" s="700"/>
      <c r="F1157" s="701"/>
      <c r="G1157" s="366"/>
      <c r="H1157" s="366"/>
      <c r="I1157" s="352"/>
      <c r="J1157" s="352"/>
      <c r="K1157" s="367"/>
      <c r="L1157" s="357"/>
      <c r="M1157" s="358"/>
    </row>
    <row r="1158" spans="1:13" ht="216.75">
      <c r="A1158" s="706" t="s">
        <v>1442</v>
      </c>
      <c r="B1158" s="707"/>
      <c r="C1158" s="706"/>
      <c r="D1158" s="707" t="s">
        <v>1443</v>
      </c>
      <c r="E1158" s="708"/>
      <c r="F1158" s="709"/>
      <c r="G1158" s="366"/>
      <c r="H1158" s="366"/>
      <c r="I1158" s="352"/>
      <c r="J1158" s="352"/>
      <c r="K1158" s="367"/>
      <c r="L1158" s="357"/>
      <c r="M1158" s="358"/>
    </row>
    <row r="1159" spans="1:13" ht="178.5">
      <c r="A1159" s="706"/>
      <c r="B1159" s="707"/>
      <c r="C1159" s="706" t="s">
        <v>132</v>
      </c>
      <c r="D1159" s="710" t="s">
        <v>1444</v>
      </c>
      <c r="E1159" s="708" t="s">
        <v>835</v>
      </c>
      <c r="F1159" s="709"/>
      <c r="G1159" s="366"/>
      <c r="H1159" s="366"/>
      <c r="I1159" s="352"/>
      <c r="J1159" s="352"/>
      <c r="K1159" s="367"/>
      <c r="L1159" s="357"/>
      <c r="M1159" s="358"/>
    </row>
    <row r="1160" spans="1:13" ht="15.75">
      <c r="A1160" s="706"/>
      <c r="B1160" s="699"/>
      <c r="C1160" s="707" t="s">
        <v>205</v>
      </c>
      <c r="D1160" s="710"/>
      <c r="E1160" s="708"/>
      <c r="F1160" s="709"/>
      <c r="G1160" s="366"/>
      <c r="H1160" s="366"/>
      <c r="I1160" s="352"/>
      <c r="J1160" s="352"/>
      <c r="K1160" s="367"/>
      <c r="L1160" s="357"/>
      <c r="M1160" s="358"/>
    </row>
    <row r="1161" spans="1:13" ht="51">
      <c r="A1161" s="706"/>
      <c r="B1161" s="697"/>
      <c r="C1161" s="707" t="s">
        <v>10</v>
      </c>
      <c r="D1161" s="715" t="s">
        <v>3103</v>
      </c>
      <c r="E1161" s="708" t="s">
        <v>835</v>
      </c>
      <c r="F1161" s="709"/>
      <c r="G1161" s="366"/>
      <c r="H1161" s="366"/>
      <c r="I1161" s="352"/>
      <c r="J1161" s="352"/>
      <c r="K1161" s="367"/>
      <c r="L1161" s="357"/>
      <c r="M1161" s="358"/>
    </row>
    <row r="1162" spans="1:13" ht="63.75">
      <c r="A1162" s="706"/>
      <c r="B1162" s="707" t="s">
        <v>1373</v>
      </c>
      <c r="C1162" s="707" t="s">
        <v>11</v>
      </c>
      <c r="D1162" s="710"/>
      <c r="E1162" s="708"/>
      <c r="F1162" s="709"/>
      <c r="G1162" s="366"/>
      <c r="H1162" s="366"/>
      <c r="I1162" s="352"/>
      <c r="J1162" s="352"/>
      <c r="K1162" s="367"/>
      <c r="L1162" s="357"/>
      <c r="M1162" s="358"/>
    </row>
    <row r="1163" spans="1:13" ht="15.75">
      <c r="A1163" s="706"/>
      <c r="B1163" s="707"/>
      <c r="C1163" s="707" t="s">
        <v>12</v>
      </c>
      <c r="D1163" s="710"/>
      <c r="E1163" s="708"/>
      <c r="F1163" s="709"/>
      <c r="G1163" s="366"/>
      <c r="H1163" s="366"/>
      <c r="I1163" s="352"/>
      <c r="J1163" s="352"/>
      <c r="K1163" s="367"/>
      <c r="L1163" s="357"/>
      <c r="M1163" s="358"/>
    </row>
    <row r="1164" spans="1:13" ht="15.75">
      <c r="A1164" s="698"/>
      <c r="B1164" s="707"/>
      <c r="C1164" s="698"/>
      <c r="D1164" s="711"/>
      <c r="E1164" s="700"/>
      <c r="F1164" s="701"/>
      <c r="G1164" s="366"/>
      <c r="H1164" s="366"/>
      <c r="I1164" s="352"/>
      <c r="J1164" s="352"/>
      <c r="K1164" s="367"/>
      <c r="L1164" s="357"/>
      <c r="M1164" s="358"/>
    </row>
    <row r="1165" spans="1:13" ht="216.75">
      <c r="A1165" s="706" t="s">
        <v>1445</v>
      </c>
      <c r="B1165" s="707"/>
      <c r="C1165" s="706"/>
      <c r="D1165" s="707" t="s">
        <v>1446</v>
      </c>
      <c r="E1165" s="708"/>
      <c r="F1165" s="709"/>
      <c r="G1165" s="366"/>
      <c r="H1165" s="366"/>
      <c r="I1165" s="352"/>
      <c r="J1165" s="352"/>
      <c r="K1165" s="367"/>
      <c r="L1165" s="357"/>
      <c r="M1165" s="358"/>
    </row>
    <row r="1166" spans="1:13" ht="191.25">
      <c r="A1166" s="706"/>
      <c r="B1166" s="707"/>
      <c r="C1166" s="706" t="s">
        <v>132</v>
      </c>
      <c r="D1166" s="710" t="s">
        <v>1447</v>
      </c>
      <c r="E1166" s="708" t="s">
        <v>835</v>
      </c>
      <c r="F1166" s="709"/>
      <c r="G1166" s="366"/>
      <c r="H1166" s="366"/>
      <c r="I1166" s="352"/>
      <c r="J1166" s="352"/>
      <c r="K1166" s="367"/>
      <c r="L1166" s="357"/>
      <c r="M1166" s="358"/>
    </row>
    <row r="1167" spans="1:13" ht="15.75">
      <c r="A1167" s="706"/>
      <c r="B1167" s="707"/>
      <c r="C1167" s="707" t="s">
        <v>205</v>
      </c>
      <c r="D1167" s="710"/>
      <c r="E1167" s="708"/>
      <c r="F1167" s="709"/>
      <c r="G1167" s="366"/>
      <c r="H1167" s="366"/>
      <c r="I1167" s="352"/>
      <c r="J1167" s="352"/>
      <c r="K1167" s="367"/>
      <c r="L1167" s="357"/>
      <c r="M1167" s="358"/>
    </row>
    <row r="1168" spans="1:13" ht="51">
      <c r="A1168" s="706"/>
      <c r="B1168" s="707"/>
      <c r="C1168" s="707" t="s">
        <v>10</v>
      </c>
      <c r="D1168" s="715" t="s">
        <v>3104</v>
      </c>
      <c r="E1168" s="708" t="s">
        <v>835</v>
      </c>
      <c r="F1168" s="709"/>
      <c r="G1168" s="366"/>
      <c r="H1168" s="366"/>
      <c r="I1168" s="352"/>
      <c r="J1168" s="352"/>
      <c r="K1168" s="367"/>
      <c r="L1168" s="357"/>
      <c r="M1168" s="358"/>
    </row>
    <row r="1169" spans="1:13" ht="15.75">
      <c r="A1169" s="706"/>
      <c r="B1169" s="699"/>
      <c r="C1169" s="707" t="s">
        <v>11</v>
      </c>
      <c r="D1169" s="710"/>
      <c r="E1169" s="708"/>
      <c r="F1169" s="709"/>
      <c r="G1169" s="366"/>
      <c r="H1169" s="366"/>
      <c r="I1169" s="352"/>
      <c r="J1169" s="352"/>
      <c r="K1169" s="367"/>
      <c r="L1169" s="357"/>
      <c r="M1169" s="358"/>
    </row>
    <row r="1170" spans="1:13" ht="63.75">
      <c r="A1170" s="706"/>
      <c r="B1170" s="707" t="s">
        <v>1377</v>
      </c>
      <c r="C1170" s="707" t="s">
        <v>12</v>
      </c>
      <c r="D1170" s="710"/>
      <c r="E1170" s="708"/>
      <c r="F1170" s="709"/>
      <c r="G1170" s="366"/>
      <c r="H1170" s="366"/>
      <c r="I1170" s="352"/>
      <c r="J1170" s="352"/>
      <c r="K1170" s="367"/>
      <c r="L1170" s="357"/>
      <c r="M1170" s="358"/>
    </row>
    <row r="1171" spans="1:13" ht="15.75">
      <c r="A1171" s="698"/>
      <c r="B1171" s="707"/>
      <c r="C1171" s="698"/>
      <c r="D1171" s="711"/>
      <c r="E1171" s="700"/>
      <c r="F1171" s="701"/>
      <c r="G1171" s="366"/>
      <c r="H1171" s="366"/>
      <c r="I1171" s="352"/>
      <c r="J1171" s="352"/>
      <c r="K1171" s="367"/>
      <c r="L1171" s="357"/>
      <c r="M1171" s="358"/>
    </row>
    <row r="1172" spans="1:13" ht="15.75">
      <c r="A1172" s="702">
        <v>5.5</v>
      </c>
      <c r="B1172" s="707"/>
      <c r="C1172" s="702"/>
      <c r="D1172" s="697" t="s">
        <v>1448</v>
      </c>
      <c r="E1172" s="703"/>
      <c r="F1172" s="704"/>
      <c r="G1172" s="366"/>
      <c r="H1172" s="366"/>
      <c r="I1172" s="352"/>
      <c r="J1172" s="352"/>
      <c r="K1172" s="367"/>
      <c r="L1172" s="357"/>
      <c r="M1172" s="358"/>
    </row>
    <row r="1173" spans="1:13" ht="153">
      <c r="A1173" s="706" t="s">
        <v>501</v>
      </c>
      <c r="B1173" s="707"/>
      <c r="C1173" s="706"/>
      <c r="D1173" s="707" t="s">
        <v>1449</v>
      </c>
      <c r="E1173" s="708"/>
      <c r="F1173" s="709"/>
      <c r="G1173" s="366"/>
      <c r="H1173" s="366"/>
      <c r="I1173" s="352"/>
      <c r="J1173" s="352"/>
      <c r="K1173" s="367"/>
      <c r="L1173" s="357"/>
      <c r="M1173" s="358"/>
    </row>
    <row r="1174" spans="1:13" ht="229.5">
      <c r="A1174" s="706"/>
      <c r="B1174" s="707"/>
      <c r="C1174" s="706" t="s">
        <v>132</v>
      </c>
      <c r="D1174" s="710" t="s">
        <v>1450</v>
      </c>
      <c r="E1174" s="708" t="s">
        <v>835</v>
      </c>
      <c r="F1174" s="709"/>
      <c r="G1174" s="366"/>
      <c r="H1174" s="366"/>
      <c r="I1174" s="352"/>
      <c r="J1174" s="352"/>
      <c r="K1174" s="367"/>
      <c r="L1174" s="357"/>
      <c r="M1174" s="358"/>
    </row>
    <row r="1175" spans="1:13" ht="15.75">
      <c r="A1175" s="706"/>
      <c r="B1175" s="707"/>
      <c r="C1175" s="707" t="s">
        <v>205</v>
      </c>
      <c r="D1175" s="710"/>
      <c r="E1175" s="708"/>
      <c r="F1175" s="709"/>
      <c r="G1175" s="366"/>
      <c r="H1175" s="366"/>
      <c r="I1175" s="352"/>
      <c r="J1175" s="352"/>
      <c r="K1175" s="367"/>
      <c r="L1175" s="357"/>
      <c r="M1175" s="358"/>
    </row>
    <row r="1176" spans="1:13" ht="89.25">
      <c r="A1176" s="706"/>
      <c r="B1176" s="707"/>
      <c r="C1176" s="707" t="s">
        <v>10</v>
      </c>
      <c r="D1176" s="715" t="s">
        <v>3105</v>
      </c>
      <c r="E1176" s="708" t="s">
        <v>835</v>
      </c>
      <c r="F1176" s="709"/>
      <c r="G1176" s="366"/>
      <c r="H1176" s="366"/>
      <c r="I1176" s="352"/>
      <c r="J1176" s="352"/>
      <c r="K1176" s="367"/>
      <c r="L1176" s="357"/>
      <c r="M1176" s="358"/>
    </row>
    <row r="1177" spans="1:13" ht="15.75">
      <c r="A1177" s="706"/>
      <c r="B1177" s="699"/>
      <c r="C1177" s="707" t="s">
        <v>11</v>
      </c>
      <c r="D1177" s="710"/>
      <c r="E1177" s="708"/>
      <c r="F1177" s="709"/>
      <c r="G1177" s="366"/>
      <c r="H1177" s="366"/>
      <c r="I1177" s="352"/>
      <c r="J1177" s="352"/>
      <c r="K1177" s="367"/>
      <c r="L1177" s="357"/>
      <c r="M1177" s="358"/>
    </row>
    <row r="1178" spans="1:13" ht="15.75">
      <c r="A1178" s="706"/>
      <c r="B1178" s="697"/>
      <c r="C1178" s="707" t="s">
        <v>12</v>
      </c>
      <c r="D1178" s="710"/>
      <c r="E1178" s="708"/>
      <c r="F1178" s="709"/>
      <c r="G1178" s="366"/>
      <c r="H1178" s="366"/>
      <c r="I1178" s="352"/>
      <c r="J1178" s="352"/>
      <c r="K1178" s="367"/>
      <c r="L1178" s="357"/>
      <c r="M1178" s="358"/>
    </row>
    <row r="1179" spans="1:13" ht="63.75">
      <c r="A1179" s="698"/>
      <c r="B1179" s="707" t="s">
        <v>1381</v>
      </c>
      <c r="C1179" s="698"/>
      <c r="D1179" s="711"/>
      <c r="E1179" s="700"/>
      <c r="F1179" s="701"/>
      <c r="G1179" s="366"/>
      <c r="H1179" s="366"/>
      <c r="I1179" s="352"/>
      <c r="J1179" s="352"/>
      <c r="K1179" s="367"/>
      <c r="L1179" s="357"/>
      <c r="M1179" s="358"/>
    </row>
    <row r="1180" spans="1:13" ht="89.25">
      <c r="A1180" s="706" t="s">
        <v>903</v>
      </c>
      <c r="B1180" s="707"/>
      <c r="C1180" s="706"/>
      <c r="D1180" s="707" t="s">
        <v>1451</v>
      </c>
      <c r="E1180" s="708"/>
      <c r="F1180" s="709"/>
      <c r="G1180" s="366"/>
      <c r="H1180" s="366"/>
      <c r="I1180" s="352"/>
      <c r="J1180" s="352"/>
      <c r="K1180" s="367"/>
      <c r="L1180" s="357"/>
      <c r="M1180" s="358"/>
    </row>
    <row r="1181" spans="1:13" ht="15.75">
      <c r="A1181" s="706"/>
      <c r="B1181" s="707"/>
      <c r="C1181" s="706" t="s">
        <v>132</v>
      </c>
      <c r="D1181" s="713" t="s">
        <v>875</v>
      </c>
      <c r="E1181" s="714" t="s">
        <v>835</v>
      </c>
      <c r="F1181" s="709"/>
      <c r="G1181" s="366"/>
      <c r="H1181" s="366"/>
      <c r="I1181" s="352"/>
      <c r="J1181" s="352"/>
      <c r="K1181" s="367"/>
      <c r="L1181" s="357"/>
      <c r="M1181" s="358"/>
    </row>
    <row r="1182" spans="1:13" ht="15.75">
      <c r="A1182" s="706"/>
      <c r="B1182" s="707"/>
      <c r="C1182" s="707" t="s">
        <v>205</v>
      </c>
      <c r="D1182" s="710"/>
      <c r="E1182" s="708"/>
      <c r="F1182" s="709"/>
      <c r="G1182" s="366"/>
      <c r="H1182" s="366"/>
      <c r="I1182" s="352"/>
      <c r="J1182" s="352"/>
      <c r="K1182" s="367"/>
      <c r="L1182" s="357"/>
      <c r="M1182" s="358"/>
    </row>
    <row r="1183" spans="1:13" ht="15.75">
      <c r="A1183" s="706"/>
      <c r="B1183" s="707"/>
      <c r="C1183" s="707" t="s">
        <v>10</v>
      </c>
      <c r="D1183" s="713" t="s">
        <v>875</v>
      </c>
      <c r="E1183" s="714" t="s">
        <v>835</v>
      </c>
      <c r="F1183" s="709"/>
      <c r="G1183" s="366"/>
      <c r="H1183" s="366"/>
      <c r="I1183" s="352"/>
      <c r="J1183" s="352"/>
      <c r="K1183" s="367"/>
      <c r="L1183" s="357"/>
      <c r="M1183" s="358"/>
    </row>
    <row r="1184" spans="1:13" ht="15.75">
      <c r="A1184" s="706"/>
      <c r="B1184" s="707"/>
      <c r="C1184" s="707" t="s">
        <v>11</v>
      </c>
      <c r="D1184" s="710"/>
      <c r="E1184" s="708"/>
      <c r="F1184" s="709"/>
      <c r="G1184" s="366"/>
      <c r="H1184" s="366"/>
      <c r="I1184" s="352"/>
      <c r="J1184" s="352"/>
      <c r="K1184" s="367"/>
      <c r="L1184" s="357"/>
      <c r="M1184" s="358"/>
    </row>
    <row r="1185" spans="1:13" ht="15.75">
      <c r="A1185" s="706"/>
      <c r="B1185" s="707"/>
      <c r="C1185" s="707" t="s">
        <v>12</v>
      </c>
      <c r="D1185" s="710"/>
      <c r="E1185" s="708"/>
      <c r="F1185" s="709"/>
      <c r="G1185" s="366"/>
      <c r="H1185" s="366"/>
      <c r="I1185" s="352"/>
      <c r="J1185" s="352"/>
      <c r="K1185" s="367"/>
      <c r="L1185" s="357"/>
      <c r="M1185" s="358"/>
    </row>
    <row r="1186" spans="1:13" ht="15.75">
      <c r="A1186" s="698"/>
      <c r="B1186" s="699"/>
      <c r="C1186" s="698"/>
      <c r="D1186" s="711"/>
      <c r="E1186" s="700"/>
      <c r="F1186" s="701"/>
      <c r="G1186" s="366"/>
      <c r="H1186" s="366"/>
      <c r="I1186" s="352"/>
      <c r="J1186" s="352"/>
      <c r="K1186" s="367"/>
      <c r="L1186" s="357"/>
      <c r="M1186" s="358"/>
    </row>
    <row r="1187" spans="1:13" ht="63.75">
      <c r="A1187" s="722">
        <v>5.6</v>
      </c>
      <c r="B1187" s="707" t="s">
        <v>1385</v>
      </c>
      <c r="C1187" s="702"/>
      <c r="D1187" s="697" t="s">
        <v>1452</v>
      </c>
      <c r="E1187" s="703"/>
      <c r="F1187" s="704"/>
      <c r="G1187" s="366"/>
      <c r="H1187" s="366"/>
      <c r="I1187" s="352"/>
      <c r="J1187" s="352"/>
      <c r="K1187" s="367"/>
      <c r="L1187" s="357"/>
      <c r="M1187" s="358"/>
    </row>
    <row r="1188" spans="1:13" ht="63.75">
      <c r="A1188" s="706" t="s">
        <v>1453</v>
      </c>
      <c r="B1188" s="707"/>
      <c r="C1188" s="706"/>
      <c r="D1188" s="707" t="s">
        <v>1454</v>
      </c>
      <c r="E1188" s="708"/>
      <c r="F1188" s="709"/>
      <c r="G1188" s="366"/>
      <c r="H1188" s="366"/>
      <c r="I1188" s="352"/>
      <c r="J1188" s="352"/>
      <c r="K1188" s="367"/>
      <c r="L1188" s="357"/>
      <c r="M1188" s="358"/>
    </row>
    <row r="1189" spans="1:13" ht="89.25">
      <c r="A1189" s="706"/>
      <c r="B1189" s="707"/>
      <c r="C1189" s="706" t="s">
        <v>132</v>
      </c>
      <c r="D1189" s="710" t="s">
        <v>1455</v>
      </c>
      <c r="E1189" s="708" t="s">
        <v>835</v>
      </c>
      <c r="F1189" s="709"/>
      <c r="G1189" s="366"/>
      <c r="H1189" s="366"/>
      <c r="I1189" s="352"/>
      <c r="J1189" s="352"/>
      <c r="K1189" s="367"/>
      <c r="L1189" s="357"/>
      <c r="M1189" s="358"/>
    </row>
    <row r="1190" spans="1:13" ht="15.75">
      <c r="A1190" s="706"/>
      <c r="B1190" s="707"/>
      <c r="C1190" s="707" t="s">
        <v>205</v>
      </c>
      <c r="D1190" s="710"/>
      <c r="E1190" s="708"/>
      <c r="F1190" s="709"/>
      <c r="G1190" s="366"/>
      <c r="H1190" s="366"/>
      <c r="I1190" s="352"/>
      <c r="J1190" s="352"/>
      <c r="K1190" s="367"/>
      <c r="L1190" s="357"/>
      <c r="M1190" s="358"/>
    </row>
    <row r="1191" spans="1:13" ht="25.5">
      <c r="A1191" s="706"/>
      <c r="B1191" s="707"/>
      <c r="C1191" s="707" t="s">
        <v>10</v>
      </c>
      <c r="D1191" s="710" t="s">
        <v>3106</v>
      </c>
      <c r="E1191" s="708" t="s">
        <v>835</v>
      </c>
      <c r="F1191" s="709"/>
      <c r="G1191" s="366"/>
      <c r="H1191" s="366"/>
      <c r="I1191" s="352"/>
      <c r="J1191" s="352"/>
      <c r="K1191" s="367"/>
      <c r="L1191" s="357"/>
      <c r="M1191" s="358"/>
    </row>
    <row r="1192" spans="1:13" ht="15.75">
      <c r="A1192" s="706"/>
      <c r="B1192" s="707"/>
      <c r="C1192" s="707" t="s">
        <v>11</v>
      </c>
      <c r="D1192" s="710"/>
      <c r="E1192" s="708"/>
      <c r="F1192" s="709"/>
      <c r="G1192" s="366"/>
      <c r="H1192" s="366"/>
      <c r="I1192" s="352"/>
      <c r="J1192" s="352"/>
      <c r="K1192" s="367"/>
      <c r="L1192" s="357"/>
      <c r="M1192" s="358"/>
    </row>
    <row r="1193" spans="1:13" ht="15.75">
      <c r="A1193" s="706"/>
      <c r="B1193" s="707"/>
      <c r="C1193" s="707" t="s">
        <v>12</v>
      </c>
      <c r="D1193" s="710"/>
      <c r="E1193" s="708"/>
      <c r="F1193" s="709"/>
      <c r="G1193" s="366"/>
      <c r="H1193" s="366"/>
      <c r="I1193" s="352"/>
      <c r="J1193" s="352"/>
      <c r="K1193" s="367"/>
      <c r="L1193" s="357"/>
      <c r="M1193" s="358"/>
    </row>
    <row r="1194" spans="1:13" ht="15.75">
      <c r="A1194" s="698"/>
      <c r="B1194" s="699"/>
      <c r="C1194" s="698"/>
      <c r="D1194" s="711"/>
      <c r="E1194" s="700"/>
      <c r="F1194" s="701"/>
      <c r="G1194" s="366"/>
      <c r="H1194" s="366"/>
      <c r="I1194" s="352"/>
      <c r="J1194" s="352"/>
      <c r="K1194" s="367"/>
      <c r="L1194" s="357"/>
      <c r="M1194" s="358"/>
    </row>
    <row r="1195" spans="1:13" ht="63.75">
      <c r="A1195" s="706" t="s">
        <v>1456</v>
      </c>
      <c r="B1195" s="707" t="s">
        <v>1389</v>
      </c>
      <c r="C1195" s="706"/>
      <c r="D1195" s="707" t="s">
        <v>1457</v>
      </c>
      <c r="E1195" s="708"/>
      <c r="F1195" s="709"/>
      <c r="G1195" s="366"/>
      <c r="H1195" s="366"/>
      <c r="I1195" s="352"/>
      <c r="J1195" s="352"/>
      <c r="K1195" s="367"/>
      <c r="L1195" s="357"/>
      <c r="M1195" s="358"/>
    </row>
    <row r="1196" spans="1:13" ht="89.25">
      <c r="A1196" s="706"/>
      <c r="B1196" s="707"/>
      <c r="C1196" s="706" t="s">
        <v>132</v>
      </c>
      <c r="D1196" s="710" t="s">
        <v>1458</v>
      </c>
      <c r="E1196" s="708" t="s">
        <v>835</v>
      </c>
      <c r="F1196" s="709"/>
      <c r="G1196" s="366"/>
      <c r="H1196" s="366"/>
      <c r="I1196" s="352"/>
      <c r="J1196" s="352"/>
      <c r="K1196" s="367"/>
      <c r="L1196" s="357"/>
      <c r="M1196" s="358"/>
    </row>
    <row r="1197" spans="1:13" ht="15.75">
      <c r="A1197" s="706"/>
      <c r="B1197" s="707"/>
      <c r="C1197" s="707" t="s">
        <v>205</v>
      </c>
      <c r="D1197" s="710"/>
      <c r="E1197" s="708"/>
      <c r="F1197" s="709"/>
      <c r="G1197" s="366"/>
      <c r="H1197" s="366"/>
      <c r="I1197" s="352"/>
      <c r="J1197" s="352"/>
      <c r="K1197" s="367"/>
      <c r="L1197" s="357"/>
      <c r="M1197" s="358"/>
    </row>
    <row r="1198" spans="1:13" ht="15.75">
      <c r="A1198" s="706"/>
      <c r="B1198" s="707"/>
      <c r="C1198" s="707" t="s">
        <v>10</v>
      </c>
      <c r="D1198" s="715" t="s">
        <v>3107</v>
      </c>
      <c r="E1198" s="708" t="s">
        <v>835</v>
      </c>
      <c r="F1198" s="709"/>
      <c r="G1198" s="366"/>
      <c r="H1198" s="366"/>
      <c r="I1198" s="352"/>
      <c r="J1198" s="352"/>
      <c r="K1198" s="367"/>
      <c r="L1198" s="357"/>
      <c r="M1198" s="358"/>
    </row>
    <row r="1199" spans="1:13" ht="15.75">
      <c r="A1199" s="706"/>
      <c r="B1199" s="707"/>
      <c r="C1199" s="707" t="s">
        <v>11</v>
      </c>
      <c r="D1199" s="710"/>
      <c r="E1199" s="708"/>
      <c r="F1199" s="709"/>
      <c r="G1199" s="366"/>
      <c r="H1199" s="366"/>
      <c r="I1199" s="352"/>
      <c r="J1199" s="352"/>
      <c r="K1199" s="367"/>
      <c r="L1199" s="357"/>
      <c r="M1199" s="358"/>
    </row>
    <row r="1200" spans="1:13" ht="15.75">
      <c r="A1200" s="706"/>
      <c r="B1200" s="707"/>
      <c r="C1200" s="707" t="s">
        <v>12</v>
      </c>
      <c r="D1200" s="710"/>
      <c r="E1200" s="708"/>
      <c r="F1200" s="709"/>
      <c r="G1200" s="366"/>
      <c r="H1200" s="366"/>
      <c r="I1200" s="352"/>
      <c r="J1200" s="352"/>
      <c r="K1200" s="367"/>
      <c r="L1200" s="357"/>
      <c r="M1200" s="358"/>
    </row>
    <row r="1201" spans="1:13" ht="15.75">
      <c r="A1201" s="698"/>
      <c r="B1201" s="707"/>
      <c r="C1201" s="698"/>
      <c r="D1201" s="711"/>
      <c r="E1201" s="700"/>
      <c r="F1201" s="701"/>
      <c r="G1201" s="366"/>
      <c r="H1201" s="366"/>
      <c r="I1201" s="352"/>
      <c r="J1201" s="352"/>
      <c r="K1201" s="367"/>
      <c r="L1201" s="357"/>
      <c r="M1201" s="358"/>
    </row>
    <row r="1202" spans="1:13" ht="76.5">
      <c r="A1202" s="706" t="s">
        <v>1459</v>
      </c>
      <c r="B1202" s="699"/>
      <c r="C1202" s="706"/>
      <c r="D1202" s="707" t="s">
        <v>1460</v>
      </c>
      <c r="E1202" s="708"/>
      <c r="F1202" s="709"/>
      <c r="G1202" s="366"/>
      <c r="H1202" s="366"/>
      <c r="I1202" s="352"/>
      <c r="J1202" s="352"/>
      <c r="K1202" s="367"/>
      <c r="L1202" s="357"/>
      <c r="M1202" s="358"/>
    </row>
    <row r="1203" spans="1:13" ht="89.25">
      <c r="A1203" s="706"/>
      <c r="B1203" s="707" t="s">
        <v>1393</v>
      </c>
      <c r="C1203" s="706" t="s">
        <v>132</v>
      </c>
      <c r="D1203" s="710" t="s">
        <v>1461</v>
      </c>
      <c r="E1203" s="708" t="s">
        <v>835</v>
      </c>
      <c r="F1203" s="709"/>
      <c r="G1203" s="366"/>
      <c r="H1203" s="366"/>
      <c r="I1203" s="352"/>
      <c r="J1203" s="352"/>
      <c r="K1203" s="367"/>
      <c r="L1203" s="357"/>
      <c r="M1203" s="358"/>
    </row>
    <row r="1204" spans="1:13" ht="15.75">
      <c r="A1204" s="706"/>
      <c r="B1204" s="707"/>
      <c r="C1204" s="707" t="s">
        <v>205</v>
      </c>
      <c r="D1204" s="710"/>
      <c r="E1204" s="708"/>
      <c r="F1204" s="709"/>
      <c r="G1204" s="366"/>
      <c r="H1204" s="366"/>
      <c r="I1204" s="352"/>
      <c r="J1204" s="352"/>
      <c r="K1204" s="367"/>
      <c r="L1204" s="357"/>
      <c r="M1204" s="358"/>
    </row>
    <row r="1205" spans="1:13" ht="51">
      <c r="A1205" s="706"/>
      <c r="B1205" s="707"/>
      <c r="C1205" s="707" t="s">
        <v>10</v>
      </c>
      <c r="D1205" s="710" t="s">
        <v>3108</v>
      </c>
      <c r="E1205" s="708" t="s">
        <v>835</v>
      </c>
      <c r="F1205" s="709"/>
      <c r="G1205" s="366"/>
      <c r="H1205" s="366"/>
      <c r="I1205" s="352"/>
      <c r="J1205" s="352"/>
      <c r="K1205" s="367"/>
      <c r="L1205" s="357"/>
      <c r="M1205" s="358"/>
    </row>
    <row r="1206" spans="1:13" ht="15.75">
      <c r="A1206" s="706"/>
      <c r="B1206" s="707"/>
      <c r="C1206" s="707" t="s">
        <v>11</v>
      </c>
      <c r="D1206" s="710"/>
      <c r="E1206" s="708"/>
      <c r="F1206" s="709"/>
      <c r="G1206" s="366"/>
      <c r="H1206" s="366"/>
      <c r="I1206" s="352"/>
      <c r="J1206" s="352"/>
      <c r="K1206" s="367"/>
      <c r="L1206" s="357"/>
      <c r="M1206" s="358"/>
    </row>
    <row r="1207" spans="1:13" ht="15.75">
      <c r="A1207" s="706"/>
      <c r="B1207" s="707"/>
      <c r="C1207" s="707" t="s">
        <v>12</v>
      </c>
      <c r="D1207" s="710"/>
      <c r="E1207" s="708"/>
      <c r="F1207" s="709"/>
      <c r="G1207" s="366"/>
      <c r="H1207" s="366"/>
      <c r="I1207" s="352"/>
      <c r="J1207" s="352"/>
      <c r="K1207" s="367"/>
      <c r="L1207" s="357"/>
      <c r="M1207" s="358"/>
    </row>
    <row r="1208" spans="1:13" ht="15.75">
      <c r="A1208" s="698"/>
      <c r="B1208" s="707"/>
      <c r="C1208" s="698"/>
      <c r="D1208" s="711"/>
      <c r="E1208" s="700"/>
      <c r="F1208" s="701"/>
      <c r="G1208" s="366"/>
      <c r="H1208" s="366"/>
      <c r="I1208" s="352"/>
      <c r="J1208" s="352"/>
      <c r="K1208" s="367"/>
      <c r="L1208" s="357"/>
      <c r="M1208" s="358"/>
    </row>
    <row r="1209" spans="1:13" ht="76.5">
      <c r="A1209" s="706" t="s">
        <v>1462</v>
      </c>
      <c r="B1209" s="707"/>
      <c r="C1209" s="706"/>
      <c r="D1209" s="707" t="s">
        <v>1463</v>
      </c>
      <c r="E1209" s="708"/>
      <c r="F1209" s="709"/>
      <c r="G1209" s="366"/>
      <c r="H1209" s="366"/>
      <c r="I1209" s="352"/>
      <c r="J1209" s="352"/>
      <c r="K1209" s="367"/>
      <c r="L1209" s="357"/>
      <c r="M1209" s="358"/>
    </row>
    <row r="1210" spans="1:13" ht="102">
      <c r="A1210" s="706"/>
      <c r="B1210" s="699"/>
      <c r="C1210" s="706" t="s">
        <v>132</v>
      </c>
      <c r="D1210" s="710" t="s">
        <v>1464</v>
      </c>
      <c r="E1210" s="708" t="s">
        <v>835</v>
      </c>
      <c r="F1210" s="709"/>
      <c r="G1210" s="366"/>
      <c r="H1210" s="366"/>
      <c r="I1210" s="352"/>
      <c r="J1210" s="352"/>
      <c r="K1210" s="367"/>
      <c r="L1210" s="357"/>
      <c r="M1210" s="358"/>
    </row>
    <row r="1211" spans="1:13" ht="63.75">
      <c r="A1211" s="706"/>
      <c r="B1211" s="707" t="s">
        <v>1397</v>
      </c>
      <c r="C1211" s="707" t="s">
        <v>205</v>
      </c>
      <c r="D1211" s="710"/>
      <c r="E1211" s="708"/>
      <c r="F1211" s="709"/>
      <c r="G1211" s="366"/>
      <c r="H1211" s="366"/>
      <c r="I1211" s="352"/>
      <c r="J1211" s="352"/>
      <c r="K1211" s="367"/>
      <c r="L1211" s="357"/>
      <c r="M1211" s="358"/>
    </row>
    <row r="1212" spans="1:13" ht="51">
      <c r="A1212" s="706"/>
      <c r="B1212" s="707"/>
      <c r="C1212" s="707" t="s">
        <v>10</v>
      </c>
      <c r="D1212" s="710" t="s">
        <v>3109</v>
      </c>
      <c r="E1212" s="708" t="s">
        <v>835</v>
      </c>
      <c r="F1212" s="709"/>
      <c r="G1212" s="366"/>
      <c r="H1212" s="366"/>
      <c r="I1212" s="352"/>
      <c r="J1212" s="352"/>
      <c r="K1212" s="367"/>
      <c r="L1212" s="357"/>
      <c r="M1212" s="358"/>
    </row>
    <row r="1213" spans="1:13" ht="15.75">
      <c r="A1213" s="706"/>
      <c r="B1213" s="707"/>
      <c r="C1213" s="707" t="s">
        <v>11</v>
      </c>
      <c r="D1213" s="710"/>
      <c r="E1213" s="708"/>
      <c r="F1213" s="709"/>
      <c r="G1213" s="366"/>
      <c r="H1213" s="366"/>
      <c r="I1213" s="352"/>
      <c r="J1213" s="352"/>
      <c r="K1213" s="367"/>
      <c r="L1213" s="357"/>
      <c r="M1213" s="358"/>
    </row>
    <row r="1214" spans="1:13" ht="15.75">
      <c r="A1214" s="706"/>
      <c r="B1214" s="707"/>
      <c r="C1214" s="707" t="s">
        <v>12</v>
      </c>
      <c r="D1214" s="710"/>
      <c r="E1214" s="708"/>
      <c r="F1214" s="709"/>
      <c r="G1214" s="366"/>
      <c r="H1214" s="366"/>
      <c r="I1214" s="352"/>
      <c r="J1214" s="352"/>
      <c r="K1214" s="367"/>
      <c r="L1214" s="357"/>
      <c r="M1214" s="358"/>
    </row>
    <row r="1215" spans="1:13" ht="15.75">
      <c r="A1215" s="698"/>
      <c r="B1215" s="707"/>
      <c r="C1215" s="698"/>
      <c r="D1215" s="711"/>
      <c r="E1215" s="700"/>
      <c r="F1215" s="701"/>
      <c r="G1215" s="366"/>
      <c r="H1215" s="366"/>
      <c r="I1215" s="352"/>
      <c r="J1215" s="352"/>
      <c r="K1215" s="367"/>
      <c r="L1215" s="357"/>
      <c r="M1215" s="358"/>
    </row>
    <row r="1216" spans="1:13" ht="63.75">
      <c r="A1216" s="706" t="s">
        <v>1465</v>
      </c>
      <c r="B1216" s="707"/>
      <c r="C1216" s="706"/>
      <c r="D1216" s="707" t="s">
        <v>1466</v>
      </c>
      <c r="E1216" s="708"/>
      <c r="F1216" s="709"/>
      <c r="G1216" s="366"/>
      <c r="H1216" s="366"/>
      <c r="I1216" s="352"/>
      <c r="J1216" s="352"/>
      <c r="K1216" s="367"/>
      <c r="L1216" s="357"/>
      <c r="M1216" s="358"/>
    </row>
    <row r="1217" spans="1:13" ht="15.75">
      <c r="A1217" s="706"/>
      <c r="B1217" s="707"/>
      <c r="C1217" s="706" t="s">
        <v>132</v>
      </c>
      <c r="D1217" s="710" t="s">
        <v>1467</v>
      </c>
      <c r="E1217" s="708" t="s">
        <v>835</v>
      </c>
      <c r="F1217" s="709"/>
      <c r="G1217" s="366"/>
      <c r="H1217" s="366"/>
      <c r="I1217" s="352"/>
      <c r="J1217" s="352"/>
      <c r="K1217" s="367"/>
      <c r="L1217" s="357"/>
      <c r="M1217" s="358"/>
    </row>
    <row r="1218" spans="1:13" ht="15.75">
      <c r="A1218" s="706"/>
      <c r="B1218" s="699"/>
      <c r="C1218" s="707" t="s">
        <v>205</v>
      </c>
      <c r="D1218" s="710"/>
      <c r="E1218" s="708"/>
      <c r="F1218" s="709"/>
      <c r="G1218" s="366"/>
      <c r="H1218" s="366"/>
      <c r="I1218" s="352"/>
      <c r="J1218" s="352"/>
      <c r="K1218" s="367"/>
      <c r="L1218" s="357"/>
      <c r="M1218" s="358"/>
    </row>
    <row r="1219" spans="1:13" ht="38.25">
      <c r="A1219" s="706"/>
      <c r="B1219" s="697"/>
      <c r="C1219" s="707" t="s">
        <v>10</v>
      </c>
      <c r="D1219" s="710" t="s">
        <v>3110</v>
      </c>
      <c r="E1219" s="708" t="s">
        <v>835</v>
      </c>
      <c r="F1219" s="709"/>
      <c r="G1219" s="366"/>
      <c r="H1219" s="366"/>
      <c r="I1219" s="352"/>
      <c r="J1219" s="352"/>
      <c r="K1219" s="367"/>
      <c r="L1219" s="357"/>
      <c r="M1219" s="358"/>
    </row>
    <row r="1220" spans="1:13" ht="76.5">
      <c r="A1220" s="706"/>
      <c r="B1220" s="707" t="s">
        <v>1402</v>
      </c>
      <c r="C1220" s="707" t="s">
        <v>11</v>
      </c>
      <c r="D1220" s="710"/>
      <c r="E1220" s="708"/>
      <c r="F1220" s="709"/>
      <c r="G1220" s="366"/>
      <c r="H1220" s="366"/>
      <c r="I1220" s="352"/>
      <c r="J1220" s="352"/>
      <c r="K1220" s="367"/>
      <c r="L1220" s="357"/>
      <c r="M1220" s="358"/>
    </row>
    <row r="1221" spans="1:13" ht="15.75">
      <c r="A1221" s="706"/>
      <c r="B1221" s="707"/>
      <c r="C1221" s="707" t="s">
        <v>12</v>
      </c>
      <c r="D1221" s="710"/>
      <c r="E1221" s="708"/>
      <c r="F1221" s="709"/>
      <c r="G1221" s="366"/>
      <c r="H1221" s="366"/>
      <c r="I1221" s="352"/>
      <c r="J1221" s="352"/>
      <c r="K1221" s="367"/>
      <c r="L1221" s="357"/>
      <c r="M1221" s="358"/>
    </row>
    <row r="1222" spans="1:13" ht="15.75">
      <c r="A1222" s="698"/>
      <c r="B1222" s="707"/>
      <c r="C1222" s="698"/>
      <c r="D1222" s="711"/>
      <c r="E1222" s="700"/>
      <c r="F1222" s="701"/>
      <c r="G1222" s="366"/>
      <c r="H1222" s="366"/>
      <c r="I1222" s="352"/>
      <c r="J1222" s="352"/>
      <c r="K1222" s="367"/>
      <c r="L1222" s="357"/>
      <c r="M1222" s="358"/>
    </row>
    <row r="1223" spans="1:13" ht="15.75">
      <c r="A1223" s="702">
        <v>5.7</v>
      </c>
      <c r="B1223" s="707"/>
      <c r="C1223" s="702"/>
      <c r="D1223" s="697" t="s">
        <v>1468</v>
      </c>
      <c r="E1223" s="703"/>
      <c r="F1223" s="704"/>
      <c r="G1223" s="366"/>
      <c r="H1223" s="366"/>
      <c r="I1223" s="352"/>
      <c r="J1223" s="352"/>
      <c r="K1223" s="367"/>
      <c r="L1223" s="357"/>
      <c r="M1223" s="358"/>
    </row>
    <row r="1224" spans="1:13" ht="76.5">
      <c r="A1224" s="706" t="s">
        <v>1469</v>
      </c>
      <c r="B1224" s="707"/>
      <c r="C1224" s="706"/>
      <c r="D1224" s="707" t="s">
        <v>1470</v>
      </c>
      <c r="E1224" s="708"/>
      <c r="F1224" s="709"/>
      <c r="G1224" s="366"/>
      <c r="H1224" s="366"/>
      <c r="I1224" s="352"/>
      <c r="J1224" s="352"/>
      <c r="K1224" s="367"/>
      <c r="L1224" s="357"/>
      <c r="M1224" s="358"/>
    </row>
    <row r="1225" spans="1:13" ht="114.75">
      <c r="A1225" s="706"/>
      <c r="B1225" s="707"/>
      <c r="C1225" s="706" t="s">
        <v>132</v>
      </c>
      <c r="D1225" s="710" t="s">
        <v>1471</v>
      </c>
      <c r="E1225" s="708" t="s">
        <v>835</v>
      </c>
      <c r="F1225" s="709"/>
      <c r="G1225" s="366"/>
      <c r="H1225" s="366"/>
      <c r="I1225" s="352"/>
      <c r="J1225" s="352"/>
      <c r="K1225" s="367"/>
      <c r="L1225" s="357"/>
      <c r="M1225" s="358"/>
    </row>
    <row r="1226" spans="1:13" ht="15.75">
      <c r="A1226" s="706"/>
      <c r="B1226" s="707"/>
      <c r="C1226" s="707" t="s">
        <v>205</v>
      </c>
      <c r="D1226" s="710"/>
      <c r="E1226" s="708"/>
      <c r="F1226" s="709"/>
      <c r="G1226" s="366"/>
      <c r="H1226" s="366"/>
      <c r="I1226" s="352"/>
      <c r="J1226" s="352"/>
      <c r="K1226" s="367"/>
      <c r="L1226" s="357"/>
      <c r="M1226" s="358"/>
    </row>
    <row r="1227" spans="1:13" ht="38.25">
      <c r="A1227" s="706"/>
      <c r="B1227" s="699"/>
      <c r="C1227" s="707" t="s">
        <v>10</v>
      </c>
      <c r="D1227" s="710" t="s">
        <v>3111</v>
      </c>
      <c r="E1227" s="708" t="s">
        <v>835</v>
      </c>
      <c r="F1227" s="709"/>
      <c r="G1227" s="366"/>
      <c r="H1227" s="366"/>
      <c r="I1227" s="352"/>
      <c r="J1227" s="352"/>
      <c r="K1227" s="367"/>
      <c r="L1227" s="357"/>
      <c r="M1227" s="358"/>
    </row>
    <row r="1228" spans="1:13" ht="76.5">
      <c r="A1228" s="706"/>
      <c r="B1228" s="707" t="s">
        <v>1406</v>
      </c>
      <c r="C1228" s="707" t="s">
        <v>11</v>
      </c>
      <c r="D1228" s="710"/>
      <c r="E1228" s="708"/>
      <c r="F1228" s="709"/>
      <c r="G1228" s="366"/>
      <c r="H1228" s="366"/>
      <c r="I1228" s="352"/>
      <c r="J1228" s="352"/>
      <c r="K1228" s="367"/>
      <c r="L1228" s="357"/>
      <c r="M1228" s="358"/>
    </row>
    <row r="1229" spans="1:13" ht="15.75">
      <c r="A1229" s="706"/>
      <c r="B1229" s="758"/>
      <c r="C1229" s="707" t="s">
        <v>12</v>
      </c>
      <c r="D1229" s="710"/>
      <c r="E1229" s="708"/>
      <c r="F1229" s="709"/>
      <c r="G1229" s="366"/>
      <c r="H1229" s="366"/>
      <c r="I1229" s="352"/>
      <c r="J1229" s="352"/>
      <c r="K1229" s="367"/>
      <c r="L1229" s="357"/>
      <c r="M1229" s="358"/>
    </row>
    <row r="1230" spans="1:13" ht="15.75">
      <c r="A1230" s="759"/>
      <c r="B1230" s="760"/>
      <c r="C1230" s="759"/>
      <c r="D1230" s="759"/>
      <c r="E1230" s="759"/>
      <c r="F1230" s="761"/>
      <c r="G1230" s="366"/>
      <c r="H1230" s="366"/>
      <c r="I1230" s="352"/>
      <c r="J1230" s="352"/>
      <c r="K1230" s="367"/>
      <c r="L1230" s="357"/>
      <c r="M1230" s="358"/>
    </row>
    <row r="1231" spans="1:13" ht="15.75">
      <c r="A1231" s="759"/>
      <c r="B1231" s="760"/>
      <c r="C1231" s="759"/>
      <c r="D1231" s="759"/>
      <c r="E1231" s="759"/>
      <c r="F1231" s="761"/>
      <c r="G1231" s="366"/>
      <c r="H1231" s="366"/>
      <c r="I1231" s="352"/>
      <c r="J1231" s="352"/>
      <c r="K1231" s="367"/>
      <c r="L1231" s="357"/>
      <c r="M1231" s="358"/>
    </row>
    <row r="1232" spans="1:13" ht="15.75">
      <c r="A1232" s="759"/>
      <c r="B1232" s="760"/>
      <c r="C1232" s="759"/>
      <c r="D1232" s="759"/>
      <c r="E1232" s="759"/>
      <c r="F1232" s="761"/>
      <c r="G1232" s="366"/>
      <c r="H1232" s="366"/>
      <c r="I1232" s="352"/>
      <c r="J1232" s="352"/>
      <c r="K1232" s="367"/>
      <c r="L1232" s="357"/>
      <c r="M1232" s="358"/>
    </row>
    <row r="1233" spans="1:13" ht="15.75">
      <c r="A1233" s="759"/>
      <c r="B1233" s="760"/>
      <c r="C1233" s="759"/>
      <c r="D1233" s="759"/>
      <c r="E1233" s="759"/>
      <c r="F1233" s="761"/>
      <c r="G1233" s="366"/>
      <c r="H1233" s="366"/>
      <c r="I1233" s="352"/>
      <c r="J1233" s="352"/>
      <c r="K1233" s="367"/>
      <c r="L1233" s="357"/>
      <c r="M1233" s="358"/>
    </row>
    <row r="1234" spans="1:13" ht="15.75">
      <c r="A1234" s="759"/>
      <c r="B1234" s="760"/>
      <c r="C1234" s="759"/>
      <c r="D1234" s="759"/>
      <c r="E1234" s="759"/>
      <c r="F1234" s="761"/>
      <c r="G1234" s="366"/>
      <c r="H1234" s="366"/>
      <c r="I1234" s="352"/>
      <c r="J1234" s="352"/>
      <c r="K1234" s="367"/>
      <c r="L1234" s="357"/>
      <c r="M1234" s="358"/>
    </row>
    <row r="1235" spans="1:13" ht="15.75">
      <c r="A1235" s="759"/>
      <c r="B1235" s="760"/>
      <c r="C1235" s="759"/>
      <c r="D1235" s="759"/>
      <c r="E1235" s="759"/>
      <c r="F1235" s="761"/>
      <c r="G1235" s="366"/>
      <c r="H1235" s="366"/>
      <c r="I1235" s="352"/>
      <c r="J1235" s="352"/>
      <c r="K1235" s="367"/>
      <c r="L1235" s="357"/>
      <c r="M1235" s="358"/>
    </row>
    <row r="1236" spans="1:13" ht="15.75">
      <c r="A1236" s="759"/>
      <c r="B1236" s="760"/>
      <c r="C1236" s="759"/>
      <c r="D1236" s="759"/>
      <c r="E1236" s="759"/>
      <c r="F1236" s="761"/>
      <c r="G1236" s="366"/>
      <c r="H1236" s="366"/>
      <c r="I1236" s="352"/>
      <c r="J1236" s="352"/>
      <c r="K1236" s="367"/>
      <c r="L1236" s="357"/>
      <c r="M1236" s="358"/>
    </row>
    <row r="1237" spans="1:13" ht="15.75">
      <c r="A1237" s="759"/>
      <c r="B1237" s="760"/>
      <c r="C1237" s="759"/>
      <c r="D1237" s="759"/>
      <c r="E1237" s="759"/>
      <c r="F1237" s="761"/>
      <c r="G1237" s="366"/>
      <c r="H1237" s="366"/>
      <c r="I1237" s="352"/>
      <c r="J1237" s="352"/>
      <c r="K1237" s="367"/>
      <c r="L1237" s="357"/>
      <c r="M1237" s="358"/>
    </row>
    <row r="1238" spans="1:13" ht="15.75">
      <c r="A1238" s="759"/>
      <c r="B1238" s="760"/>
      <c r="C1238" s="759"/>
      <c r="D1238" s="759"/>
      <c r="E1238" s="759"/>
      <c r="F1238" s="761"/>
      <c r="G1238" s="366"/>
      <c r="H1238" s="366"/>
      <c r="I1238" s="352"/>
      <c r="J1238" s="352"/>
      <c r="K1238" s="367"/>
      <c r="L1238" s="357"/>
      <c r="M1238" s="358"/>
    </row>
    <row r="1239" spans="1:13" ht="15.75">
      <c r="A1239" s="759"/>
      <c r="B1239" s="760"/>
      <c r="C1239" s="759"/>
      <c r="D1239" s="759"/>
      <c r="E1239" s="759"/>
      <c r="F1239" s="761"/>
      <c r="G1239" s="366"/>
      <c r="H1239" s="366"/>
      <c r="I1239" s="352"/>
      <c r="J1239" s="352"/>
      <c r="K1239" s="367"/>
      <c r="L1239" s="357"/>
      <c r="M1239" s="358"/>
    </row>
    <row r="1240" spans="1:13" ht="15.75">
      <c r="A1240" s="759"/>
      <c r="B1240" s="760"/>
      <c r="C1240" s="759"/>
      <c r="D1240" s="759"/>
      <c r="E1240" s="759"/>
      <c r="F1240" s="761"/>
      <c r="G1240" s="366"/>
      <c r="H1240" s="366"/>
      <c r="I1240" s="352"/>
      <c r="J1240" s="352"/>
      <c r="K1240" s="367"/>
      <c r="L1240" s="357"/>
      <c r="M1240" s="358"/>
    </row>
    <row r="1241" spans="1:13" ht="15.75">
      <c r="A1241" s="759"/>
      <c r="B1241" s="760"/>
      <c r="C1241" s="759"/>
      <c r="D1241" s="759"/>
      <c r="E1241" s="759"/>
      <c r="F1241" s="761"/>
      <c r="G1241" s="366"/>
      <c r="H1241" s="366"/>
      <c r="I1241" s="352"/>
      <c r="J1241" s="352"/>
      <c r="K1241" s="367"/>
      <c r="L1241" s="357"/>
      <c r="M1241" s="358"/>
    </row>
    <row r="1242" spans="1:13" ht="15.75">
      <c r="A1242" s="762"/>
      <c r="B1242" s="760"/>
      <c r="C1242" s="759"/>
      <c r="D1242" s="759"/>
      <c r="E1242" s="759"/>
      <c r="F1242" s="761"/>
      <c r="G1242" s="366"/>
      <c r="H1242" s="366"/>
      <c r="I1242" s="352"/>
      <c r="J1242" s="352"/>
      <c r="K1242" s="367"/>
      <c r="L1242" s="357"/>
      <c r="M1242" s="358"/>
    </row>
    <row r="1243" spans="1:13" ht="15.75">
      <c r="A1243" s="762"/>
      <c r="B1243" s="760"/>
      <c r="C1243" s="759"/>
      <c r="D1243" s="759"/>
      <c r="E1243" s="759"/>
      <c r="F1243" s="761"/>
      <c r="G1243" s="366"/>
      <c r="H1243" s="366"/>
      <c r="I1243" s="352"/>
      <c r="J1243" s="352"/>
      <c r="K1243" s="367"/>
      <c r="L1243" s="357"/>
      <c r="M1243" s="358"/>
    </row>
    <row r="1244" spans="1:13" ht="15.75">
      <c r="A1244" s="762"/>
      <c r="B1244" s="760"/>
      <c r="C1244" s="759"/>
      <c r="D1244" s="759"/>
      <c r="E1244" s="759"/>
      <c r="F1244" s="761"/>
      <c r="G1244" s="366"/>
      <c r="H1244" s="366"/>
      <c r="I1244" s="352"/>
      <c r="J1244" s="352"/>
      <c r="K1244" s="367"/>
      <c r="L1244" s="357"/>
      <c r="M1244" s="358"/>
    </row>
    <row r="1245" spans="1:13" ht="15.75">
      <c r="A1245" s="762"/>
      <c r="B1245" s="760"/>
      <c r="C1245" s="759"/>
      <c r="D1245" s="759"/>
      <c r="E1245" s="759"/>
      <c r="F1245" s="761"/>
      <c r="G1245" s="366"/>
      <c r="H1245" s="366"/>
      <c r="I1245" s="352"/>
      <c r="J1245" s="352"/>
      <c r="K1245" s="367"/>
      <c r="L1245" s="357"/>
      <c r="M1245" s="358"/>
    </row>
    <row r="1246" spans="1:13" ht="15.75">
      <c r="A1246" s="762"/>
      <c r="B1246" s="760"/>
      <c r="C1246" s="759"/>
      <c r="D1246" s="759"/>
      <c r="E1246" s="759"/>
      <c r="F1246" s="761"/>
      <c r="G1246" s="366"/>
      <c r="H1246" s="366"/>
      <c r="I1246" s="352"/>
      <c r="J1246" s="352"/>
      <c r="K1246" s="367"/>
      <c r="L1246" s="357"/>
      <c r="M1246" s="358"/>
    </row>
    <row r="1247" spans="1:13" ht="15.75">
      <c r="A1247" s="762"/>
      <c r="B1247" s="760"/>
      <c r="C1247" s="759"/>
      <c r="D1247" s="759"/>
      <c r="E1247" s="759"/>
      <c r="F1247" s="761"/>
      <c r="G1247" s="366"/>
      <c r="H1247" s="366"/>
      <c r="I1247" s="352"/>
      <c r="J1247" s="352"/>
      <c r="K1247" s="367"/>
      <c r="L1247" s="357"/>
      <c r="M1247" s="358"/>
    </row>
    <row r="1248" spans="1:13" ht="15.75">
      <c r="A1248" s="762"/>
      <c r="B1248" s="760"/>
      <c r="C1248" s="759"/>
      <c r="D1248" s="759"/>
      <c r="E1248" s="759"/>
      <c r="F1248" s="761"/>
      <c r="G1248" s="366"/>
      <c r="H1248" s="366"/>
      <c r="I1248" s="352"/>
      <c r="J1248" s="352"/>
      <c r="K1248" s="367"/>
      <c r="L1248" s="357"/>
      <c r="M1248" s="358"/>
    </row>
    <row r="1249" spans="1:13" ht="15.75">
      <c r="A1249" s="762"/>
      <c r="B1249" s="760"/>
      <c r="C1249" s="759"/>
      <c r="D1249" s="759"/>
      <c r="E1249" s="759"/>
      <c r="F1249" s="761"/>
      <c r="G1249" s="366"/>
      <c r="H1249" s="366"/>
      <c r="I1249" s="352"/>
      <c r="J1249" s="352"/>
      <c r="K1249" s="367"/>
      <c r="L1249" s="357"/>
      <c r="M1249" s="358"/>
    </row>
    <row r="1250" spans="1:13" ht="15.75">
      <c r="A1250" s="762"/>
      <c r="B1250" s="760"/>
      <c r="C1250" s="759"/>
      <c r="D1250" s="759"/>
      <c r="E1250" s="759"/>
      <c r="F1250" s="761"/>
      <c r="G1250" s="366"/>
      <c r="H1250" s="366"/>
      <c r="I1250" s="352"/>
      <c r="J1250" s="352"/>
      <c r="K1250" s="367"/>
      <c r="L1250" s="357"/>
      <c r="M1250" s="358"/>
    </row>
    <row r="1251" spans="1:13" ht="15.75">
      <c r="A1251" s="762"/>
      <c r="B1251" s="760"/>
      <c r="C1251" s="759"/>
      <c r="D1251" s="759"/>
      <c r="E1251" s="759"/>
      <c r="F1251" s="761"/>
      <c r="G1251" s="366"/>
      <c r="H1251" s="366"/>
      <c r="I1251" s="352"/>
      <c r="J1251" s="352"/>
      <c r="K1251" s="367"/>
      <c r="L1251" s="357"/>
      <c r="M1251" s="358"/>
    </row>
    <row r="1252" spans="1:13" ht="15.75">
      <c r="A1252" s="762"/>
      <c r="B1252" s="760"/>
      <c r="C1252" s="759"/>
      <c r="D1252" s="759"/>
      <c r="E1252" s="759"/>
      <c r="F1252" s="761"/>
      <c r="G1252" s="366"/>
      <c r="H1252" s="366"/>
      <c r="I1252" s="352"/>
      <c r="J1252" s="352"/>
      <c r="K1252" s="367"/>
      <c r="L1252" s="357"/>
      <c r="M1252" s="358"/>
    </row>
    <row r="1253" spans="1:13" ht="15.75">
      <c r="A1253" s="762"/>
      <c r="B1253" s="760"/>
      <c r="C1253" s="759"/>
      <c r="D1253" s="759"/>
      <c r="E1253" s="759"/>
      <c r="F1253" s="761"/>
      <c r="G1253" s="366"/>
      <c r="H1253" s="366"/>
      <c r="I1253" s="352"/>
      <c r="J1253" s="352"/>
      <c r="K1253" s="367"/>
      <c r="L1253" s="357"/>
      <c r="M1253" s="358"/>
    </row>
    <row r="1254" spans="1:13" ht="15.75">
      <c r="A1254" s="762"/>
      <c r="B1254" s="760"/>
      <c r="C1254" s="759"/>
      <c r="D1254" s="759"/>
      <c r="E1254" s="759"/>
      <c r="F1254" s="761"/>
      <c r="G1254" s="366"/>
      <c r="H1254" s="366"/>
      <c r="I1254" s="352"/>
      <c r="J1254" s="352"/>
      <c r="K1254" s="367"/>
      <c r="L1254" s="357"/>
      <c r="M1254" s="358"/>
    </row>
    <row r="1255" spans="1:13" ht="15.75">
      <c r="A1255" s="762"/>
      <c r="B1255" s="760"/>
      <c r="C1255" s="759"/>
      <c r="D1255" s="759"/>
      <c r="E1255" s="759"/>
      <c r="F1255" s="761"/>
      <c r="G1255" s="366"/>
      <c r="H1255" s="366"/>
      <c r="I1255" s="352"/>
      <c r="J1255" s="352"/>
      <c r="K1255" s="367"/>
      <c r="L1255" s="357"/>
      <c r="M1255" s="358"/>
    </row>
    <row r="1256" spans="1:13" ht="15.75">
      <c r="A1256" s="762"/>
      <c r="B1256" s="760"/>
      <c r="C1256" s="759"/>
      <c r="D1256" s="759"/>
      <c r="E1256" s="759"/>
      <c r="F1256" s="761"/>
      <c r="G1256" s="366"/>
      <c r="H1256" s="366"/>
      <c r="I1256" s="352"/>
      <c r="J1256" s="352"/>
      <c r="K1256" s="367"/>
      <c r="L1256" s="357"/>
      <c r="M1256" s="358"/>
    </row>
    <row r="1257" spans="1:13" ht="15.75">
      <c r="A1257" s="762"/>
      <c r="B1257" s="760"/>
      <c r="C1257" s="759"/>
      <c r="D1257" s="759"/>
      <c r="E1257" s="759"/>
      <c r="F1257" s="761"/>
      <c r="G1257" s="366"/>
      <c r="H1257" s="366"/>
      <c r="I1257" s="352"/>
      <c r="J1257" s="352"/>
      <c r="K1257" s="367"/>
      <c r="L1257" s="357"/>
      <c r="M1257" s="358"/>
    </row>
    <row r="1258" spans="1:13" ht="15.75">
      <c r="A1258" s="762"/>
      <c r="B1258" s="760"/>
      <c r="C1258" s="759"/>
      <c r="D1258" s="759"/>
      <c r="E1258" s="759"/>
      <c r="F1258" s="761"/>
      <c r="G1258" s="366"/>
      <c r="H1258" s="366"/>
      <c r="I1258" s="352"/>
      <c r="J1258" s="352"/>
      <c r="K1258" s="367"/>
      <c r="L1258" s="357"/>
      <c r="M1258" s="358"/>
    </row>
    <row r="1259" spans="1:13" ht="15.75">
      <c r="A1259" s="762"/>
      <c r="B1259" s="760"/>
      <c r="C1259" s="759"/>
      <c r="D1259" s="759"/>
      <c r="E1259" s="759"/>
      <c r="F1259" s="761"/>
      <c r="G1259" s="366"/>
      <c r="H1259" s="366"/>
      <c r="I1259" s="352"/>
      <c r="J1259" s="352"/>
      <c r="K1259" s="367"/>
      <c r="L1259" s="357"/>
      <c r="M1259" s="358"/>
    </row>
    <row r="1260" spans="1:13" ht="15.75">
      <c r="A1260" s="762"/>
      <c r="B1260" s="760"/>
      <c r="C1260" s="759"/>
      <c r="D1260" s="759"/>
      <c r="E1260" s="759"/>
      <c r="F1260" s="761"/>
      <c r="G1260" s="366"/>
      <c r="H1260" s="366"/>
      <c r="I1260" s="352"/>
      <c r="J1260" s="352"/>
      <c r="K1260" s="367"/>
      <c r="L1260" s="357"/>
      <c r="M1260" s="358"/>
    </row>
    <row r="1261" spans="1:13" ht="15.75">
      <c r="A1261" s="762"/>
      <c r="B1261" s="760"/>
      <c r="C1261" s="759"/>
      <c r="D1261" s="759"/>
      <c r="E1261" s="759"/>
      <c r="F1261" s="761"/>
      <c r="G1261" s="366"/>
      <c r="H1261" s="366"/>
      <c r="I1261" s="352"/>
      <c r="J1261" s="352"/>
      <c r="K1261" s="367"/>
      <c r="L1261" s="357"/>
      <c r="M1261" s="358"/>
    </row>
    <row r="1262" spans="1:13" ht="15.75">
      <c r="A1262" s="762"/>
      <c r="B1262" s="760"/>
      <c r="C1262" s="759"/>
      <c r="D1262" s="759"/>
      <c r="E1262" s="759"/>
      <c r="F1262" s="761"/>
      <c r="G1262" s="366"/>
      <c r="H1262" s="366"/>
      <c r="I1262" s="352"/>
      <c r="J1262" s="352"/>
      <c r="K1262" s="367"/>
      <c r="L1262" s="357"/>
      <c r="M1262" s="358"/>
    </row>
    <row r="1263" spans="1:13" ht="15.75">
      <c r="A1263" s="762"/>
      <c r="B1263" s="760"/>
      <c r="C1263" s="759"/>
      <c r="D1263" s="759"/>
      <c r="E1263" s="759"/>
      <c r="F1263" s="761"/>
      <c r="G1263" s="366"/>
      <c r="H1263" s="366"/>
      <c r="I1263" s="352"/>
      <c r="J1263" s="352"/>
      <c r="K1263" s="367"/>
      <c r="L1263" s="357"/>
      <c r="M1263" s="358"/>
    </row>
    <row r="1264" spans="1:13" ht="15.75">
      <c r="A1264" s="762"/>
      <c r="B1264" s="760"/>
      <c r="C1264" s="759"/>
      <c r="D1264" s="759"/>
      <c r="E1264" s="759"/>
      <c r="F1264" s="761"/>
      <c r="G1264" s="366"/>
      <c r="H1264" s="366"/>
      <c r="I1264" s="352"/>
      <c r="J1264" s="352"/>
      <c r="K1264" s="367"/>
      <c r="L1264" s="357"/>
      <c r="M1264" s="358"/>
    </row>
    <row r="1265" spans="1:13" ht="15.75">
      <c r="A1265" s="762"/>
      <c r="B1265" s="760"/>
      <c r="C1265" s="759"/>
      <c r="D1265" s="759"/>
      <c r="E1265" s="759"/>
      <c r="F1265" s="761"/>
      <c r="G1265" s="366"/>
      <c r="H1265" s="366"/>
      <c r="I1265" s="352"/>
      <c r="J1265" s="352"/>
      <c r="K1265" s="367"/>
      <c r="L1265" s="357"/>
      <c r="M1265" s="358"/>
    </row>
    <row r="1266" spans="1:13" ht="15.75">
      <c r="A1266" s="762"/>
      <c r="B1266" s="760"/>
      <c r="C1266" s="759"/>
      <c r="D1266" s="759"/>
      <c r="E1266" s="759"/>
      <c r="F1266" s="761"/>
      <c r="G1266" s="366"/>
      <c r="H1266" s="366"/>
      <c r="I1266" s="352"/>
      <c r="J1266" s="352"/>
      <c r="K1266" s="367"/>
      <c r="L1266" s="357"/>
      <c r="M1266" s="358"/>
    </row>
    <row r="1267" spans="1:13" ht="15.75">
      <c r="A1267" s="762"/>
      <c r="B1267" s="760"/>
      <c r="C1267" s="759"/>
      <c r="D1267" s="759"/>
      <c r="E1267" s="759"/>
      <c r="F1267" s="761"/>
      <c r="G1267" s="366"/>
      <c r="H1267" s="366"/>
      <c r="I1267" s="352"/>
      <c r="J1267" s="352"/>
      <c r="K1267" s="367"/>
      <c r="L1267" s="357"/>
      <c r="M1267" s="358"/>
    </row>
    <row r="1268" spans="1:13" ht="15.75">
      <c r="A1268" s="762"/>
      <c r="B1268" s="760"/>
      <c r="C1268" s="759"/>
      <c r="D1268" s="759"/>
      <c r="E1268" s="759"/>
      <c r="F1268" s="761"/>
      <c r="G1268" s="366"/>
      <c r="H1268" s="366"/>
      <c r="I1268" s="352"/>
      <c r="J1268" s="352"/>
      <c r="K1268" s="367"/>
      <c r="L1268" s="357"/>
      <c r="M1268" s="358"/>
    </row>
    <row r="1269" spans="1:13" ht="15.75">
      <c r="A1269" s="762"/>
      <c r="B1269" s="760"/>
      <c r="C1269" s="759"/>
      <c r="D1269" s="759"/>
      <c r="E1269" s="759"/>
      <c r="F1269" s="761"/>
      <c r="G1269" s="366"/>
      <c r="H1269" s="366"/>
      <c r="I1269" s="352"/>
      <c r="J1269" s="352"/>
      <c r="K1269" s="367"/>
      <c r="L1269" s="357"/>
      <c r="M1269" s="358"/>
    </row>
    <row r="1270" spans="1:13" ht="15.75">
      <c r="A1270" s="762"/>
      <c r="B1270" s="760"/>
      <c r="C1270" s="759"/>
      <c r="D1270" s="759"/>
      <c r="E1270" s="759"/>
      <c r="F1270" s="761"/>
      <c r="G1270" s="366"/>
      <c r="H1270" s="366"/>
      <c r="I1270" s="352"/>
      <c r="J1270" s="352"/>
      <c r="K1270" s="367"/>
      <c r="L1270" s="357"/>
      <c r="M1270" s="358"/>
    </row>
    <row r="1271" spans="1:13" ht="15.75">
      <c r="A1271" s="762"/>
      <c r="B1271" s="760"/>
      <c r="C1271" s="759"/>
      <c r="D1271" s="759"/>
      <c r="E1271" s="759"/>
      <c r="F1271" s="761"/>
      <c r="G1271" s="366"/>
      <c r="H1271" s="366"/>
      <c r="I1271" s="352"/>
      <c r="J1271" s="352"/>
      <c r="K1271" s="367"/>
      <c r="L1271" s="357"/>
      <c r="M1271" s="358"/>
    </row>
    <row r="1272" spans="1:13" ht="15.75">
      <c r="A1272" s="762"/>
      <c r="B1272" s="760"/>
      <c r="C1272" s="759"/>
      <c r="D1272" s="759"/>
      <c r="E1272" s="759"/>
      <c r="F1272" s="761"/>
      <c r="G1272" s="366"/>
      <c r="H1272" s="366"/>
      <c r="I1272" s="352"/>
      <c r="J1272" s="352"/>
      <c r="K1272" s="367"/>
      <c r="L1272" s="357"/>
      <c r="M1272" s="358"/>
    </row>
    <row r="1273" spans="1:13" ht="15.75">
      <c r="A1273" s="762"/>
      <c r="B1273" s="760"/>
      <c r="C1273" s="759"/>
      <c r="D1273" s="759"/>
      <c r="E1273" s="759"/>
      <c r="F1273" s="761"/>
      <c r="G1273" s="366"/>
      <c r="H1273" s="366"/>
      <c r="I1273" s="352"/>
      <c r="J1273" s="352"/>
      <c r="K1273" s="367"/>
      <c r="L1273" s="357"/>
      <c r="M1273" s="358"/>
    </row>
    <row r="1274" spans="1:13" ht="15.75">
      <c r="A1274" s="762"/>
      <c r="B1274" s="760"/>
      <c r="C1274" s="759"/>
      <c r="D1274" s="759"/>
      <c r="E1274" s="759"/>
      <c r="F1274" s="761"/>
      <c r="G1274" s="366"/>
      <c r="H1274" s="366"/>
      <c r="I1274" s="352"/>
      <c r="J1274" s="352"/>
      <c r="K1274" s="367"/>
      <c r="L1274" s="357"/>
      <c r="M1274" s="358"/>
    </row>
    <row r="1275" spans="1:13" ht="15.75">
      <c r="A1275" s="762"/>
      <c r="B1275" s="760"/>
      <c r="C1275" s="759"/>
      <c r="D1275" s="759"/>
      <c r="E1275" s="759"/>
      <c r="F1275" s="761"/>
      <c r="G1275" s="366"/>
      <c r="H1275" s="366"/>
      <c r="I1275" s="352"/>
      <c r="J1275" s="352"/>
      <c r="K1275" s="367"/>
      <c r="L1275" s="357"/>
      <c r="M1275" s="358"/>
    </row>
    <row r="1276" spans="1:13" ht="15.75">
      <c r="A1276" s="762"/>
      <c r="B1276" s="760"/>
      <c r="C1276" s="759"/>
      <c r="D1276" s="759"/>
      <c r="E1276" s="759"/>
      <c r="F1276" s="761"/>
      <c r="G1276" s="366"/>
      <c r="H1276" s="366"/>
      <c r="I1276" s="352"/>
      <c r="J1276" s="352"/>
      <c r="K1276" s="367"/>
      <c r="L1276" s="357"/>
      <c r="M1276" s="358"/>
    </row>
    <row r="1277" spans="1:13" ht="15.75">
      <c r="A1277" s="762"/>
      <c r="B1277" s="760"/>
      <c r="C1277" s="759"/>
      <c r="D1277" s="759"/>
      <c r="E1277" s="759"/>
      <c r="F1277" s="761"/>
      <c r="G1277" s="366"/>
      <c r="H1277" s="366"/>
      <c r="I1277" s="352"/>
      <c r="J1277" s="352"/>
      <c r="K1277" s="367"/>
      <c r="L1277" s="357"/>
      <c r="M1277" s="358"/>
    </row>
    <row r="1278" spans="1:13" ht="15.75">
      <c r="A1278" s="762"/>
      <c r="B1278" s="760"/>
      <c r="C1278" s="759"/>
      <c r="D1278" s="759"/>
      <c r="E1278" s="759"/>
      <c r="F1278" s="761"/>
      <c r="G1278" s="366"/>
      <c r="H1278" s="366"/>
      <c r="I1278" s="352"/>
      <c r="J1278" s="352"/>
      <c r="K1278" s="367"/>
      <c r="L1278" s="357"/>
      <c r="M1278" s="358"/>
    </row>
    <row r="1279" spans="1:13" ht="15.75">
      <c r="A1279" s="762"/>
      <c r="B1279" s="760"/>
      <c r="C1279" s="759"/>
      <c r="D1279" s="759"/>
      <c r="E1279" s="759"/>
      <c r="F1279" s="761"/>
      <c r="G1279" s="366"/>
      <c r="H1279" s="366"/>
      <c r="I1279" s="352"/>
      <c r="J1279" s="352"/>
      <c r="K1279" s="367"/>
      <c r="L1279" s="357"/>
      <c r="M1279" s="358"/>
    </row>
    <row r="1280" spans="1:13" ht="15.75">
      <c r="A1280" s="762"/>
      <c r="B1280" s="760"/>
      <c r="C1280" s="759"/>
      <c r="D1280" s="759"/>
      <c r="E1280" s="759"/>
      <c r="F1280" s="761"/>
      <c r="G1280" s="366"/>
      <c r="H1280" s="366"/>
      <c r="I1280" s="352"/>
      <c r="J1280" s="352"/>
      <c r="K1280" s="367"/>
      <c r="L1280" s="357"/>
      <c r="M1280" s="358"/>
    </row>
    <row r="1281" spans="1:13" ht="15.75">
      <c r="A1281" s="378"/>
      <c r="B1281" s="379"/>
      <c r="C1281" s="378"/>
      <c r="D1281" s="382"/>
      <c r="E1281" s="380"/>
      <c r="F1281" s="381"/>
      <c r="G1281" s="366"/>
      <c r="H1281" s="366"/>
      <c r="I1281" s="352"/>
      <c r="J1281" s="352"/>
      <c r="K1281" s="367"/>
      <c r="L1281" s="357"/>
      <c r="M1281" s="358"/>
    </row>
    <row r="1282" spans="1:13" ht="15.75">
      <c r="A1282" s="378"/>
      <c r="B1282" s="379"/>
      <c r="C1282" s="378"/>
      <c r="D1282" s="382"/>
      <c r="E1282" s="380"/>
      <c r="F1282" s="381"/>
      <c r="G1282" s="366"/>
      <c r="H1282" s="366"/>
      <c r="I1282" s="352"/>
      <c r="J1282" s="352"/>
      <c r="K1282" s="367"/>
      <c r="L1282" s="357"/>
      <c r="M1282" s="358"/>
    </row>
    <row r="1283" spans="1:13" ht="15.75">
      <c r="A1283" s="378"/>
      <c r="B1283" s="379"/>
      <c r="C1283" s="378"/>
      <c r="D1283" s="382"/>
      <c r="E1283" s="380"/>
      <c r="F1283" s="381"/>
      <c r="G1283" s="366"/>
      <c r="H1283" s="366"/>
      <c r="I1283" s="352"/>
      <c r="J1283" s="352"/>
      <c r="K1283" s="367"/>
      <c r="L1283" s="357"/>
      <c r="M1283" s="358"/>
    </row>
    <row r="1284" spans="1:13" ht="15.75">
      <c r="A1284" s="370"/>
      <c r="B1284" s="371"/>
      <c r="C1284" s="370"/>
      <c r="D1284" s="383"/>
      <c r="E1284" s="372"/>
      <c r="F1284" s="373"/>
      <c r="G1284" s="366"/>
      <c r="H1284" s="366"/>
      <c r="I1284" s="352"/>
      <c r="J1284" s="352"/>
      <c r="K1284" s="367"/>
      <c r="L1284" s="357"/>
      <c r="M1284" s="358"/>
    </row>
    <row r="1285" spans="1:13" ht="15.75">
      <c r="A1285" s="374"/>
      <c r="B1285" s="369"/>
      <c r="C1285" s="374"/>
      <c r="D1285" s="369"/>
      <c r="E1285" s="375"/>
      <c r="F1285" s="377"/>
      <c r="G1285" s="366"/>
      <c r="H1285" s="366"/>
      <c r="I1285" s="352"/>
      <c r="J1285" s="352"/>
      <c r="K1285" s="367"/>
      <c r="L1285" s="357"/>
      <c r="M1285" s="358"/>
    </row>
    <row r="1286" spans="1:13" ht="15.75">
      <c r="A1286" s="378"/>
      <c r="B1286" s="379"/>
      <c r="C1286" s="378"/>
      <c r="D1286" s="379"/>
      <c r="E1286" s="380"/>
      <c r="F1286" s="381"/>
      <c r="G1286" s="366"/>
      <c r="H1286" s="366"/>
      <c r="I1286" s="352"/>
      <c r="J1286" s="352"/>
      <c r="K1286" s="367"/>
      <c r="L1286" s="357"/>
      <c r="M1286" s="358"/>
    </row>
    <row r="1287" spans="1:13" ht="15.75">
      <c r="A1287" s="378"/>
      <c r="B1287" s="379"/>
      <c r="C1287" s="378"/>
      <c r="D1287" s="382"/>
      <c r="E1287" s="380"/>
      <c r="F1287" s="381"/>
      <c r="G1287" s="366"/>
      <c r="H1287" s="366"/>
      <c r="I1287" s="352"/>
      <c r="J1287" s="352"/>
      <c r="K1287" s="367"/>
      <c r="L1287" s="357"/>
      <c r="M1287" s="358"/>
    </row>
    <row r="1288" spans="1:13" ht="15.75">
      <c r="A1288" s="378"/>
      <c r="B1288" s="379"/>
      <c r="C1288" s="378"/>
      <c r="D1288" s="382"/>
      <c r="E1288" s="380"/>
      <c r="F1288" s="381"/>
      <c r="G1288" s="366"/>
      <c r="H1288" s="366"/>
      <c r="I1288" s="352"/>
      <c r="J1288" s="352"/>
      <c r="K1288" s="367"/>
      <c r="L1288" s="357"/>
      <c r="M1288" s="358"/>
    </row>
    <row r="1289" spans="1:13" ht="15.75">
      <c r="A1289" s="378"/>
      <c r="B1289" s="379"/>
      <c r="C1289" s="378"/>
      <c r="D1289" s="382"/>
      <c r="E1289" s="380"/>
      <c r="F1289" s="381"/>
      <c r="G1289" s="366"/>
      <c r="H1289" s="366"/>
      <c r="I1289" s="352"/>
      <c r="J1289" s="352"/>
      <c r="K1289" s="367"/>
      <c r="L1289" s="357"/>
      <c r="M1289" s="358"/>
    </row>
    <row r="1290" spans="1:13" ht="15.75">
      <c r="A1290" s="378"/>
      <c r="B1290" s="379"/>
      <c r="C1290" s="378"/>
      <c r="D1290" s="382"/>
      <c r="E1290" s="380"/>
      <c r="F1290" s="381"/>
      <c r="G1290" s="366"/>
      <c r="H1290" s="366"/>
      <c r="I1290" s="352"/>
      <c r="J1290" s="352"/>
      <c r="K1290" s="367"/>
      <c r="L1290" s="357"/>
      <c r="M1290" s="358"/>
    </row>
    <row r="1291" spans="1:13" ht="15.75">
      <c r="A1291" s="378"/>
      <c r="B1291" s="379"/>
      <c r="C1291" s="378"/>
      <c r="D1291" s="382"/>
      <c r="E1291" s="380"/>
      <c r="F1291" s="381"/>
      <c r="G1291" s="366"/>
      <c r="H1291" s="366"/>
      <c r="I1291" s="352"/>
      <c r="J1291" s="352"/>
      <c r="K1291" s="367"/>
      <c r="L1291" s="357"/>
      <c r="M1291" s="358"/>
    </row>
    <row r="1292" spans="1:13" ht="15.75">
      <c r="A1292" s="378"/>
      <c r="B1292" s="379"/>
      <c r="C1292" s="378"/>
      <c r="D1292" s="382"/>
      <c r="E1292" s="380"/>
      <c r="F1292" s="381"/>
      <c r="G1292" s="366"/>
      <c r="H1292" s="366"/>
      <c r="I1292" s="352"/>
      <c r="J1292" s="352"/>
      <c r="K1292" s="367"/>
      <c r="L1292" s="357"/>
      <c r="M1292" s="358"/>
    </row>
    <row r="1293" spans="1:13" ht="15.75">
      <c r="A1293" s="370"/>
      <c r="B1293" s="371"/>
      <c r="C1293" s="370"/>
      <c r="D1293" s="383"/>
      <c r="E1293" s="372"/>
      <c r="F1293" s="373"/>
      <c r="G1293" s="366"/>
      <c r="H1293" s="366"/>
      <c r="I1293" s="352"/>
      <c r="J1293" s="352"/>
      <c r="K1293" s="367"/>
      <c r="L1293" s="357"/>
      <c r="M1293" s="358"/>
    </row>
    <row r="1294" spans="1:13" ht="15.75">
      <c r="A1294" s="378"/>
      <c r="B1294" s="379"/>
      <c r="C1294" s="378"/>
      <c r="D1294" s="379"/>
      <c r="E1294" s="380"/>
      <c r="F1294" s="381"/>
      <c r="G1294" s="366"/>
      <c r="H1294" s="366"/>
      <c r="I1294" s="352"/>
      <c r="J1294" s="352"/>
      <c r="K1294" s="367"/>
      <c r="L1294" s="357"/>
      <c r="M1294" s="358"/>
    </row>
    <row r="1295" spans="1:13" ht="15.75">
      <c r="A1295" s="378"/>
      <c r="B1295" s="379"/>
      <c r="C1295" s="378"/>
      <c r="D1295" s="382"/>
      <c r="E1295" s="380"/>
      <c r="F1295" s="381"/>
      <c r="G1295" s="366"/>
      <c r="H1295" s="366"/>
      <c r="I1295" s="352"/>
      <c r="J1295" s="352"/>
      <c r="K1295" s="367"/>
      <c r="L1295" s="357"/>
      <c r="M1295" s="358"/>
    </row>
    <row r="1296" spans="1:13" ht="15.75">
      <c r="A1296" s="378"/>
      <c r="B1296" s="379"/>
      <c r="C1296" s="378"/>
      <c r="D1296" s="382"/>
      <c r="E1296" s="380"/>
      <c r="F1296" s="381"/>
      <c r="G1296" s="366"/>
      <c r="H1296" s="366"/>
      <c r="I1296" s="352"/>
      <c r="J1296" s="352"/>
      <c r="K1296" s="367"/>
      <c r="L1296" s="357"/>
      <c r="M1296" s="358"/>
    </row>
    <row r="1297" spans="1:13" ht="15.75">
      <c r="A1297" s="378"/>
      <c r="B1297" s="379"/>
      <c r="C1297" s="378"/>
      <c r="D1297" s="382"/>
      <c r="E1297" s="380"/>
      <c r="F1297" s="381"/>
      <c r="G1297" s="366"/>
      <c r="H1297" s="366"/>
      <c r="I1297" s="352"/>
      <c r="J1297" s="352"/>
      <c r="K1297" s="367"/>
      <c r="L1297" s="357"/>
      <c r="M1297" s="358"/>
    </row>
    <row r="1298" spans="1:13" ht="15.75">
      <c r="A1298" s="378"/>
      <c r="B1298" s="379"/>
      <c r="C1298" s="378"/>
      <c r="D1298" s="382"/>
      <c r="E1298" s="380"/>
      <c r="F1298" s="381"/>
      <c r="G1298" s="366"/>
      <c r="H1298" s="366"/>
      <c r="I1298" s="352"/>
      <c r="J1298" s="352"/>
      <c r="K1298" s="367"/>
      <c r="L1298" s="357"/>
      <c r="M1298" s="358"/>
    </row>
    <row r="1299" spans="1:13" ht="15.75">
      <c r="A1299" s="378"/>
      <c r="B1299" s="379"/>
      <c r="C1299" s="378"/>
      <c r="D1299" s="382"/>
      <c r="E1299" s="380"/>
      <c r="F1299" s="381"/>
      <c r="G1299" s="366"/>
      <c r="H1299" s="366"/>
      <c r="I1299" s="352"/>
      <c r="J1299" s="352"/>
      <c r="K1299" s="367"/>
      <c r="L1299" s="357"/>
      <c r="M1299" s="358"/>
    </row>
    <row r="1300" spans="1:13" ht="15.75">
      <c r="A1300" s="378"/>
      <c r="B1300" s="379"/>
      <c r="C1300" s="378"/>
      <c r="D1300" s="382"/>
      <c r="E1300" s="380"/>
      <c r="F1300" s="381"/>
      <c r="G1300" s="366"/>
      <c r="H1300" s="366"/>
      <c r="I1300" s="352"/>
      <c r="J1300" s="352"/>
      <c r="K1300" s="367"/>
      <c r="L1300" s="357"/>
      <c r="M1300" s="358"/>
    </row>
    <row r="1301" spans="1:13" ht="15.75">
      <c r="A1301" s="370"/>
      <c r="B1301" s="371"/>
      <c r="C1301" s="370"/>
      <c r="D1301" s="383"/>
      <c r="E1301" s="372"/>
      <c r="F1301" s="373"/>
      <c r="G1301" s="366"/>
      <c r="H1301" s="366"/>
      <c r="I1301" s="352"/>
      <c r="J1301" s="352"/>
      <c r="K1301" s="367"/>
      <c r="L1301" s="357"/>
      <c r="M1301" s="358"/>
    </row>
    <row r="1302" spans="1:13" ht="15.75">
      <c r="A1302" s="374"/>
      <c r="B1302" s="369"/>
      <c r="C1302" s="374"/>
      <c r="D1302" s="369"/>
      <c r="E1302" s="375"/>
      <c r="F1302" s="377"/>
      <c r="G1302" s="366"/>
      <c r="H1302" s="366"/>
      <c r="I1302" s="352"/>
      <c r="J1302" s="352"/>
      <c r="K1302" s="367"/>
      <c r="L1302" s="357"/>
      <c r="M1302" s="358"/>
    </row>
    <row r="1303" spans="1:13" ht="15.75">
      <c r="A1303" s="378"/>
      <c r="B1303" s="379"/>
      <c r="C1303" s="378"/>
      <c r="D1303" s="379"/>
      <c r="E1303" s="380"/>
      <c r="F1303" s="381"/>
      <c r="G1303" s="366"/>
      <c r="H1303" s="366"/>
      <c r="I1303" s="352"/>
      <c r="J1303" s="352"/>
      <c r="K1303" s="367"/>
      <c r="L1303" s="357"/>
      <c r="M1303" s="358"/>
    </row>
    <row r="1304" spans="1:13" ht="15.75">
      <c r="A1304" s="378"/>
      <c r="B1304" s="379"/>
      <c r="C1304" s="378"/>
      <c r="D1304" s="382"/>
      <c r="E1304" s="380"/>
      <c r="F1304" s="381"/>
      <c r="G1304" s="366"/>
      <c r="H1304" s="366"/>
      <c r="I1304" s="352"/>
      <c r="J1304" s="352"/>
      <c r="K1304" s="367"/>
      <c r="L1304" s="357"/>
      <c r="M1304" s="358"/>
    </row>
    <row r="1305" spans="1:13" ht="15.75">
      <c r="A1305" s="378"/>
      <c r="B1305" s="379"/>
      <c r="C1305" s="378"/>
      <c r="D1305" s="382"/>
      <c r="E1305" s="380"/>
      <c r="F1305" s="381"/>
      <c r="G1305" s="366"/>
      <c r="H1305" s="366"/>
      <c r="I1305" s="352"/>
      <c r="J1305" s="352"/>
      <c r="K1305" s="367"/>
      <c r="L1305" s="357"/>
      <c r="M1305" s="358"/>
    </row>
    <row r="1306" spans="1:13" ht="15.75">
      <c r="A1306" s="378"/>
      <c r="B1306" s="379"/>
      <c r="C1306" s="378"/>
      <c r="D1306" s="382"/>
      <c r="E1306" s="380"/>
      <c r="F1306" s="381"/>
      <c r="G1306" s="366"/>
      <c r="H1306" s="366"/>
      <c r="I1306" s="352"/>
      <c r="J1306" s="352"/>
      <c r="K1306" s="367"/>
      <c r="L1306" s="357"/>
      <c r="M1306" s="358"/>
    </row>
    <row r="1307" spans="1:13" ht="15.75">
      <c r="A1307" s="378"/>
      <c r="B1307" s="379"/>
      <c r="C1307" s="378"/>
      <c r="D1307" s="382"/>
      <c r="E1307" s="380"/>
      <c r="F1307" s="381"/>
      <c r="G1307" s="366"/>
      <c r="H1307" s="366"/>
      <c r="I1307" s="352"/>
      <c r="J1307" s="352"/>
      <c r="K1307" s="367"/>
      <c r="L1307" s="357"/>
      <c r="M1307" s="358"/>
    </row>
    <row r="1308" spans="1:13" ht="15.75">
      <c r="A1308" s="378"/>
      <c r="B1308" s="379"/>
      <c r="C1308" s="378"/>
      <c r="D1308" s="382"/>
      <c r="E1308" s="380"/>
      <c r="F1308" s="381"/>
      <c r="G1308" s="366"/>
      <c r="H1308" s="366"/>
      <c r="I1308" s="352"/>
      <c r="J1308" s="352"/>
      <c r="K1308" s="367"/>
      <c r="L1308" s="357"/>
      <c r="M1308" s="358"/>
    </row>
    <row r="1309" spans="1:13" ht="15.75">
      <c r="A1309" s="378"/>
      <c r="B1309" s="379"/>
      <c r="C1309" s="378"/>
      <c r="D1309" s="382"/>
      <c r="E1309" s="380"/>
      <c r="F1309" s="381"/>
      <c r="G1309" s="366"/>
      <c r="H1309" s="366"/>
      <c r="I1309" s="352"/>
      <c r="J1309" s="352"/>
      <c r="K1309" s="367"/>
      <c r="L1309" s="357"/>
      <c r="M1309" s="358"/>
    </row>
    <row r="1310" spans="1:13" ht="15.75">
      <c r="A1310" s="370"/>
      <c r="B1310" s="371"/>
      <c r="C1310" s="370"/>
      <c r="D1310" s="383"/>
      <c r="E1310" s="372"/>
      <c r="F1310" s="373"/>
      <c r="G1310" s="366"/>
      <c r="H1310" s="366"/>
      <c r="I1310" s="352"/>
      <c r="J1310" s="352"/>
      <c r="K1310" s="367"/>
      <c r="L1310" s="357"/>
      <c r="M1310" s="358"/>
    </row>
    <row r="1311" spans="1:13" ht="15.75">
      <c r="A1311" s="374"/>
      <c r="B1311" s="369"/>
      <c r="C1311" s="374"/>
      <c r="D1311" s="369"/>
      <c r="E1311" s="375"/>
      <c r="F1311" s="376"/>
      <c r="G1311" s="366"/>
      <c r="H1311" s="366"/>
      <c r="I1311" s="352"/>
      <c r="J1311" s="352"/>
      <c r="K1311" s="367"/>
      <c r="L1311" s="357"/>
      <c r="M1311" s="358"/>
    </row>
    <row r="1312" spans="1:13" ht="15.75">
      <c r="A1312" s="378"/>
      <c r="B1312" s="379"/>
      <c r="C1312" s="378"/>
      <c r="D1312" s="379"/>
      <c r="E1312" s="380"/>
      <c r="F1312" s="381"/>
      <c r="G1312" s="366"/>
      <c r="H1312" s="366"/>
      <c r="I1312" s="352"/>
      <c r="J1312" s="352"/>
      <c r="K1312" s="367"/>
      <c r="L1312" s="357"/>
      <c r="M1312" s="358"/>
    </row>
    <row r="1313" spans="1:13" ht="15.75">
      <c r="A1313" s="378"/>
      <c r="B1313" s="379"/>
      <c r="C1313" s="378"/>
      <c r="D1313" s="382"/>
      <c r="E1313" s="380"/>
      <c r="F1313" s="381"/>
      <c r="G1313" s="366"/>
      <c r="H1313" s="366"/>
      <c r="I1313" s="352"/>
      <c r="J1313" s="352"/>
      <c r="K1313" s="367"/>
      <c r="L1313" s="357"/>
      <c r="M1313" s="358"/>
    </row>
    <row r="1314" spans="1:13" ht="15.75">
      <c r="A1314" s="378"/>
      <c r="B1314" s="379"/>
      <c r="C1314" s="378"/>
      <c r="D1314" s="382"/>
      <c r="E1314" s="380"/>
      <c r="F1314" s="381"/>
      <c r="G1314" s="366"/>
      <c r="H1314" s="366"/>
      <c r="I1314" s="352"/>
      <c r="J1314" s="352"/>
      <c r="K1314" s="367"/>
      <c r="L1314" s="357"/>
      <c r="M1314" s="358"/>
    </row>
    <row r="1315" spans="1:13" ht="15.75">
      <c r="A1315" s="378"/>
      <c r="B1315" s="379"/>
      <c r="C1315" s="378"/>
      <c r="D1315" s="382"/>
      <c r="E1315" s="380"/>
      <c r="F1315" s="381"/>
      <c r="G1315" s="366"/>
      <c r="H1315" s="366"/>
      <c r="I1315" s="352"/>
      <c r="J1315" s="352"/>
      <c r="K1315" s="367"/>
      <c r="L1315" s="357"/>
      <c r="M1315" s="358"/>
    </row>
    <row r="1316" spans="1:13" ht="15.75">
      <c r="A1316" s="378"/>
      <c r="B1316" s="379"/>
      <c r="C1316" s="378"/>
      <c r="D1316" s="382"/>
      <c r="E1316" s="380"/>
      <c r="F1316" s="381"/>
      <c r="G1316" s="366"/>
      <c r="H1316" s="366"/>
      <c r="I1316" s="352"/>
      <c r="J1316" s="352"/>
      <c r="K1316" s="367"/>
      <c r="L1316" s="357"/>
      <c r="M1316" s="358"/>
    </row>
    <row r="1317" spans="1:13" ht="15.75">
      <c r="A1317" s="378"/>
      <c r="B1317" s="379"/>
      <c r="C1317" s="378"/>
      <c r="D1317" s="382"/>
      <c r="E1317" s="380"/>
      <c r="F1317" s="381"/>
      <c r="G1317" s="366"/>
      <c r="H1317" s="366"/>
      <c r="I1317" s="352"/>
      <c r="J1317" s="352"/>
      <c r="K1317" s="367"/>
      <c r="L1317" s="357"/>
      <c r="M1317" s="358"/>
    </row>
    <row r="1318" spans="1:13" ht="15.75">
      <c r="A1318" s="378"/>
      <c r="B1318" s="379"/>
      <c r="C1318" s="378"/>
      <c r="D1318" s="382"/>
      <c r="E1318" s="380"/>
      <c r="F1318" s="381"/>
      <c r="G1318" s="366"/>
      <c r="H1318" s="366"/>
      <c r="I1318" s="352"/>
      <c r="J1318" s="352"/>
      <c r="K1318" s="367"/>
      <c r="L1318" s="357"/>
      <c r="M1318" s="358"/>
    </row>
    <row r="1319" spans="1:13" ht="15.75">
      <c r="A1319" s="370"/>
      <c r="B1319" s="371"/>
      <c r="C1319" s="370"/>
      <c r="D1319" s="383"/>
      <c r="E1319" s="372"/>
      <c r="F1319" s="373"/>
      <c r="G1319" s="366"/>
      <c r="H1319" s="366"/>
      <c r="I1319" s="352"/>
      <c r="J1319" s="352"/>
      <c r="K1319" s="367"/>
      <c r="L1319" s="357"/>
      <c r="M1319" s="358"/>
    </row>
    <row r="1320" spans="1:13" ht="15.75">
      <c r="A1320" s="378"/>
      <c r="B1320" s="379"/>
      <c r="C1320" s="378"/>
      <c r="D1320" s="379"/>
      <c r="E1320" s="380"/>
      <c r="F1320" s="381"/>
      <c r="G1320" s="366"/>
      <c r="H1320" s="366"/>
      <c r="I1320" s="352"/>
      <c r="J1320" s="352"/>
      <c r="K1320" s="367"/>
      <c r="L1320" s="357"/>
      <c r="M1320" s="358"/>
    </row>
    <row r="1321" spans="1:13" ht="15.75">
      <c r="A1321" s="378"/>
      <c r="B1321" s="379"/>
      <c r="C1321" s="378"/>
      <c r="D1321" s="382"/>
      <c r="E1321" s="380"/>
      <c r="F1321" s="381"/>
      <c r="G1321" s="366"/>
      <c r="H1321" s="366"/>
      <c r="I1321" s="352"/>
      <c r="J1321" s="352"/>
      <c r="K1321" s="367"/>
      <c r="L1321" s="357"/>
      <c r="M1321" s="358"/>
    </row>
    <row r="1322" spans="1:13" ht="15.75">
      <c r="A1322" s="378"/>
      <c r="B1322" s="379"/>
      <c r="C1322" s="378"/>
      <c r="D1322" s="382"/>
      <c r="E1322" s="380"/>
      <c r="F1322" s="381"/>
      <c r="G1322" s="366"/>
      <c r="H1322" s="366"/>
      <c r="I1322" s="352"/>
      <c r="J1322" s="352"/>
      <c r="K1322" s="367"/>
      <c r="L1322" s="357"/>
      <c r="M1322" s="358"/>
    </row>
    <row r="1323" spans="1:13" ht="15.75">
      <c r="A1323" s="378"/>
      <c r="B1323" s="379"/>
      <c r="C1323" s="378"/>
      <c r="D1323" s="382"/>
      <c r="E1323" s="380"/>
      <c r="F1323" s="381"/>
      <c r="G1323" s="366"/>
      <c r="H1323" s="366"/>
      <c r="I1323" s="352"/>
      <c r="J1323" s="352"/>
      <c r="K1323" s="367"/>
      <c r="L1323" s="357"/>
      <c r="M1323" s="358"/>
    </row>
    <row r="1324" spans="1:13" ht="15.75">
      <c r="A1324" s="378"/>
      <c r="B1324" s="379"/>
      <c r="C1324" s="378"/>
      <c r="D1324" s="382"/>
      <c r="E1324" s="380"/>
      <c r="F1324" s="381"/>
      <c r="G1324" s="366"/>
      <c r="H1324" s="366"/>
      <c r="I1324" s="352"/>
      <c r="J1324" s="352"/>
      <c r="K1324" s="367"/>
      <c r="L1324" s="357"/>
      <c r="M1324" s="358"/>
    </row>
    <row r="1325" spans="1:13" ht="15.75">
      <c r="A1325" s="378"/>
      <c r="B1325" s="379"/>
      <c r="C1325" s="378"/>
      <c r="D1325" s="382"/>
      <c r="E1325" s="380"/>
      <c r="F1325" s="381"/>
      <c r="G1325" s="366"/>
      <c r="H1325" s="366"/>
      <c r="I1325" s="352"/>
      <c r="J1325" s="352"/>
      <c r="K1325" s="367"/>
      <c r="L1325" s="357"/>
      <c r="M1325" s="358"/>
    </row>
    <row r="1326" spans="1:13" ht="15.75">
      <c r="A1326" s="378"/>
      <c r="B1326" s="379"/>
      <c r="C1326" s="378"/>
      <c r="D1326" s="382"/>
      <c r="E1326" s="380"/>
      <c r="F1326" s="381"/>
      <c r="G1326" s="366"/>
      <c r="H1326" s="366"/>
      <c r="I1326" s="352"/>
      <c r="J1326" s="352"/>
      <c r="K1326" s="367"/>
      <c r="L1326" s="357"/>
      <c r="M1326" s="358"/>
    </row>
    <row r="1327" spans="1:13" ht="15.75">
      <c r="A1327" s="370"/>
      <c r="B1327" s="371"/>
      <c r="C1327" s="370"/>
      <c r="D1327" s="383"/>
      <c r="E1327" s="372"/>
      <c r="F1327" s="373"/>
      <c r="G1327" s="366"/>
      <c r="H1327" s="366"/>
      <c r="I1327" s="352"/>
      <c r="J1327" s="352"/>
      <c r="K1327" s="367"/>
      <c r="L1327" s="357"/>
      <c r="M1327" s="358"/>
    </row>
    <row r="1328" spans="1:13" ht="15.75">
      <c r="A1328" s="378"/>
      <c r="B1328" s="379"/>
      <c r="C1328" s="378"/>
      <c r="D1328" s="379"/>
      <c r="E1328" s="380"/>
      <c r="F1328" s="381"/>
      <c r="G1328" s="366"/>
      <c r="H1328" s="366"/>
      <c r="I1328" s="352"/>
      <c r="J1328" s="352"/>
      <c r="K1328" s="367"/>
      <c r="L1328" s="357"/>
      <c r="M1328" s="358"/>
    </row>
    <row r="1329" spans="1:13" ht="15.75">
      <c r="A1329" s="378"/>
      <c r="B1329" s="379"/>
      <c r="C1329" s="378"/>
      <c r="D1329" s="382"/>
      <c r="E1329" s="380"/>
      <c r="F1329" s="381"/>
      <c r="G1329" s="366"/>
      <c r="H1329" s="366"/>
      <c r="I1329" s="352"/>
      <c r="J1329" s="352"/>
      <c r="K1329" s="367"/>
      <c r="L1329" s="357"/>
      <c r="M1329" s="358"/>
    </row>
    <row r="1330" spans="1:13" ht="15.75">
      <c r="A1330" s="378"/>
      <c r="B1330" s="379"/>
      <c r="C1330" s="378"/>
      <c r="D1330" s="382"/>
      <c r="E1330" s="380"/>
      <c r="F1330" s="381"/>
      <c r="G1330" s="366"/>
      <c r="H1330" s="366"/>
      <c r="I1330" s="352"/>
      <c r="J1330" s="352"/>
      <c r="K1330" s="367"/>
      <c r="L1330" s="357"/>
      <c r="M1330" s="358"/>
    </row>
    <row r="1331" spans="1:13" ht="15.75">
      <c r="A1331" s="378"/>
      <c r="B1331" s="379"/>
      <c r="C1331" s="378"/>
      <c r="D1331" s="382"/>
      <c r="E1331" s="380"/>
      <c r="F1331" s="381"/>
      <c r="G1331" s="366"/>
      <c r="H1331" s="366"/>
      <c r="I1331" s="352"/>
      <c r="J1331" s="352"/>
      <c r="K1331" s="367"/>
      <c r="L1331" s="357"/>
      <c r="M1331" s="358"/>
    </row>
    <row r="1332" spans="1:13" ht="15.75">
      <c r="A1332" s="378"/>
      <c r="B1332" s="379"/>
      <c r="C1332" s="378"/>
      <c r="D1332" s="382"/>
      <c r="E1332" s="380"/>
      <c r="F1332" s="381"/>
      <c r="G1332" s="366"/>
      <c r="H1332" s="366"/>
      <c r="I1332" s="352"/>
      <c r="J1332" s="352"/>
      <c r="K1332" s="367"/>
      <c r="L1332" s="357"/>
      <c r="M1332" s="358"/>
    </row>
    <row r="1333" spans="1:13" ht="15.75">
      <c r="A1333" s="378"/>
      <c r="B1333" s="379"/>
      <c r="C1333" s="378"/>
      <c r="D1333" s="382"/>
      <c r="E1333" s="380"/>
      <c r="F1333" s="381"/>
      <c r="G1333" s="366"/>
      <c r="H1333" s="366"/>
      <c r="I1333" s="352"/>
      <c r="J1333" s="352"/>
      <c r="K1333" s="367"/>
      <c r="L1333" s="357"/>
      <c r="M1333" s="358"/>
    </row>
    <row r="1334" spans="1:13" ht="15.75">
      <c r="A1334" s="378"/>
      <c r="B1334" s="379"/>
      <c r="C1334" s="378"/>
      <c r="D1334" s="382"/>
      <c r="E1334" s="380"/>
      <c r="F1334" s="381"/>
      <c r="G1334" s="366"/>
      <c r="H1334" s="366"/>
      <c r="I1334" s="352"/>
      <c r="J1334" s="352"/>
      <c r="K1334" s="367"/>
      <c r="L1334" s="357"/>
      <c r="M1334" s="358"/>
    </row>
    <row r="1335" spans="1:13" ht="15.75">
      <c r="A1335" s="370"/>
      <c r="B1335" s="371"/>
      <c r="C1335" s="370"/>
      <c r="D1335" s="383"/>
      <c r="E1335" s="372"/>
      <c r="F1335" s="373"/>
      <c r="G1335" s="366"/>
      <c r="H1335" s="366"/>
      <c r="I1335" s="352"/>
      <c r="J1335" s="352"/>
      <c r="K1335" s="367"/>
      <c r="L1335" s="357"/>
      <c r="M1335" s="358"/>
    </row>
    <row r="1336" spans="1:13" ht="15.75">
      <c r="A1336" s="374"/>
      <c r="B1336" s="369"/>
      <c r="C1336" s="374"/>
      <c r="D1336" s="369"/>
      <c r="E1336" s="375"/>
      <c r="F1336" s="376"/>
      <c r="G1336" s="366"/>
      <c r="H1336" s="366"/>
      <c r="I1336" s="352"/>
      <c r="J1336" s="352"/>
      <c r="K1336" s="367"/>
      <c r="L1336" s="357"/>
      <c r="M1336" s="358"/>
    </row>
    <row r="1337" spans="1:13" ht="15.75">
      <c r="A1337" s="378"/>
      <c r="B1337" s="379"/>
      <c r="C1337" s="378"/>
      <c r="D1337" s="379"/>
      <c r="E1337" s="380"/>
      <c r="F1337" s="381"/>
      <c r="G1337" s="366"/>
      <c r="H1337" s="366"/>
      <c r="I1337" s="352"/>
      <c r="J1337" s="352"/>
      <c r="K1337" s="367"/>
      <c r="L1337" s="357"/>
      <c r="M1337" s="358"/>
    </row>
    <row r="1338" spans="1:13" ht="15.75">
      <c r="A1338" s="378"/>
      <c r="B1338" s="379"/>
      <c r="C1338" s="378"/>
      <c r="D1338" s="382"/>
      <c r="E1338" s="380"/>
      <c r="F1338" s="381"/>
      <c r="G1338" s="366"/>
      <c r="H1338" s="366"/>
      <c r="I1338" s="352"/>
      <c r="J1338" s="352"/>
      <c r="K1338" s="367"/>
      <c r="L1338" s="357"/>
      <c r="M1338" s="358"/>
    </row>
    <row r="1339" spans="1:13" ht="15.75">
      <c r="A1339" s="378"/>
      <c r="B1339" s="379"/>
      <c r="C1339" s="378"/>
      <c r="D1339" s="382"/>
      <c r="E1339" s="380"/>
      <c r="F1339" s="381"/>
      <c r="G1339" s="366"/>
      <c r="H1339" s="366"/>
      <c r="I1339" s="352"/>
      <c r="J1339" s="352"/>
      <c r="K1339" s="367"/>
      <c r="L1339" s="357"/>
      <c r="M1339" s="358"/>
    </row>
    <row r="1340" spans="1:13" ht="15.75">
      <c r="A1340" s="378"/>
      <c r="B1340" s="379"/>
      <c r="C1340" s="378"/>
      <c r="D1340" s="382"/>
      <c r="E1340" s="380"/>
      <c r="F1340" s="381"/>
      <c r="G1340" s="366"/>
      <c r="H1340" s="366"/>
      <c r="I1340" s="352"/>
      <c r="J1340" s="352"/>
      <c r="K1340" s="367"/>
      <c r="L1340" s="357"/>
      <c r="M1340" s="358"/>
    </row>
    <row r="1341" spans="1:13" ht="15.75">
      <c r="A1341" s="378"/>
      <c r="B1341" s="379"/>
      <c r="C1341" s="378"/>
      <c r="D1341" s="382"/>
      <c r="E1341" s="380"/>
      <c r="F1341" s="381"/>
      <c r="G1341" s="366"/>
      <c r="H1341" s="366"/>
      <c r="I1341" s="352"/>
      <c r="J1341" s="352"/>
      <c r="K1341" s="367"/>
      <c r="L1341" s="357"/>
      <c r="M1341" s="358"/>
    </row>
    <row r="1342" spans="1:13" ht="15.75">
      <c r="A1342" s="378"/>
      <c r="B1342" s="379"/>
      <c r="C1342" s="378"/>
      <c r="D1342" s="382"/>
      <c r="E1342" s="380"/>
      <c r="F1342" s="381"/>
      <c r="G1342" s="366"/>
      <c r="H1342" s="366"/>
      <c r="I1342" s="352"/>
      <c r="J1342" s="352"/>
      <c r="K1342" s="367"/>
      <c r="L1342" s="357"/>
      <c r="M1342" s="358"/>
    </row>
    <row r="1343" spans="1:13" ht="15.75">
      <c r="A1343" s="378"/>
      <c r="B1343" s="379"/>
      <c r="C1343" s="378"/>
      <c r="D1343" s="382"/>
      <c r="E1343" s="380"/>
      <c r="F1343" s="381"/>
      <c r="G1343" s="366"/>
      <c r="H1343" s="366"/>
      <c r="I1343" s="352"/>
      <c r="J1343" s="352"/>
      <c r="K1343" s="367"/>
      <c r="L1343" s="357"/>
      <c r="M1343" s="358"/>
    </row>
    <row r="1344" spans="1:13" ht="15.75">
      <c r="A1344" s="370"/>
      <c r="B1344" s="371"/>
      <c r="C1344" s="370"/>
      <c r="D1344" s="383"/>
      <c r="E1344" s="372"/>
      <c r="F1344" s="373"/>
      <c r="G1344" s="366"/>
      <c r="H1344" s="366"/>
      <c r="I1344" s="352"/>
      <c r="J1344" s="352"/>
      <c r="K1344" s="367"/>
      <c r="L1344" s="357"/>
      <c r="M1344" s="358"/>
    </row>
    <row r="1345" spans="1:13" ht="15.75">
      <c r="A1345" s="378"/>
      <c r="B1345" s="379"/>
      <c r="C1345" s="378"/>
      <c r="D1345" s="379"/>
      <c r="E1345" s="380"/>
      <c r="F1345" s="381"/>
      <c r="G1345" s="366"/>
      <c r="H1345" s="366"/>
      <c r="I1345" s="352"/>
      <c r="J1345" s="352"/>
      <c r="K1345" s="367"/>
      <c r="L1345" s="357"/>
      <c r="M1345" s="358"/>
    </row>
    <row r="1346" spans="1:13" ht="15.75">
      <c r="A1346" s="378"/>
      <c r="B1346" s="379"/>
      <c r="C1346" s="378"/>
      <c r="D1346" s="382"/>
      <c r="E1346" s="380"/>
      <c r="F1346" s="381"/>
      <c r="G1346" s="366"/>
      <c r="H1346" s="366"/>
      <c r="I1346" s="352"/>
      <c r="J1346" s="352"/>
      <c r="K1346" s="367"/>
      <c r="L1346" s="357"/>
      <c r="M1346" s="358"/>
    </row>
    <row r="1347" spans="1:13" ht="15.75">
      <c r="A1347" s="378"/>
      <c r="B1347" s="379"/>
      <c r="C1347" s="378"/>
      <c r="D1347" s="384"/>
      <c r="E1347" s="385"/>
      <c r="F1347" s="381"/>
      <c r="G1347" s="366"/>
      <c r="H1347" s="366"/>
      <c r="I1347" s="352"/>
      <c r="J1347" s="352"/>
      <c r="K1347" s="367"/>
      <c r="L1347" s="357"/>
      <c r="M1347" s="358"/>
    </row>
    <row r="1348" spans="1:13" ht="15.75">
      <c r="A1348" s="378"/>
      <c r="B1348" s="379"/>
      <c r="C1348" s="378"/>
      <c r="D1348" s="382"/>
      <c r="E1348" s="380"/>
      <c r="F1348" s="381"/>
      <c r="G1348" s="366"/>
      <c r="H1348" s="366"/>
      <c r="I1348" s="352"/>
      <c r="J1348" s="352"/>
      <c r="K1348" s="367"/>
      <c r="L1348" s="357"/>
      <c r="M1348" s="358"/>
    </row>
    <row r="1349" spans="1:13" ht="15.75">
      <c r="A1349" s="378"/>
      <c r="B1349" s="379"/>
      <c r="C1349" s="378"/>
      <c r="D1349" s="382"/>
      <c r="E1349" s="380"/>
      <c r="F1349" s="381"/>
      <c r="G1349" s="366"/>
      <c r="H1349" s="366"/>
      <c r="I1349" s="352"/>
      <c r="J1349" s="352"/>
      <c r="K1349" s="367"/>
      <c r="L1349" s="357"/>
      <c r="M1349" s="358"/>
    </row>
    <row r="1350" spans="1:13" ht="15.75">
      <c r="A1350" s="378"/>
      <c r="B1350" s="379"/>
      <c r="C1350" s="378"/>
      <c r="D1350" s="382"/>
      <c r="E1350" s="380"/>
      <c r="F1350" s="381"/>
      <c r="G1350" s="366"/>
      <c r="H1350" s="366"/>
      <c r="I1350" s="352"/>
      <c r="J1350" s="352"/>
      <c r="K1350" s="367"/>
      <c r="L1350" s="357"/>
      <c r="M1350" s="358"/>
    </row>
    <row r="1351" spans="1:13" ht="15.75">
      <c r="A1351" s="378"/>
      <c r="B1351" s="379"/>
      <c r="C1351" s="378"/>
      <c r="D1351" s="382"/>
      <c r="E1351" s="380"/>
      <c r="F1351" s="381"/>
      <c r="G1351" s="366"/>
      <c r="H1351" s="366"/>
      <c r="I1351" s="352"/>
      <c r="J1351" s="352"/>
      <c r="K1351" s="367"/>
      <c r="L1351" s="357"/>
      <c r="M1351" s="358"/>
    </row>
    <row r="1352" spans="1:13" ht="15.75">
      <c r="A1352" s="370"/>
      <c r="B1352" s="371"/>
      <c r="C1352" s="370"/>
      <c r="D1352" s="383"/>
      <c r="E1352" s="372"/>
      <c r="F1352" s="373"/>
      <c r="G1352" s="366"/>
      <c r="H1352" s="366"/>
      <c r="I1352" s="352"/>
      <c r="J1352" s="352"/>
      <c r="K1352" s="367"/>
      <c r="L1352" s="357"/>
      <c r="M1352" s="358"/>
    </row>
    <row r="1353" spans="1:13" ht="15.75">
      <c r="A1353" s="386"/>
      <c r="B1353" s="387"/>
      <c r="C1353" s="374"/>
      <c r="D1353" s="369"/>
      <c r="E1353" s="375"/>
      <c r="F1353" s="376"/>
      <c r="G1353" s="366"/>
      <c r="H1353" s="366"/>
      <c r="I1353" s="352"/>
      <c r="J1353" s="352"/>
      <c r="K1353" s="367"/>
      <c r="L1353" s="357"/>
      <c r="M1353" s="358"/>
    </row>
    <row r="1354" spans="1:13" ht="15.75">
      <c r="A1354" s="378"/>
      <c r="B1354" s="379"/>
      <c r="C1354" s="378"/>
      <c r="D1354" s="379"/>
      <c r="E1354" s="380"/>
      <c r="F1354" s="381"/>
      <c r="G1354" s="366"/>
      <c r="H1354" s="366"/>
      <c r="I1354" s="352"/>
      <c r="J1354" s="352"/>
      <c r="K1354" s="367"/>
      <c r="L1354" s="357"/>
      <c r="M1354" s="358"/>
    </row>
    <row r="1355" spans="1:13" ht="15.75">
      <c r="A1355" s="378"/>
      <c r="B1355" s="379"/>
      <c r="C1355" s="378"/>
      <c r="D1355" s="382"/>
      <c r="E1355" s="380"/>
      <c r="F1355" s="381"/>
      <c r="G1355" s="366"/>
      <c r="H1355" s="366"/>
      <c r="I1355" s="352"/>
      <c r="J1355" s="352"/>
      <c r="K1355" s="367"/>
      <c r="L1355" s="357"/>
      <c r="M1355" s="358"/>
    </row>
    <row r="1356" spans="1:13" ht="15.75">
      <c r="A1356" s="378"/>
      <c r="B1356" s="379"/>
      <c r="C1356" s="378"/>
      <c r="D1356" s="382"/>
      <c r="E1356" s="380"/>
      <c r="F1356" s="381"/>
      <c r="G1356" s="366"/>
      <c r="H1356" s="366"/>
      <c r="I1356" s="352"/>
      <c r="J1356" s="352"/>
      <c r="K1356" s="367"/>
      <c r="L1356" s="357"/>
      <c r="M1356" s="358"/>
    </row>
    <row r="1357" spans="1:13" ht="15.75">
      <c r="A1357" s="378"/>
      <c r="B1357" s="379"/>
      <c r="C1357" s="378"/>
      <c r="D1357" s="382"/>
      <c r="E1357" s="380"/>
      <c r="F1357" s="381"/>
      <c r="G1357" s="366"/>
      <c r="H1357" s="366"/>
      <c r="I1357" s="352"/>
      <c r="J1357" s="352"/>
      <c r="K1357" s="367"/>
      <c r="L1357" s="357"/>
      <c r="M1357" s="358"/>
    </row>
    <row r="1358" spans="1:13" ht="15.75">
      <c r="A1358" s="378"/>
      <c r="B1358" s="379"/>
      <c r="C1358" s="378"/>
      <c r="D1358" s="382"/>
      <c r="E1358" s="380"/>
      <c r="F1358" s="381"/>
      <c r="G1358" s="366"/>
      <c r="H1358" s="366"/>
      <c r="I1358" s="352"/>
      <c r="J1358" s="352"/>
      <c r="K1358" s="367"/>
      <c r="L1358" s="357"/>
      <c r="M1358" s="358"/>
    </row>
    <row r="1359" spans="1:13" ht="15.75">
      <c r="A1359" s="378"/>
      <c r="B1359" s="379"/>
      <c r="C1359" s="378"/>
      <c r="D1359" s="382"/>
      <c r="E1359" s="380"/>
      <c r="F1359" s="381"/>
      <c r="G1359" s="366"/>
      <c r="H1359" s="366"/>
      <c r="I1359" s="352"/>
      <c r="J1359" s="352"/>
      <c r="K1359" s="367"/>
      <c r="L1359" s="357"/>
      <c r="M1359" s="358"/>
    </row>
    <row r="1360" spans="1:13" ht="15.75">
      <c r="A1360" s="378"/>
      <c r="B1360" s="379"/>
      <c r="C1360" s="378"/>
      <c r="D1360" s="382"/>
      <c r="E1360" s="380"/>
      <c r="F1360" s="381"/>
      <c r="G1360" s="366"/>
      <c r="H1360" s="366"/>
      <c r="I1360" s="352"/>
      <c r="J1360" s="352"/>
      <c r="K1360" s="367"/>
      <c r="L1360" s="357"/>
      <c r="M1360" s="358"/>
    </row>
    <row r="1361" spans="1:13" ht="15.75">
      <c r="A1361" s="370"/>
      <c r="B1361" s="371"/>
      <c r="C1361" s="370"/>
      <c r="D1361" s="383"/>
      <c r="E1361" s="372"/>
      <c r="F1361" s="373"/>
      <c r="G1361" s="366"/>
      <c r="H1361" s="366"/>
      <c r="I1361" s="352"/>
      <c r="J1361" s="352"/>
      <c r="K1361" s="367"/>
      <c r="L1361" s="357"/>
      <c r="M1361" s="358"/>
    </row>
    <row r="1362" spans="1:13" ht="15.75">
      <c r="A1362" s="378"/>
      <c r="B1362" s="379"/>
      <c r="C1362" s="378"/>
      <c r="D1362" s="379"/>
      <c r="E1362" s="380"/>
      <c r="F1362" s="381"/>
      <c r="G1362" s="366"/>
      <c r="H1362" s="366"/>
      <c r="I1362" s="352"/>
      <c r="J1362" s="352"/>
      <c r="K1362" s="367"/>
      <c r="L1362" s="357"/>
      <c r="M1362" s="358"/>
    </row>
    <row r="1363" spans="1:13" ht="15.75">
      <c r="A1363" s="378"/>
      <c r="B1363" s="379"/>
      <c r="C1363" s="378"/>
      <c r="D1363" s="382"/>
      <c r="E1363" s="380"/>
      <c r="F1363" s="381"/>
      <c r="G1363" s="366"/>
      <c r="H1363" s="366"/>
      <c r="I1363" s="352"/>
      <c r="J1363" s="352"/>
      <c r="K1363" s="367"/>
      <c r="L1363" s="357"/>
      <c r="M1363" s="358"/>
    </row>
    <row r="1364" spans="1:13" ht="15.75">
      <c r="A1364" s="378"/>
      <c r="B1364" s="379"/>
      <c r="C1364" s="378"/>
      <c r="D1364" s="382"/>
      <c r="E1364" s="380"/>
      <c r="F1364" s="381"/>
      <c r="G1364" s="366"/>
      <c r="H1364" s="366"/>
      <c r="I1364" s="352"/>
      <c r="J1364" s="352"/>
      <c r="K1364" s="367"/>
      <c r="L1364" s="357"/>
      <c r="M1364" s="358"/>
    </row>
    <row r="1365" spans="1:13" ht="15.75">
      <c r="A1365" s="378"/>
      <c r="B1365" s="379"/>
      <c r="C1365" s="378"/>
      <c r="D1365" s="382"/>
      <c r="E1365" s="380"/>
      <c r="F1365" s="381"/>
      <c r="G1365" s="366"/>
      <c r="H1365" s="366"/>
      <c r="I1365" s="352"/>
      <c r="J1365" s="352"/>
      <c r="K1365" s="367"/>
      <c r="L1365" s="357"/>
      <c r="M1365" s="358"/>
    </row>
    <row r="1366" spans="1:13" ht="15.75">
      <c r="A1366" s="378"/>
      <c r="B1366" s="379"/>
      <c r="C1366" s="378"/>
      <c r="D1366" s="382"/>
      <c r="E1366" s="380"/>
      <c r="F1366" s="381"/>
      <c r="G1366" s="366"/>
      <c r="H1366" s="366"/>
      <c r="I1366" s="352"/>
      <c r="J1366" s="352"/>
      <c r="K1366" s="367"/>
      <c r="L1366" s="357"/>
      <c r="M1366" s="358"/>
    </row>
    <row r="1367" spans="1:13" ht="15.75">
      <c r="A1367" s="378"/>
      <c r="B1367" s="379"/>
      <c r="C1367" s="378"/>
      <c r="D1367" s="382"/>
      <c r="E1367" s="380"/>
      <c r="F1367" s="381"/>
      <c r="G1367" s="366"/>
      <c r="H1367" s="366"/>
      <c r="I1367" s="352"/>
      <c r="J1367" s="352"/>
      <c r="K1367" s="367"/>
      <c r="L1367" s="357"/>
      <c r="M1367" s="358"/>
    </row>
    <row r="1368" spans="1:13" ht="15.75">
      <c r="A1368" s="378"/>
      <c r="B1368" s="379"/>
      <c r="C1368" s="378"/>
      <c r="D1368" s="382"/>
      <c r="E1368" s="380"/>
      <c r="F1368" s="381"/>
      <c r="G1368" s="366"/>
      <c r="H1368" s="366"/>
      <c r="I1368" s="352"/>
      <c r="J1368" s="352"/>
      <c r="K1368" s="367"/>
      <c r="L1368" s="357"/>
      <c r="M1368" s="358"/>
    </row>
    <row r="1369" spans="1:13" ht="15.75">
      <c r="A1369" s="370"/>
      <c r="B1369" s="371"/>
      <c r="C1369" s="370"/>
      <c r="D1369" s="383"/>
      <c r="E1369" s="372"/>
      <c r="F1369" s="373"/>
      <c r="G1369" s="366"/>
      <c r="H1369" s="366"/>
      <c r="I1369" s="352"/>
      <c r="J1369" s="352"/>
      <c r="K1369" s="367"/>
      <c r="L1369" s="357"/>
      <c r="M1369" s="358"/>
    </row>
    <row r="1370" spans="1:13" ht="15.75">
      <c r="A1370" s="378"/>
      <c r="B1370" s="379"/>
      <c r="C1370" s="378"/>
      <c r="D1370" s="379"/>
      <c r="E1370" s="380"/>
      <c r="F1370" s="381"/>
      <c r="G1370" s="366"/>
      <c r="H1370" s="366"/>
      <c r="I1370" s="352"/>
      <c r="J1370" s="352"/>
      <c r="K1370" s="367"/>
      <c r="L1370" s="357"/>
      <c r="M1370" s="358"/>
    </row>
    <row r="1371" spans="1:13" ht="15.75">
      <c r="A1371" s="378"/>
      <c r="B1371" s="379"/>
      <c r="C1371" s="378"/>
      <c r="D1371" s="382"/>
      <c r="E1371" s="380"/>
      <c r="F1371" s="381"/>
      <c r="G1371" s="366"/>
      <c r="H1371" s="366"/>
      <c r="I1371" s="352"/>
      <c r="J1371" s="352"/>
      <c r="K1371" s="367"/>
      <c r="L1371" s="357"/>
      <c r="M1371" s="358"/>
    </row>
    <row r="1372" spans="1:13" ht="15.75">
      <c r="A1372" s="378"/>
      <c r="B1372" s="379"/>
      <c r="C1372" s="378"/>
      <c r="D1372" s="382"/>
      <c r="E1372" s="380"/>
      <c r="F1372" s="381"/>
      <c r="G1372" s="366"/>
      <c r="H1372" s="366"/>
      <c r="I1372" s="352"/>
      <c r="J1372" s="352"/>
      <c r="K1372" s="367"/>
      <c r="L1372" s="357"/>
      <c r="M1372" s="358"/>
    </row>
    <row r="1373" spans="1:13" ht="15.75">
      <c r="A1373" s="378"/>
      <c r="B1373" s="379"/>
      <c r="C1373" s="378"/>
      <c r="D1373" s="382"/>
      <c r="E1373" s="380"/>
      <c r="F1373" s="381"/>
      <c r="G1373" s="366"/>
      <c r="H1373" s="366"/>
      <c r="I1373" s="352"/>
      <c r="J1373" s="352"/>
      <c r="K1373" s="367"/>
      <c r="L1373" s="357"/>
      <c r="M1373" s="358"/>
    </row>
    <row r="1374" spans="1:13" ht="15.75">
      <c r="A1374" s="378"/>
      <c r="B1374" s="379"/>
      <c r="C1374" s="378"/>
      <c r="D1374" s="382"/>
      <c r="E1374" s="380"/>
      <c r="F1374" s="381"/>
      <c r="G1374" s="366"/>
      <c r="H1374" s="366"/>
      <c r="I1374" s="352"/>
      <c r="J1374" s="352"/>
      <c r="K1374" s="367"/>
      <c r="L1374" s="357"/>
      <c r="M1374" s="358"/>
    </row>
    <row r="1375" spans="1:13" ht="15.75">
      <c r="A1375" s="378"/>
      <c r="B1375" s="379"/>
      <c r="C1375" s="378"/>
      <c r="D1375" s="382"/>
      <c r="E1375" s="380"/>
      <c r="F1375" s="381"/>
      <c r="G1375" s="366"/>
      <c r="H1375" s="366"/>
      <c r="I1375" s="352"/>
      <c r="J1375" s="352"/>
      <c r="K1375" s="367"/>
      <c r="L1375" s="357"/>
      <c r="M1375" s="358"/>
    </row>
    <row r="1376" spans="1:13" ht="15.75">
      <c r="A1376" s="378"/>
      <c r="B1376" s="379"/>
      <c r="C1376" s="378"/>
      <c r="D1376" s="382"/>
      <c r="E1376" s="380"/>
      <c r="F1376" s="381"/>
      <c r="G1376" s="366"/>
      <c r="H1376" s="366"/>
      <c r="I1376" s="352"/>
      <c r="J1376" s="352"/>
      <c r="K1376" s="367"/>
      <c r="L1376" s="357"/>
      <c r="M1376" s="358"/>
    </row>
    <row r="1377" spans="1:13" ht="15.75">
      <c r="A1377" s="370"/>
      <c r="B1377" s="371"/>
      <c r="C1377" s="370"/>
      <c r="D1377" s="383"/>
      <c r="E1377" s="372"/>
      <c r="F1377" s="373"/>
      <c r="G1377" s="366"/>
      <c r="H1377" s="366"/>
      <c r="I1377" s="352"/>
      <c r="J1377" s="352"/>
      <c r="K1377" s="367"/>
      <c r="L1377" s="357"/>
      <c r="M1377" s="358"/>
    </row>
    <row r="1378" spans="1:13" ht="15.75">
      <c r="A1378" s="378"/>
      <c r="B1378" s="379"/>
      <c r="C1378" s="378"/>
      <c r="D1378" s="379"/>
      <c r="E1378" s="380"/>
      <c r="F1378" s="381"/>
      <c r="G1378" s="366"/>
      <c r="H1378" s="366"/>
      <c r="I1378" s="352"/>
      <c r="J1378" s="352"/>
      <c r="K1378" s="367"/>
      <c r="L1378" s="357"/>
      <c r="M1378" s="358"/>
    </row>
    <row r="1379" spans="1:13" ht="15.75">
      <c r="A1379" s="378"/>
      <c r="B1379" s="379"/>
      <c r="C1379" s="378"/>
      <c r="D1379" s="382"/>
      <c r="E1379" s="380"/>
      <c r="F1379" s="381"/>
      <c r="G1379" s="366"/>
      <c r="H1379" s="366"/>
      <c r="I1379" s="352"/>
      <c r="J1379" s="352"/>
      <c r="K1379" s="367"/>
      <c r="L1379" s="357"/>
      <c r="M1379" s="358"/>
    </row>
    <row r="1380" spans="1:13" ht="15.75">
      <c r="A1380" s="378"/>
      <c r="B1380" s="379"/>
      <c r="C1380" s="378"/>
      <c r="D1380" s="382"/>
      <c r="E1380" s="380"/>
      <c r="F1380" s="381"/>
      <c r="G1380" s="366"/>
      <c r="H1380" s="366"/>
      <c r="I1380" s="352"/>
      <c r="J1380" s="352"/>
      <c r="K1380" s="367"/>
      <c r="L1380" s="357"/>
      <c r="M1380" s="358"/>
    </row>
    <row r="1381" spans="1:13" ht="15.75">
      <c r="A1381" s="378"/>
      <c r="B1381" s="379"/>
      <c r="C1381" s="378"/>
      <c r="D1381" s="382"/>
      <c r="E1381" s="380"/>
      <c r="F1381" s="381"/>
      <c r="G1381" s="366"/>
      <c r="H1381" s="366"/>
      <c r="I1381" s="352"/>
      <c r="J1381" s="352"/>
      <c r="K1381" s="367"/>
      <c r="L1381" s="357"/>
      <c r="M1381" s="358"/>
    </row>
    <row r="1382" spans="1:13" ht="15.75">
      <c r="A1382" s="378"/>
      <c r="B1382" s="379"/>
      <c r="C1382" s="378"/>
      <c r="D1382" s="382"/>
      <c r="E1382" s="380"/>
      <c r="F1382" s="381"/>
      <c r="G1382" s="366"/>
      <c r="H1382" s="366"/>
      <c r="I1382" s="352"/>
      <c r="J1382" s="352"/>
      <c r="K1382" s="367"/>
      <c r="L1382" s="357"/>
      <c r="M1382" s="358"/>
    </row>
    <row r="1383" spans="1:13" ht="15.75">
      <c r="A1383" s="378"/>
      <c r="B1383" s="379"/>
      <c r="C1383" s="378"/>
      <c r="D1383" s="382"/>
      <c r="E1383" s="380"/>
      <c r="F1383" s="381"/>
      <c r="G1383" s="366"/>
      <c r="H1383" s="366"/>
      <c r="I1383" s="352"/>
      <c r="J1383" s="352"/>
      <c r="K1383" s="367"/>
      <c r="L1383" s="357"/>
      <c r="M1383" s="358"/>
    </row>
    <row r="1384" spans="1:13" ht="15.75">
      <c r="A1384" s="378"/>
      <c r="B1384" s="379"/>
      <c r="C1384" s="378"/>
      <c r="D1384" s="382"/>
      <c r="E1384" s="380"/>
      <c r="F1384" s="381"/>
      <c r="G1384" s="366"/>
      <c r="H1384" s="366"/>
      <c r="I1384" s="352"/>
      <c r="J1384" s="352"/>
      <c r="K1384" s="367"/>
      <c r="L1384" s="357"/>
      <c r="M1384" s="358"/>
    </row>
    <row r="1385" spans="1:13" ht="15.75">
      <c r="A1385" s="370"/>
      <c r="B1385" s="371"/>
      <c r="C1385" s="370"/>
      <c r="D1385" s="383"/>
      <c r="E1385" s="372"/>
      <c r="F1385" s="373"/>
      <c r="G1385" s="366"/>
      <c r="H1385" s="366"/>
      <c r="I1385" s="352"/>
      <c r="J1385" s="352"/>
      <c r="K1385" s="367"/>
      <c r="L1385" s="357"/>
      <c r="M1385" s="358"/>
    </row>
    <row r="1386" spans="1:13" ht="15.75">
      <c r="A1386" s="378"/>
      <c r="B1386" s="379"/>
      <c r="C1386" s="378"/>
      <c r="D1386" s="379"/>
      <c r="E1386" s="380"/>
      <c r="F1386" s="381"/>
      <c r="G1386" s="366"/>
      <c r="H1386" s="366"/>
      <c r="I1386" s="352"/>
      <c r="J1386" s="352"/>
      <c r="K1386" s="367"/>
      <c r="L1386" s="357"/>
      <c r="M1386" s="358"/>
    </row>
    <row r="1387" spans="1:13" ht="15.75">
      <c r="A1387" s="378"/>
      <c r="B1387" s="379"/>
      <c r="C1387" s="378"/>
      <c r="D1387" s="382"/>
      <c r="E1387" s="380"/>
      <c r="F1387" s="381"/>
      <c r="G1387" s="366"/>
      <c r="H1387" s="366"/>
      <c r="I1387" s="352"/>
      <c r="J1387" s="352"/>
      <c r="K1387" s="367"/>
      <c r="L1387" s="357"/>
      <c r="M1387" s="358"/>
    </row>
    <row r="1388" spans="1:13" ht="15.75">
      <c r="A1388" s="378"/>
      <c r="B1388" s="379"/>
      <c r="C1388" s="378"/>
      <c r="D1388" s="382"/>
      <c r="E1388" s="380"/>
      <c r="F1388" s="381"/>
      <c r="G1388" s="366"/>
      <c r="H1388" s="366"/>
      <c r="I1388" s="352"/>
      <c r="J1388" s="352"/>
      <c r="K1388" s="367"/>
      <c r="L1388" s="357"/>
      <c r="M1388" s="358"/>
    </row>
    <row r="1389" spans="1:13" ht="15.75">
      <c r="A1389" s="378"/>
      <c r="B1389" s="379"/>
      <c r="C1389" s="378"/>
      <c r="D1389" s="382"/>
      <c r="E1389" s="380"/>
      <c r="F1389" s="381"/>
      <c r="G1389" s="366"/>
      <c r="H1389" s="366"/>
      <c r="I1389" s="352"/>
      <c r="J1389" s="352"/>
      <c r="K1389" s="367"/>
      <c r="L1389" s="357"/>
      <c r="M1389" s="358"/>
    </row>
    <row r="1390" spans="1:13" ht="15.75">
      <c r="A1390" s="378"/>
      <c r="B1390" s="379"/>
      <c r="C1390" s="378"/>
      <c r="D1390" s="382"/>
      <c r="E1390" s="380"/>
      <c r="F1390" s="381"/>
      <c r="G1390" s="366"/>
      <c r="H1390" s="366"/>
      <c r="I1390" s="352"/>
      <c r="J1390" s="352"/>
      <c r="K1390" s="367"/>
      <c r="L1390" s="357"/>
      <c r="M1390" s="358"/>
    </row>
    <row r="1391" spans="1:13" ht="15.75">
      <c r="A1391" s="378"/>
      <c r="B1391" s="379"/>
      <c r="C1391" s="378"/>
      <c r="D1391" s="382"/>
      <c r="E1391" s="380"/>
      <c r="F1391" s="381"/>
      <c r="G1391" s="366"/>
      <c r="H1391" s="366"/>
      <c r="I1391" s="352"/>
      <c r="J1391" s="352"/>
      <c r="K1391" s="367"/>
      <c r="L1391" s="357"/>
      <c r="M1391" s="358"/>
    </row>
    <row r="1392" spans="1:13" ht="15.75">
      <c r="A1392" s="378"/>
      <c r="B1392" s="379"/>
      <c r="C1392" s="378"/>
      <c r="D1392" s="382"/>
      <c r="E1392" s="380"/>
      <c r="F1392" s="381"/>
      <c r="G1392" s="366"/>
      <c r="H1392" s="366"/>
      <c r="I1392" s="352"/>
      <c r="J1392" s="352"/>
      <c r="K1392" s="367"/>
      <c r="L1392" s="357"/>
      <c r="M1392" s="358"/>
    </row>
    <row r="1393" spans="1:13" ht="15.75">
      <c r="A1393" s="370"/>
      <c r="B1393" s="371"/>
      <c r="C1393" s="370"/>
      <c r="D1393" s="383"/>
      <c r="E1393" s="372"/>
      <c r="F1393" s="373"/>
      <c r="G1393" s="366"/>
      <c r="H1393" s="366"/>
      <c r="I1393" s="352"/>
      <c r="J1393" s="352"/>
      <c r="K1393" s="367"/>
      <c r="L1393" s="357"/>
      <c r="M1393" s="358"/>
    </row>
    <row r="1394" spans="1:13" ht="15.75">
      <c r="A1394" s="374"/>
      <c r="B1394" s="369"/>
      <c r="C1394" s="374"/>
      <c r="D1394" s="369"/>
      <c r="E1394" s="375"/>
      <c r="F1394" s="376"/>
      <c r="G1394" s="366"/>
      <c r="H1394" s="366"/>
      <c r="I1394" s="352"/>
      <c r="J1394" s="352"/>
      <c r="K1394" s="367"/>
      <c r="L1394" s="357"/>
      <c r="M1394" s="358"/>
    </row>
    <row r="1395" spans="1:13" ht="15.75">
      <c r="A1395" s="378"/>
      <c r="B1395" s="379"/>
      <c r="C1395" s="378"/>
      <c r="D1395" s="379"/>
      <c r="E1395" s="380"/>
      <c r="F1395" s="381"/>
      <c r="G1395" s="366"/>
      <c r="H1395" s="366"/>
      <c r="I1395" s="352"/>
      <c r="J1395" s="352"/>
      <c r="K1395" s="367"/>
      <c r="L1395" s="357"/>
      <c r="M1395" s="358"/>
    </row>
    <row r="1396" spans="1:13" ht="15.75">
      <c r="A1396" s="378"/>
      <c r="B1396" s="379"/>
      <c r="C1396" s="378"/>
      <c r="D1396" s="382"/>
      <c r="E1396" s="380"/>
      <c r="F1396" s="381"/>
      <c r="G1396" s="366"/>
      <c r="H1396" s="366"/>
      <c r="I1396" s="352"/>
      <c r="J1396" s="352"/>
      <c r="K1396" s="367"/>
      <c r="L1396" s="357"/>
      <c r="M1396" s="358"/>
    </row>
    <row r="1397" spans="1:13" ht="15.75">
      <c r="A1397" s="378"/>
      <c r="B1397" s="379"/>
      <c r="C1397" s="378"/>
      <c r="D1397" s="382"/>
      <c r="E1397" s="380"/>
      <c r="F1397" s="381"/>
      <c r="G1397" s="366"/>
      <c r="H1397" s="366"/>
      <c r="I1397" s="352"/>
      <c r="J1397" s="352"/>
      <c r="K1397" s="367"/>
      <c r="L1397" s="357"/>
      <c r="M1397" s="358"/>
    </row>
    <row r="1398" spans="1:13" ht="15.75">
      <c r="A1398" s="378"/>
      <c r="B1398" s="379"/>
      <c r="C1398" s="378"/>
      <c r="D1398" s="382"/>
      <c r="E1398" s="380"/>
      <c r="F1398" s="381"/>
      <c r="G1398" s="366"/>
      <c r="H1398" s="366"/>
      <c r="I1398" s="352"/>
      <c r="J1398" s="352"/>
      <c r="K1398" s="367"/>
      <c r="L1398" s="357"/>
      <c r="M1398" s="358"/>
    </row>
    <row r="1399" spans="1:13" ht="15.75">
      <c r="A1399" s="378"/>
      <c r="B1399" s="379"/>
      <c r="C1399" s="378"/>
      <c r="D1399" s="382"/>
      <c r="E1399" s="380"/>
      <c r="F1399" s="381"/>
      <c r="G1399" s="366"/>
      <c r="H1399" s="366"/>
      <c r="I1399" s="352"/>
      <c r="J1399" s="352"/>
      <c r="K1399" s="367"/>
      <c r="L1399" s="357"/>
      <c r="M1399" s="358"/>
    </row>
    <row r="1400" spans="1:13" ht="15.75">
      <c r="A1400" s="378"/>
      <c r="B1400" s="379"/>
      <c r="C1400" s="378"/>
      <c r="D1400" s="382"/>
      <c r="E1400" s="380"/>
      <c r="F1400" s="381"/>
      <c r="G1400" s="366"/>
      <c r="H1400" s="366"/>
      <c r="I1400" s="352"/>
      <c r="J1400" s="352"/>
      <c r="K1400" s="367"/>
      <c r="L1400" s="357"/>
      <c r="M1400" s="358"/>
    </row>
    <row r="1401" spans="1:13" ht="15.75">
      <c r="A1401" s="378"/>
      <c r="B1401" s="379"/>
      <c r="C1401" s="378"/>
      <c r="D1401" s="382"/>
      <c r="E1401" s="380"/>
      <c r="F1401" s="381"/>
      <c r="G1401" s="366"/>
      <c r="H1401" s="366"/>
      <c r="I1401" s="352"/>
      <c r="J1401" s="352"/>
      <c r="K1401" s="367"/>
      <c r="L1401" s="357"/>
      <c r="M1401" s="358"/>
    </row>
  </sheetData>
  <mergeCells count="1">
    <mergeCell ref="B37:C3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8"/>
  <sheetViews>
    <sheetView workbookViewId="0"/>
  </sheetViews>
  <sheetFormatPr defaultRowHeight="15"/>
  <cols>
    <col min="3" max="3" width="13.42578125" customWidth="1"/>
  </cols>
  <sheetData>
    <row r="1" spans="1:14">
      <c r="A1" s="244" t="s">
        <v>643</v>
      </c>
      <c r="B1" s="244"/>
      <c r="C1" s="244"/>
      <c r="D1" s="244"/>
      <c r="E1" s="244"/>
      <c r="F1" s="244"/>
      <c r="G1" s="244"/>
      <c r="H1" s="244"/>
      <c r="I1" s="244"/>
      <c r="J1" s="244"/>
      <c r="K1" s="244"/>
      <c r="L1" s="244"/>
      <c r="M1" s="244"/>
      <c r="N1" s="244"/>
    </row>
    <row r="3" spans="1:14" ht="15.75">
      <c r="A3" s="857" t="s">
        <v>824</v>
      </c>
      <c r="B3" s="858"/>
      <c r="C3" s="350"/>
      <c r="D3" s="357"/>
      <c r="E3" s="358"/>
      <c r="G3" s="356" t="s">
        <v>132</v>
      </c>
      <c r="H3" s="356" t="s">
        <v>205</v>
      </c>
      <c r="I3" s="356" t="s">
        <v>10</v>
      </c>
      <c r="J3" s="356" t="s">
        <v>11</v>
      </c>
      <c r="K3" s="356" t="s">
        <v>132</v>
      </c>
      <c r="L3" s="356" t="s">
        <v>746</v>
      </c>
    </row>
    <row r="4" spans="1:14" ht="51">
      <c r="A4" s="359">
        <v>1</v>
      </c>
      <c r="B4" s="359"/>
      <c r="C4" s="360" t="s">
        <v>825</v>
      </c>
      <c r="D4" s="361"/>
      <c r="E4" s="362"/>
      <c r="G4" s="363" t="s">
        <v>826</v>
      </c>
      <c r="H4" s="363" t="s">
        <v>826</v>
      </c>
      <c r="I4" s="363"/>
      <c r="J4" s="364"/>
      <c r="K4" s="364"/>
      <c r="L4" s="363" t="s">
        <v>826</v>
      </c>
    </row>
    <row r="5" spans="1:14" ht="25.5">
      <c r="A5" s="359">
        <v>2</v>
      </c>
      <c r="B5" s="359"/>
      <c r="C5" s="360" t="s">
        <v>827</v>
      </c>
      <c r="D5" s="361"/>
      <c r="E5" s="362"/>
      <c r="G5" s="363" t="s">
        <v>826</v>
      </c>
      <c r="H5" s="363"/>
      <c r="I5" s="363" t="s">
        <v>826</v>
      </c>
      <c r="J5" s="364"/>
      <c r="K5" s="363"/>
      <c r="L5" s="363" t="s">
        <v>826</v>
      </c>
    </row>
    <row r="6" spans="1:14" ht="25.5">
      <c r="A6" s="359">
        <v>3</v>
      </c>
      <c r="B6" s="359"/>
      <c r="C6" s="360" t="s">
        <v>828</v>
      </c>
      <c r="D6" s="361"/>
      <c r="E6" s="362"/>
      <c r="G6" s="363" t="s">
        <v>826</v>
      </c>
      <c r="H6" s="364"/>
      <c r="I6" s="363" t="s">
        <v>826</v>
      </c>
      <c r="J6" s="364"/>
      <c r="K6" s="364"/>
      <c r="L6" s="363" t="s">
        <v>826</v>
      </c>
    </row>
    <row r="7" spans="1:14" ht="51">
      <c r="A7" s="359">
        <v>4</v>
      </c>
      <c r="B7" s="359"/>
      <c r="C7" s="360" t="s">
        <v>829</v>
      </c>
      <c r="D7" s="361"/>
      <c r="E7" s="365"/>
      <c r="G7" s="363" t="s">
        <v>826</v>
      </c>
      <c r="H7" s="364"/>
      <c r="I7" s="364"/>
      <c r="J7" s="363" t="s">
        <v>826</v>
      </c>
      <c r="K7" s="364"/>
      <c r="L7" s="363" t="s">
        <v>826</v>
      </c>
    </row>
    <row r="8" spans="1:14" ht="38.25">
      <c r="A8" s="359">
        <v>5</v>
      </c>
      <c r="B8" s="359"/>
      <c r="C8" s="360" t="s">
        <v>830</v>
      </c>
      <c r="D8" s="361"/>
      <c r="E8" s="362"/>
      <c r="G8" s="363" t="s">
        <v>826</v>
      </c>
      <c r="H8" s="363"/>
      <c r="I8" s="364"/>
      <c r="J8" s="364"/>
      <c r="K8" s="363" t="s">
        <v>826</v>
      </c>
      <c r="L8" s="363" t="s">
        <v>826</v>
      </c>
    </row>
  </sheetData>
  <mergeCells count="1">
    <mergeCell ref="A3:B3"/>
  </mergeCell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J36"/>
  <sheetViews>
    <sheetView view="pageBreakPreview" zoomScaleNormal="100" zoomScaleSheetLayoutView="100" workbookViewId="0"/>
  </sheetViews>
  <sheetFormatPr defaultColWidth="9.140625" defaultRowHeight="14.25"/>
  <cols>
    <col min="1" max="1" width="8.140625" style="37" customWidth="1"/>
    <col min="2" max="2" width="13.140625" style="37" customWidth="1"/>
    <col min="3" max="3" width="5.28515625" style="37" customWidth="1"/>
    <col min="4" max="4" width="11" style="37" customWidth="1"/>
    <col min="5" max="5" width="11.85546875" style="37" customWidth="1"/>
    <col min="6" max="6" width="9.28515625" style="37" customWidth="1"/>
    <col min="7" max="7" width="10.140625" style="37" customWidth="1"/>
    <col min="8" max="8" width="58" style="37" customWidth="1"/>
    <col min="9" max="9" width="35.140625" style="37" customWidth="1"/>
    <col min="10" max="10" width="3.7109375" style="80" customWidth="1"/>
    <col min="11" max="16384" width="9.140625" style="36"/>
  </cols>
  <sheetData>
    <row r="1" spans="1:9" ht="15" customHeight="1">
      <c r="A1" s="270" t="s">
        <v>644</v>
      </c>
      <c r="B1" s="271"/>
      <c r="C1" s="268"/>
      <c r="D1" s="268"/>
      <c r="E1" s="268"/>
      <c r="F1" s="268"/>
      <c r="G1" s="268"/>
      <c r="H1" s="268"/>
      <c r="I1" s="269"/>
    </row>
    <row r="2" spans="1:9" ht="76.5" customHeight="1">
      <c r="A2" s="77" t="s">
        <v>645</v>
      </c>
      <c r="B2" s="272" t="s">
        <v>646</v>
      </c>
      <c r="C2" s="273" t="s">
        <v>374</v>
      </c>
      <c r="D2" s="78" t="s">
        <v>375</v>
      </c>
      <c r="E2" s="78" t="s">
        <v>376</v>
      </c>
      <c r="F2" s="78" t="s">
        <v>196</v>
      </c>
      <c r="G2" s="78" t="s">
        <v>647</v>
      </c>
      <c r="H2" s="78" t="s">
        <v>377</v>
      </c>
      <c r="I2" s="78" t="s">
        <v>648</v>
      </c>
    </row>
    <row r="3" spans="1:9">
      <c r="A3" s="274" t="s">
        <v>746</v>
      </c>
      <c r="B3" s="274" t="s">
        <v>1472</v>
      </c>
      <c r="C3" s="274">
        <v>1</v>
      </c>
      <c r="D3" s="274"/>
      <c r="E3" s="274"/>
      <c r="F3" s="274"/>
      <c r="G3" s="274" t="s">
        <v>1473</v>
      </c>
      <c r="H3" s="275" t="s">
        <v>1474</v>
      </c>
      <c r="I3" s="275" t="s">
        <v>385</v>
      </c>
    </row>
    <row r="4" spans="1:9" ht="51">
      <c r="A4" s="274" t="s">
        <v>746</v>
      </c>
      <c r="B4" s="274" t="s">
        <v>1475</v>
      </c>
      <c r="C4" s="274">
        <v>2</v>
      </c>
      <c r="D4" s="274" t="s">
        <v>1476</v>
      </c>
      <c r="E4" s="274"/>
      <c r="F4" s="274"/>
      <c r="G4" s="274" t="s">
        <v>1477</v>
      </c>
      <c r="H4" s="275" t="s">
        <v>1478</v>
      </c>
      <c r="I4" s="275" t="s">
        <v>1479</v>
      </c>
    </row>
    <row r="5" spans="1:9" ht="38.25">
      <c r="A5" s="274" t="s">
        <v>746</v>
      </c>
      <c r="B5" s="274" t="s">
        <v>1480</v>
      </c>
      <c r="C5" s="274">
        <v>3</v>
      </c>
      <c r="D5" s="274"/>
      <c r="E5" s="274"/>
      <c r="F5" s="274"/>
      <c r="G5" s="274" t="s">
        <v>1477</v>
      </c>
      <c r="H5" s="275" t="s">
        <v>1481</v>
      </c>
      <c r="I5" s="275" t="s">
        <v>1479</v>
      </c>
    </row>
    <row r="6" spans="1:9" ht="38.25">
      <c r="A6" s="276" t="s">
        <v>746</v>
      </c>
      <c r="B6" s="276" t="s">
        <v>1472</v>
      </c>
      <c r="C6" s="276">
        <v>4</v>
      </c>
      <c r="D6" s="276" t="s">
        <v>1482</v>
      </c>
      <c r="E6" s="276"/>
      <c r="F6" s="276"/>
      <c r="G6" s="276" t="s">
        <v>1483</v>
      </c>
      <c r="H6" s="277" t="s">
        <v>1484</v>
      </c>
      <c r="I6" s="277" t="s">
        <v>1485</v>
      </c>
    </row>
    <row r="7" spans="1:9" ht="76.5">
      <c r="A7" s="276" t="s">
        <v>746</v>
      </c>
      <c r="B7" s="276"/>
      <c r="C7" s="276">
        <v>5</v>
      </c>
      <c r="D7" s="276" t="s">
        <v>1486</v>
      </c>
      <c r="E7" s="276"/>
      <c r="F7" s="276"/>
      <c r="G7" s="276" t="s">
        <v>1487</v>
      </c>
      <c r="H7" s="277" t="s">
        <v>1488</v>
      </c>
      <c r="I7" s="277" t="s">
        <v>1489</v>
      </c>
    </row>
    <row r="8" spans="1:9" ht="25.5">
      <c r="A8" s="276" t="s">
        <v>746</v>
      </c>
      <c r="B8" s="276" t="s">
        <v>1472</v>
      </c>
      <c r="C8" s="276">
        <v>6</v>
      </c>
      <c r="D8" s="276" t="s">
        <v>1490</v>
      </c>
      <c r="E8" s="276"/>
      <c r="F8" s="276"/>
      <c r="G8" s="276" t="s">
        <v>1477</v>
      </c>
      <c r="H8" s="277" t="s">
        <v>1491</v>
      </c>
      <c r="I8" s="277" t="s">
        <v>1479</v>
      </c>
    </row>
    <row r="9" spans="1:9" ht="51">
      <c r="A9" s="276" t="s">
        <v>746</v>
      </c>
      <c r="B9" s="276" t="s">
        <v>1472</v>
      </c>
      <c r="C9" s="276">
        <v>7</v>
      </c>
      <c r="D9" s="276" t="s">
        <v>1492</v>
      </c>
      <c r="E9" s="276"/>
      <c r="F9" s="276"/>
      <c r="G9" s="276" t="s">
        <v>1483</v>
      </c>
      <c r="H9" s="277" t="s">
        <v>1493</v>
      </c>
      <c r="I9" s="277" t="s">
        <v>1494</v>
      </c>
    </row>
    <row r="10" spans="1:9" ht="216.75">
      <c r="A10" s="276" t="s">
        <v>746</v>
      </c>
      <c r="B10" s="276" t="s">
        <v>1472</v>
      </c>
      <c r="C10" s="276">
        <v>8</v>
      </c>
      <c r="D10" s="276" t="s">
        <v>1495</v>
      </c>
      <c r="E10" s="276"/>
      <c r="F10" s="276"/>
      <c r="G10" s="276" t="s">
        <v>1496</v>
      </c>
      <c r="H10" s="277" t="s">
        <v>1497</v>
      </c>
      <c r="I10" s="277" t="s">
        <v>1498</v>
      </c>
    </row>
    <row r="11" spans="1:9" ht="63.75">
      <c r="A11" s="276" t="s">
        <v>746</v>
      </c>
      <c r="B11" s="276" t="s">
        <v>1472</v>
      </c>
      <c r="C11" s="276">
        <v>9</v>
      </c>
      <c r="D11" s="276" t="s">
        <v>1499</v>
      </c>
      <c r="E11" s="276"/>
      <c r="F11" s="276"/>
      <c r="G11" s="276" t="s">
        <v>1487</v>
      </c>
      <c r="H11" s="277" t="s">
        <v>1500</v>
      </c>
      <c r="I11" s="277" t="s">
        <v>1479</v>
      </c>
    </row>
    <row r="12" spans="1:9" ht="140.25">
      <c r="A12" s="276" t="s">
        <v>746</v>
      </c>
      <c r="B12" s="276" t="s">
        <v>1472</v>
      </c>
      <c r="C12" s="276">
        <v>10</v>
      </c>
      <c r="D12" s="276"/>
      <c r="E12" s="276"/>
      <c r="F12" s="276"/>
      <c r="G12" s="276" t="s">
        <v>1487</v>
      </c>
      <c r="H12" s="277" t="s">
        <v>1501</v>
      </c>
      <c r="I12" s="277" t="s">
        <v>1479</v>
      </c>
    </row>
    <row r="13" spans="1:9" ht="38.25">
      <c r="A13" s="276" t="s">
        <v>746</v>
      </c>
      <c r="B13" s="276" t="s">
        <v>1502</v>
      </c>
      <c r="C13" s="276">
        <v>11</v>
      </c>
      <c r="D13" s="276" t="s">
        <v>1503</v>
      </c>
      <c r="E13" s="276"/>
      <c r="F13" s="276"/>
      <c r="G13" s="276" t="s">
        <v>1477</v>
      </c>
      <c r="H13" s="277" t="s">
        <v>1504</v>
      </c>
      <c r="I13" s="277" t="s">
        <v>1479</v>
      </c>
    </row>
    <row r="14" spans="1:9">
      <c r="A14" s="569" t="s">
        <v>2618</v>
      </c>
      <c r="B14" s="567"/>
      <c r="C14" s="567"/>
      <c r="D14" s="567"/>
      <c r="E14" s="567"/>
      <c r="F14" s="567"/>
      <c r="G14" s="567"/>
      <c r="H14" s="568"/>
      <c r="I14" s="568"/>
    </row>
    <row r="15" spans="1:9" ht="114.75">
      <c r="A15" s="276" t="s">
        <v>2619</v>
      </c>
      <c r="B15" s="570" t="s">
        <v>2620</v>
      </c>
      <c r="C15" s="276">
        <v>1</v>
      </c>
      <c r="D15" s="277" t="s">
        <v>2613</v>
      </c>
      <c r="E15" s="277" t="s">
        <v>2614</v>
      </c>
      <c r="F15" s="276" t="s">
        <v>2615</v>
      </c>
      <c r="G15" s="277" t="s">
        <v>2621</v>
      </c>
      <c r="H15" s="277" t="s">
        <v>2616</v>
      </c>
      <c r="I15" s="566" t="s">
        <v>2617</v>
      </c>
    </row>
    <row r="16" spans="1:9">
      <c r="A16" s="569" t="s">
        <v>3029</v>
      </c>
      <c r="B16" s="567"/>
      <c r="C16" s="567"/>
      <c r="D16" s="567"/>
      <c r="E16" s="567"/>
      <c r="F16" s="567"/>
      <c r="G16" s="567"/>
      <c r="H16" s="568"/>
      <c r="I16" s="568"/>
    </row>
    <row r="17" spans="1:9" ht="102">
      <c r="A17" s="276" t="s">
        <v>3030</v>
      </c>
      <c r="B17" s="276" t="s">
        <v>3031</v>
      </c>
      <c r="C17" s="276">
        <v>1</v>
      </c>
      <c r="D17" s="276" t="s">
        <v>3033</v>
      </c>
      <c r="E17" s="277" t="s">
        <v>827</v>
      </c>
      <c r="F17" s="277" t="s">
        <v>3036</v>
      </c>
      <c r="G17" s="276" t="s">
        <v>3046</v>
      </c>
      <c r="H17" s="277" t="s">
        <v>3047</v>
      </c>
      <c r="I17" s="277" t="s">
        <v>3044</v>
      </c>
    </row>
    <row r="18" spans="1:9" ht="267.75">
      <c r="A18" s="276" t="s">
        <v>3030</v>
      </c>
      <c r="B18" s="276" t="s">
        <v>3031</v>
      </c>
      <c r="C18" s="276">
        <v>2</v>
      </c>
      <c r="D18" s="277" t="s">
        <v>1486</v>
      </c>
      <c r="E18" s="277" t="s">
        <v>3034</v>
      </c>
      <c r="F18" s="277" t="s">
        <v>3028</v>
      </c>
      <c r="G18" s="276" t="s">
        <v>1483</v>
      </c>
      <c r="H18" s="277" t="s">
        <v>3039</v>
      </c>
      <c r="I18" s="277" t="s">
        <v>3045</v>
      </c>
    </row>
    <row r="19" spans="1:9" ht="38.25">
      <c r="A19" s="276" t="s">
        <v>3030</v>
      </c>
      <c r="B19" s="276" t="s">
        <v>1502</v>
      </c>
      <c r="C19" s="276">
        <v>3</v>
      </c>
      <c r="D19" s="278" t="s">
        <v>2613</v>
      </c>
      <c r="E19" s="276" t="s">
        <v>1173</v>
      </c>
      <c r="F19" s="276" t="s">
        <v>434</v>
      </c>
      <c r="G19" s="276" t="s">
        <v>3038</v>
      </c>
      <c r="H19" s="277" t="s">
        <v>3041</v>
      </c>
      <c r="I19" s="277" t="s">
        <v>3042</v>
      </c>
    </row>
    <row r="20" spans="1:9" ht="114.75">
      <c r="A20" s="276" t="s">
        <v>3030</v>
      </c>
      <c r="B20" s="276" t="s">
        <v>1475</v>
      </c>
      <c r="C20" s="276">
        <v>4</v>
      </c>
      <c r="D20" s="277" t="s">
        <v>3032</v>
      </c>
      <c r="E20" s="277" t="s">
        <v>3035</v>
      </c>
      <c r="F20" s="276" t="s">
        <v>3037</v>
      </c>
      <c r="G20" s="276" t="s">
        <v>1477</v>
      </c>
      <c r="H20" s="277" t="s">
        <v>3040</v>
      </c>
      <c r="I20" s="277" t="s">
        <v>3043</v>
      </c>
    </row>
    <row r="21" spans="1:9">
      <c r="A21" s="276"/>
      <c r="B21" s="276"/>
      <c r="C21" s="276"/>
      <c r="D21" s="276"/>
      <c r="E21" s="276"/>
      <c r="F21" s="276"/>
      <c r="G21" s="276"/>
      <c r="H21" s="277"/>
      <c r="I21" s="277"/>
    </row>
    <row r="22" spans="1:9">
      <c r="A22" s="276"/>
      <c r="B22" s="276"/>
      <c r="C22" s="276"/>
      <c r="D22" s="276"/>
      <c r="E22" s="276"/>
      <c r="F22" s="276"/>
      <c r="G22" s="276"/>
      <c r="H22" s="277"/>
      <c r="I22" s="277"/>
    </row>
    <row r="23" spans="1:9">
      <c r="A23" s="276"/>
      <c r="B23" s="276"/>
      <c r="C23" s="276"/>
      <c r="D23" s="276"/>
      <c r="E23" s="276"/>
      <c r="F23" s="276"/>
      <c r="G23" s="276"/>
      <c r="H23" s="277"/>
      <c r="I23" s="277"/>
    </row>
    <row r="24" spans="1:9">
      <c r="A24" s="276"/>
      <c r="B24" s="276"/>
      <c r="C24" s="276"/>
      <c r="D24" s="276"/>
      <c r="E24" s="276"/>
      <c r="F24" s="276"/>
      <c r="G24" s="276"/>
      <c r="H24" s="277"/>
      <c r="I24" s="277"/>
    </row>
    <row r="25" spans="1:9">
      <c r="A25" s="276"/>
      <c r="B25" s="276"/>
      <c r="C25" s="276"/>
      <c r="D25" s="276"/>
      <c r="E25" s="276"/>
      <c r="F25" s="276"/>
      <c r="G25" s="276"/>
      <c r="H25" s="277"/>
      <c r="I25" s="277"/>
    </row>
    <row r="26" spans="1:9">
      <c r="A26" s="276"/>
      <c r="B26" s="276"/>
      <c r="C26" s="276"/>
      <c r="D26" s="276"/>
      <c r="E26" s="276"/>
      <c r="F26" s="276"/>
      <c r="G26" s="276"/>
      <c r="H26" s="277"/>
      <c r="I26" s="277"/>
    </row>
    <row r="27" spans="1:9">
      <c r="A27" s="276"/>
      <c r="B27" s="276"/>
      <c r="C27" s="276"/>
      <c r="D27" s="276"/>
      <c r="E27" s="276"/>
      <c r="F27" s="276"/>
      <c r="G27" s="276"/>
      <c r="H27" s="277"/>
      <c r="I27" s="277"/>
    </row>
    <row r="28" spans="1:9">
      <c r="A28" s="276"/>
      <c r="B28" s="276"/>
      <c r="C28" s="276"/>
      <c r="D28" s="276"/>
      <c r="E28" s="276"/>
      <c r="F28" s="276"/>
      <c r="G28" s="276"/>
      <c r="H28" s="277"/>
      <c r="I28" s="277"/>
    </row>
    <row r="29" spans="1:9">
      <c r="A29" s="276"/>
      <c r="B29" s="276"/>
      <c r="C29" s="276"/>
      <c r="D29" s="276"/>
      <c r="E29" s="276"/>
      <c r="F29" s="276"/>
      <c r="G29" s="276"/>
      <c r="H29" s="277"/>
      <c r="I29" s="277"/>
    </row>
    <row r="30" spans="1:9">
      <c r="A30" s="276"/>
      <c r="B30" s="276"/>
      <c r="C30" s="276"/>
      <c r="D30" s="276"/>
      <c r="E30" s="276"/>
      <c r="F30" s="276"/>
      <c r="G30" s="276"/>
      <c r="H30" s="277"/>
      <c r="I30" s="276"/>
    </row>
    <row r="31" spans="1:9">
      <c r="A31" s="276"/>
      <c r="B31" s="276"/>
      <c r="C31" s="276"/>
      <c r="D31" s="276"/>
      <c r="E31" s="276"/>
      <c r="F31" s="276"/>
      <c r="G31" s="276"/>
      <c r="H31" s="277"/>
      <c r="I31" s="276"/>
    </row>
    <row r="32" spans="1:9">
      <c r="A32" s="276"/>
      <c r="B32" s="276"/>
      <c r="C32" s="276"/>
      <c r="D32" s="276"/>
      <c r="E32" s="276"/>
      <c r="F32" s="276"/>
      <c r="G32" s="276"/>
      <c r="H32" s="277"/>
      <c r="I32" s="276"/>
    </row>
    <row r="33" spans="8:8">
      <c r="H33" s="278"/>
    </row>
    <row r="34" spans="8:8">
      <c r="H34" s="278"/>
    </row>
    <row r="35" spans="8:8">
      <c r="H35" s="278"/>
    </row>
    <row r="36" spans="8:8">
      <c r="H36" s="278"/>
    </row>
  </sheetData>
  <pageMargins left="0.7" right="0.7" top="0.75" bottom="0.75" header="0.3" footer="0.3"/>
  <pageSetup paperSize="9" scale="5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D40"/>
  <sheetViews>
    <sheetView zoomScaleNormal="100" zoomScaleSheetLayoutView="100" workbookViewId="0"/>
  </sheetViews>
  <sheetFormatPr defaultColWidth="9.140625" defaultRowHeight="14.25"/>
  <cols>
    <col min="1" max="1" width="24.42578125" style="36" customWidth="1"/>
    <col min="2" max="2" width="27.42578125" style="36" customWidth="1"/>
    <col min="3" max="3" width="20.140625" style="36" customWidth="1"/>
    <col min="4" max="16384" width="9.140625" style="36"/>
  </cols>
  <sheetData>
    <row r="1" spans="1:4" ht="21" customHeight="1">
      <c r="A1" s="76" t="s">
        <v>54</v>
      </c>
      <c r="B1" s="55" t="s">
        <v>430</v>
      </c>
    </row>
    <row r="2" spans="1:4" ht="28.5" customHeight="1">
      <c r="A2" s="859" t="s">
        <v>431</v>
      </c>
      <c r="B2" s="859"/>
      <c r="C2" s="859"/>
      <c r="D2" s="164"/>
    </row>
    <row r="3" spans="1:4" ht="12.75" customHeight="1">
      <c r="A3" s="165"/>
      <c r="B3" s="165"/>
      <c r="C3" s="165"/>
      <c r="D3" s="164"/>
    </row>
    <row r="4" spans="1:4">
      <c r="A4" s="76" t="s">
        <v>649</v>
      </c>
      <c r="B4" s="76" t="s">
        <v>258</v>
      </c>
      <c r="C4" s="76" t="s">
        <v>31</v>
      </c>
    </row>
    <row r="6" spans="1:4">
      <c r="A6" s="76" t="s">
        <v>259</v>
      </c>
    </row>
    <row r="7" spans="1:4">
      <c r="A7" s="36" t="s">
        <v>260</v>
      </c>
      <c r="B7" s="85" t="s">
        <v>261</v>
      </c>
      <c r="C7" s="36" t="s">
        <v>835</v>
      </c>
    </row>
    <row r="8" spans="1:4">
      <c r="A8" s="36" t="s">
        <v>262</v>
      </c>
      <c r="B8" s="85" t="s">
        <v>263</v>
      </c>
      <c r="C8" s="36" t="s">
        <v>835</v>
      </c>
    </row>
    <row r="9" spans="1:4">
      <c r="A9" s="36" t="s">
        <v>264</v>
      </c>
      <c r="B9" s="85" t="s">
        <v>265</v>
      </c>
      <c r="C9" s="36" t="s">
        <v>835</v>
      </c>
    </row>
    <row r="10" spans="1:4">
      <c r="A10" s="36" t="s">
        <v>22</v>
      </c>
      <c r="B10" s="85" t="s">
        <v>23</v>
      </c>
      <c r="C10" s="36" t="s">
        <v>835</v>
      </c>
    </row>
    <row r="11" spans="1:4">
      <c r="A11" s="36" t="s">
        <v>24</v>
      </c>
      <c r="B11" s="85" t="s">
        <v>25</v>
      </c>
      <c r="C11" s="36" t="s">
        <v>835</v>
      </c>
    </row>
    <row r="12" spans="1:4">
      <c r="A12" s="36" t="s">
        <v>26</v>
      </c>
      <c r="B12" s="85" t="s">
        <v>27</v>
      </c>
      <c r="C12" s="36" t="s">
        <v>835</v>
      </c>
    </row>
    <row r="13" spans="1:4">
      <c r="A13" s="36" t="s">
        <v>28</v>
      </c>
      <c r="B13" s="85" t="s">
        <v>29</v>
      </c>
      <c r="C13" s="36" t="s">
        <v>835</v>
      </c>
    </row>
    <row r="14" spans="1:4">
      <c r="A14" s="36" t="s">
        <v>207</v>
      </c>
      <c r="B14" s="85" t="s">
        <v>208</v>
      </c>
      <c r="C14" s="36" t="s">
        <v>835</v>
      </c>
    </row>
    <row r="15" spans="1:4">
      <c r="A15" s="36" t="s">
        <v>209</v>
      </c>
      <c r="B15" s="85" t="s">
        <v>210</v>
      </c>
      <c r="C15" s="36" t="s">
        <v>835</v>
      </c>
    </row>
    <row r="16" spans="1:4">
      <c r="A16" s="36" t="s">
        <v>211</v>
      </c>
      <c r="B16" s="85" t="s">
        <v>212</v>
      </c>
      <c r="C16" s="36" t="s">
        <v>835</v>
      </c>
    </row>
    <row r="17" spans="1:3">
      <c r="A17" s="36" t="s">
        <v>213</v>
      </c>
      <c r="B17" s="85" t="s">
        <v>214</v>
      </c>
      <c r="C17" s="36" t="s">
        <v>835</v>
      </c>
    </row>
    <row r="18" spans="1:3">
      <c r="A18" s="36" t="s">
        <v>215</v>
      </c>
      <c r="B18" s="85" t="s">
        <v>216</v>
      </c>
      <c r="C18" s="36" t="s">
        <v>835</v>
      </c>
    </row>
    <row r="19" spans="1:3">
      <c r="A19" s="36" t="s">
        <v>217</v>
      </c>
      <c r="B19" s="85" t="s">
        <v>218</v>
      </c>
      <c r="C19" s="36" t="s">
        <v>835</v>
      </c>
    </row>
    <row r="20" spans="1:3">
      <c r="A20" s="36" t="s">
        <v>219</v>
      </c>
      <c r="B20" s="85" t="s">
        <v>220</v>
      </c>
      <c r="C20" s="36" t="s">
        <v>835</v>
      </c>
    </row>
    <row r="21" spans="1:3">
      <c r="A21" s="36" t="s">
        <v>2622</v>
      </c>
      <c r="B21" s="85" t="s">
        <v>2623</v>
      </c>
      <c r="C21" s="36" t="s">
        <v>835</v>
      </c>
    </row>
    <row r="22" spans="1:3">
      <c r="B22" s="85"/>
    </row>
    <row r="23" spans="1:3">
      <c r="A23" s="76" t="s">
        <v>221</v>
      </c>
      <c r="B23" s="85"/>
    </row>
    <row r="24" spans="1:3">
      <c r="A24" s="36" t="s">
        <v>222</v>
      </c>
      <c r="B24" s="85" t="s">
        <v>223</v>
      </c>
      <c r="C24" s="36" t="s">
        <v>835</v>
      </c>
    </row>
    <row r="25" spans="1:3">
      <c r="A25" s="36" t="s">
        <v>224</v>
      </c>
      <c r="B25" s="85" t="s">
        <v>225</v>
      </c>
      <c r="C25" s="36" t="s">
        <v>835</v>
      </c>
    </row>
    <row r="26" spans="1:3">
      <c r="A26" s="36" t="s">
        <v>226</v>
      </c>
      <c r="B26" s="85" t="s">
        <v>227</v>
      </c>
      <c r="C26" s="36" t="s">
        <v>835</v>
      </c>
    </row>
    <row r="27" spans="1:3">
      <c r="A27" s="36" t="s">
        <v>228</v>
      </c>
      <c r="B27" s="85" t="s">
        <v>229</v>
      </c>
      <c r="C27" s="36" t="s">
        <v>835</v>
      </c>
    </row>
    <row r="28" spans="1:3">
      <c r="A28" s="36" t="s">
        <v>230</v>
      </c>
      <c r="B28" s="85" t="s">
        <v>231</v>
      </c>
      <c r="C28" s="36" t="s">
        <v>835</v>
      </c>
    </row>
    <row r="29" spans="1:3">
      <c r="A29" s="36" t="s">
        <v>232</v>
      </c>
      <c r="B29" s="85" t="s">
        <v>233</v>
      </c>
      <c r="C29" s="36" t="s">
        <v>835</v>
      </c>
    </row>
    <row r="30" spans="1:3">
      <c r="A30" s="36" t="s">
        <v>234</v>
      </c>
      <c r="B30" s="85" t="s">
        <v>235</v>
      </c>
      <c r="C30" s="36" t="s">
        <v>835</v>
      </c>
    </row>
    <row r="31" spans="1:3">
      <c r="A31" s="36" t="s">
        <v>236</v>
      </c>
      <c r="B31" s="85" t="s">
        <v>237</v>
      </c>
      <c r="C31" s="36" t="s">
        <v>835</v>
      </c>
    </row>
    <row r="32" spans="1:3">
      <c r="A32" s="36" t="s">
        <v>238</v>
      </c>
      <c r="B32" s="85" t="s">
        <v>239</v>
      </c>
      <c r="C32" s="36" t="s">
        <v>835</v>
      </c>
    </row>
    <row r="33" spans="1:3">
      <c r="A33" s="36" t="s">
        <v>240</v>
      </c>
      <c r="B33" s="85" t="s">
        <v>241</v>
      </c>
      <c r="C33" s="36" t="s">
        <v>835</v>
      </c>
    </row>
    <row r="34" spans="1:3">
      <c r="A34" s="36" t="s">
        <v>242</v>
      </c>
      <c r="B34" s="85" t="s">
        <v>243</v>
      </c>
      <c r="C34" s="36" t="s">
        <v>835</v>
      </c>
    </row>
    <row r="35" spans="1:3">
      <c r="A35" s="36" t="s">
        <v>244</v>
      </c>
      <c r="B35" s="85" t="s">
        <v>245</v>
      </c>
      <c r="C35" s="36" t="s">
        <v>835</v>
      </c>
    </row>
    <row r="36" spans="1:3">
      <c r="A36" s="36" t="s">
        <v>0</v>
      </c>
      <c r="B36" s="85" t="s">
        <v>1</v>
      </c>
      <c r="C36" s="36" t="s">
        <v>835</v>
      </c>
    </row>
    <row r="37" spans="1:3">
      <c r="A37" s="36" t="s">
        <v>2</v>
      </c>
      <c r="B37" s="85" t="s">
        <v>3</v>
      </c>
      <c r="C37" s="36" t="s">
        <v>835</v>
      </c>
    </row>
    <row r="38" spans="1:3">
      <c r="A38" s="36" t="s">
        <v>4</v>
      </c>
      <c r="B38" s="85" t="s">
        <v>5</v>
      </c>
      <c r="C38" s="36" t="s">
        <v>835</v>
      </c>
    </row>
    <row r="39" spans="1:3">
      <c r="A39" s="36" t="s">
        <v>6</v>
      </c>
      <c r="B39" s="85" t="s">
        <v>7</v>
      </c>
      <c r="C39" s="36" t="s">
        <v>835</v>
      </c>
    </row>
    <row r="40" spans="1:3">
      <c r="A40" s="36" t="s">
        <v>254</v>
      </c>
      <c r="B40" s="85"/>
    </row>
  </sheetData>
  <mergeCells count="1">
    <mergeCell ref="A2:C2"/>
  </mergeCells>
  <phoneticPr fontId="13" type="noConversion"/>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9"/>
  <sheetViews>
    <sheetView workbookViewId="0">
      <selection activeCell="B17" sqref="B17"/>
    </sheetView>
  </sheetViews>
  <sheetFormatPr defaultRowHeight="15"/>
  <cols>
    <col min="2" max="2" width="78.140625" customWidth="1"/>
  </cols>
  <sheetData>
    <row r="1" spans="1:4" s="170" customFormat="1" ht="14.25">
      <c r="A1" s="166" t="s">
        <v>586</v>
      </c>
      <c r="B1" s="167"/>
      <c r="C1" s="168"/>
      <c r="D1" s="169"/>
    </row>
    <row r="2" spans="1:4" s="170" customFormat="1" ht="49.5" customHeight="1">
      <c r="A2" s="860" t="s">
        <v>579</v>
      </c>
      <c r="B2" s="861"/>
      <c r="C2" s="861"/>
      <c r="D2" s="861"/>
    </row>
    <row r="3" spans="1:4" s="170" customFormat="1" ht="42.75">
      <c r="A3" s="171" t="s">
        <v>432</v>
      </c>
      <c r="B3" s="172" t="s">
        <v>578</v>
      </c>
      <c r="C3" s="173" t="s">
        <v>433</v>
      </c>
      <c r="D3" s="172" t="s">
        <v>391</v>
      </c>
    </row>
    <row r="4" spans="1:4" s="170" customFormat="1" ht="14.25">
      <c r="A4" s="174">
        <v>1.1000000000000001</v>
      </c>
      <c r="B4" s="175" t="s">
        <v>580</v>
      </c>
      <c r="C4" s="193"/>
      <c r="D4" s="194"/>
    </row>
    <row r="5" spans="1:4" s="170" customFormat="1" ht="14.25">
      <c r="A5" s="176" t="s">
        <v>132</v>
      </c>
      <c r="B5" s="177"/>
      <c r="C5" s="178"/>
      <c r="D5" s="179"/>
    </row>
    <row r="6" spans="1:4" s="170" customFormat="1" ht="14.25">
      <c r="A6" s="180" t="s">
        <v>205</v>
      </c>
      <c r="B6" s="181"/>
      <c r="C6" s="182"/>
      <c r="D6" s="183"/>
    </row>
    <row r="7" spans="1:4" s="170" customFormat="1" ht="14.25">
      <c r="A7" s="180" t="s">
        <v>10</v>
      </c>
      <c r="B7" s="181"/>
      <c r="C7" s="182"/>
      <c r="D7" s="183"/>
    </row>
    <row r="8" spans="1:4" s="170" customFormat="1" ht="14.25">
      <c r="A8" s="180" t="s">
        <v>11</v>
      </c>
      <c r="B8" s="181"/>
      <c r="C8" s="182"/>
      <c r="D8" s="183"/>
    </row>
    <row r="9" spans="1:4" s="170" customFormat="1" ht="14.25">
      <c r="A9" s="180" t="s">
        <v>12</v>
      </c>
      <c r="B9" s="181"/>
      <c r="C9" s="182"/>
      <c r="D9" s="183"/>
    </row>
    <row r="10" spans="1:4" ht="42.75">
      <c r="A10" s="174">
        <v>1.2</v>
      </c>
      <c r="B10" s="175" t="s">
        <v>581</v>
      </c>
      <c r="C10" s="193"/>
      <c r="D10" s="194"/>
    </row>
    <row r="11" spans="1:4">
      <c r="A11" s="176" t="s">
        <v>132</v>
      </c>
      <c r="B11" s="177"/>
      <c r="C11" s="178"/>
      <c r="D11" s="179"/>
    </row>
    <row r="12" spans="1:4">
      <c r="A12" s="180" t="s">
        <v>205</v>
      </c>
      <c r="B12" s="181"/>
      <c r="C12" s="182"/>
      <c r="D12" s="183"/>
    </row>
    <row r="13" spans="1:4">
      <c r="A13" s="180" t="s">
        <v>10</v>
      </c>
      <c r="B13" s="181"/>
      <c r="C13" s="182"/>
      <c r="D13" s="183"/>
    </row>
    <row r="14" spans="1:4">
      <c r="A14" s="180" t="s">
        <v>11</v>
      </c>
      <c r="B14" s="181"/>
      <c r="C14" s="182"/>
      <c r="D14" s="183"/>
    </row>
    <row r="15" spans="1:4">
      <c r="A15" s="180" t="s">
        <v>12</v>
      </c>
      <c r="B15" s="181"/>
      <c r="C15" s="182"/>
      <c r="D15" s="183"/>
    </row>
    <row r="16" spans="1:4" ht="30.75" customHeight="1">
      <c r="A16" s="174">
        <v>1.3</v>
      </c>
      <c r="B16" s="175" t="s">
        <v>582</v>
      </c>
      <c r="C16" s="193"/>
      <c r="D16" s="194"/>
    </row>
    <row r="17" spans="1:4">
      <c r="A17" s="176" t="s">
        <v>132</v>
      </c>
      <c r="B17" s="177"/>
      <c r="C17" s="178"/>
      <c r="D17" s="179"/>
    </row>
    <row r="18" spans="1:4">
      <c r="A18" s="180" t="s">
        <v>205</v>
      </c>
      <c r="B18" s="181"/>
      <c r="C18" s="182"/>
      <c r="D18" s="183"/>
    </row>
    <row r="19" spans="1:4">
      <c r="A19" s="180" t="s">
        <v>10</v>
      </c>
      <c r="B19" s="181"/>
      <c r="C19" s="182"/>
      <c r="D19" s="183"/>
    </row>
    <row r="20" spans="1:4">
      <c r="A20" s="180" t="s">
        <v>11</v>
      </c>
      <c r="B20" s="181"/>
      <c r="C20" s="182"/>
      <c r="D20" s="183"/>
    </row>
    <row r="21" spans="1:4">
      <c r="A21" s="180" t="s">
        <v>12</v>
      </c>
      <c r="B21" s="181"/>
      <c r="C21" s="182"/>
      <c r="D21" s="183"/>
    </row>
    <row r="22" spans="1:4" ht="28.5">
      <c r="A22" s="174">
        <v>1.4</v>
      </c>
      <c r="B22" s="175" t="s">
        <v>583</v>
      </c>
      <c r="C22" s="193"/>
      <c r="D22" s="194"/>
    </row>
    <row r="23" spans="1:4">
      <c r="A23" s="176" t="s">
        <v>132</v>
      </c>
      <c r="B23" s="177"/>
      <c r="C23" s="178"/>
      <c r="D23" s="179"/>
    </row>
    <row r="24" spans="1:4">
      <c r="A24" s="180" t="s">
        <v>205</v>
      </c>
      <c r="B24" s="181"/>
      <c r="C24" s="182"/>
      <c r="D24" s="183"/>
    </row>
    <row r="25" spans="1:4">
      <c r="A25" s="180" t="s">
        <v>10</v>
      </c>
      <c r="B25" s="181"/>
      <c r="C25" s="182"/>
      <c r="D25" s="183"/>
    </row>
    <row r="26" spans="1:4">
      <c r="A26" s="180" t="s">
        <v>11</v>
      </c>
      <c r="B26" s="181"/>
      <c r="C26" s="182"/>
      <c r="D26" s="183"/>
    </row>
    <row r="27" spans="1:4">
      <c r="A27" s="180" t="s">
        <v>12</v>
      </c>
      <c r="B27" s="181"/>
      <c r="C27" s="182"/>
      <c r="D27" s="183"/>
    </row>
    <row r="28" spans="1:4">
      <c r="A28" s="174">
        <v>1.5</v>
      </c>
      <c r="B28" s="175" t="s">
        <v>584</v>
      </c>
      <c r="C28" s="193"/>
      <c r="D28" s="194"/>
    </row>
    <row r="29" spans="1:4">
      <c r="A29" s="176" t="s">
        <v>132</v>
      </c>
      <c r="B29" s="177"/>
      <c r="C29" s="178"/>
      <c r="D29" s="179"/>
    </row>
    <row r="30" spans="1:4">
      <c r="A30" s="180" t="s">
        <v>205</v>
      </c>
      <c r="B30" s="181"/>
      <c r="C30" s="182"/>
      <c r="D30" s="183"/>
    </row>
    <row r="31" spans="1:4">
      <c r="A31" s="180" t="s">
        <v>10</v>
      </c>
      <c r="B31" s="181"/>
      <c r="C31" s="182"/>
      <c r="D31" s="183"/>
    </row>
    <row r="32" spans="1:4">
      <c r="A32" s="180" t="s">
        <v>11</v>
      </c>
      <c r="B32" s="181"/>
      <c r="C32" s="182"/>
      <c r="D32" s="183"/>
    </row>
    <row r="33" spans="1:4">
      <c r="A33" s="180" t="s">
        <v>12</v>
      </c>
      <c r="B33" s="181"/>
      <c r="C33" s="182"/>
      <c r="D33" s="183"/>
    </row>
    <row r="34" spans="1:4" ht="199.5">
      <c r="A34" s="174">
        <v>1.1000000000000001</v>
      </c>
      <c r="B34" s="175" t="s">
        <v>585</v>
      </c>
      <c r="C34" s="193"/>
      <c r="D34" s="194"/>
    </row>
    <row r="35" spans="1:4">
      <c r="A35" s="176" t="s">
        <v>132</v>
      </c>
      <c r="B35" s="177"/>
      <c r="C35" s="178"/>
      <c r="D35" s="179"/>
    </row>
    <row r="36" spans="1:4">
      <c r="A36" s="180" t="s">
        <v>205</v>
      </c>
      <c r="B36" s="181"/>
      <c r="C36" s="182"/>
      <c r="D36" s="183"/>
    </row>
    <row r="37" spans="1:4">
      <c r="A37" s="180" t="s">
        <v>10</v>
      </c>
      <c r="B37" s="181"/>
      <c r="C37" s="182"/>
      <c r="D37" s="183"/>
    </row>
    <row r="38" spans="1:4">
      <c r="A38" s="180" t="s">
        <v>11</v>
      </c>
      <c r="B38" s="181"/>
      <c r="C38" s="182"/>
      <c r="D38" s="183"/>
    </row>
    <row r="39" spans="1:4">
      <c r="A39" s="180" t="s">
        <v>12</v>
      </c>
      <c r="B39" s="181"/>
      <c r="C39" s="182"/>
      <c r="D39" s="183"/>
    </row>
  </sheetData>
  <mergeCells count="1">
    <mergeCell ref="A2:D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H456"/>
  <sheetViews>
    <sheetView view="pageBreakPreview" zoomScaleNormal="100" zoomScaleSheetLayoutView="100" workbookViewId="0">
      <selection sqref="A1:H1"/>
    </sheetView>
  </sheetViews>
  <sheetFormatPr defaultRowHeight="15"/>
  <cols>
    <col min="1" max="1" width="8.85546875" customWidth="1"/>
    <col min="2" max="2" width="74.28515625" customWidth="1"/>
    <col min="3" max="3" width="7.85546875" customWidth="1"/>
    <col min="4" max="4" width="27.5703125" customWidth="1"/>
    <col min="5" max="5" width="8.42578125" bestFit="1" customWidth="1"/>
    <col min="6" max="6" width="76.42578125" bestFit="1" customWidth="1"/>
    <col min="7" max="7" width="20.42578125" bestFit="1" customWidth="1"/>
    <col min="8" max="8" width="4.85546875" bestFit="1" customWidth="1"/>
  </cols>
  <sheetData>
    <row r="1" spans="1:8" ht="17.45" customHeight="1">
      <c r="A1" s="864" t="s">
        <v>1510</v>
      </c>
      <c r="B1" s="864"/>
      <c r="C1" s="864"/>
      <c r="D1" s="864"/>
      <c r="E1" s="864"/>
      <c r="F1" s="864"/>
      <c r="G1" s="864"/>
      <c r="H1" s="864"/>
    </row>
    <row r="2" spans="1:8">
      <c r="A2" s="166" t="s">
        <v>1511</v>
      </c>
      <c r="B2" s="167"/>
      <c r="C2" s="391"/>
      <c r="D2" s="169"/>
      <c r="E2" s="392"/>
      <c r="F2" s="393"/>
      <c r="G2" s="394"/>
      <c r="H2" s="395"/>
    </row>
    <row r="3" spans="1:8" ht="14.1" customHeight="1">
      <c r="A3" s="865" t="s">
        <v>1512</v>
      </c>
      <c r="B3" s="866"/>
      <c r="C3" s="866"/>
      <c r="D3" s="866"/>
      <c r="E3" s="867" t="s">
        <v>1513</v>
      </c>
      <c r="F3" s="867"/>
      <c r="G3" s="396" t="s">
        <v>1514</v>
      </c>
      <c r="H3" s="397"/>
    </row>
    <row r="4" spans="1:8" ht="14.1" customHeight="1">
      <c r="A4" s="865" t="s">
        <v>1512</v>
      </c>
      <c r="B4" s="866"/>
      <c r="C4" s="866"/>
      <c r="D4" s="866"/>
      <c r="E4" s="867" t="s">
        <v>1515</v>
      </c>
      <c r="F4" s="867"/>
      <c r="G4" s="396" t="s">
        <v>1516</v>
      </c>
      <c r="H4" s="398"/>
    </row>
    <row r="5" spans="1:8" ht="42.75">
      <c r="A5" s="171" t="s">
        <v>432</v>
      </c>
      <c r="B5" s="172" t="s">
        <v>1517</v>
      </c>
      <c r="C5" s="399" t="s">
        <v>433</v>
      </c>
      <c r="D5" s="172" t="s">
        <v>391</v>
      </c>
      <c r="E5" s="862"/>
      <c r="F5" s="863"/>
      <c r="G5" s="863"/>
      <c r="H5" s="863"/>
    </row>
    <row r="6" spans="1:8" ht="42.75">
      <c r="A6" s="400"/>
      <c r="B6" s="401" t="s">
        <v>1518</v>
      </c>
      <c r="C6" s="402"/>
      <c r="D6" s="403"/>
      <c r="E6" s="404" t="s">
        <v>432</v>
      </c>
      <c r="F6" s="405" t="s">
        <v>1517</v>
      </c>
      <c r="G6" s="406" t="s">
        <v>433</v>
      </c>
      <c r="H6" s="405" t="s">
        <v>391</v>
      </c>
    </row>
    <row r="7" spans="1:8" ht="15.75">
      <c r="A7" s="192">
        <v>1</v>
      </c>
      <c r="B7" s="407" t="s">
        <v>1519</v>
      </c>
      <c r="C7" s="408"/>
      <c r="D7" s="409"/>
      <c r="E7" s="410"/>
      <c r="F7" s="411" t="s">
        <v>1518</v>
      </c>
      <c r="G7" s="412"/>
      <c r="H7" s="413"/>
    </row>
    <row r="8" spans="1:8" ht="15.75">
      <c r="A8" s="192">
        <v>1</v>
      </c>
      <c r="B8" s="407" t="s">
        <v>1519</v>
      </c>
      <c r="C8" s="408"/>
      <c r="D8" s="409"/>
      <c r="E8" s="410">
        <v>1</v>
      </c>
      <c r="F8" s="414" t="s">
        <v>1519</v>
      </c>
      <c r="G8" s="412"/>
      <c r="H8" s="413"/>
    </row>
    <row r="9" spans="1:8" ht="28.5">
      <c r="A9" s="174">
        <v>1.1000000000000001</v>
      </c>
      <c r="B9" s="175" t="s">
        <v>1520</v>
      </c>
      <c r="C9" s="604"/>
      <c r="D9" s="605"/>
      <c r="E9" s="415">
        <v>1.1000000000000001</v>
      </c>
      <c r="F9" s="416" t="s">
        <v>1520</v>
      </c>
      <c r="G9" s="606"/>
      <c r="H9" s="607"/>
    </row>
    <row r="10" spans="1:8">
      <c r="A10" s="176" t="s">
        <v>132</v>
      </c>
      <c r="B10" s="388" t="s">
        <v>1505</v>
      </c>
      <c r="C10" s="389" t="s">
        <v>1506</v>
      </c>
      <c r="D10" s="179"/>
      <c r="E10" s="417" t="s">
        <v>132</v>
      </c>
      <c r="F10" s="177" t="str">
        <f t="shared" ref="F10:H14" si="0">B10</f>
        <v xml:space="preserve">UK Forest Certification Ltd [UKFCG] is a limited company registered in the UK. </v>
      </c>
      <c r="G10" s="418" t="str">
        <f t="shared" si="0"/>
        <v xml:space="preserve">Y </v>
      </c>
      <c r="H10" s="179">
        <f t="shared" si="0"/>
        <v>0</v>
      </c>
    </row>
    <row r="11" spans="1:8" ht="28.5">
      <c r="A11" s="180" t="s">
        <v>205</v>
      </c>
      <c r="B11" s="388" t="s">
        <v>2624</v>
      </c>
      <c r="C11" s="389" t="s">
        <v>1506</v>
      </c>
      <c r="D11" s="179"/>
      <c r="E11" s="419" t="s">
        <v>205</v>
      </c>
      <c r="F11" s="177" t="str">
        <f t="shared" si="0"/>
        <v xml:space="preserve">UK Forest Certification Ltd [UKFCG] is a limited company registered in the UK - Certificate of Incorporation seen. </v>
      </c>
      <c r="G11" s="418" t="str">
        <f t="shared" si="0"/>
        <v xml:space="preserve">Y </v>
      </c>
      <c r="H11" s="179">
        <f t="shared" si="0"/>
        <v>0</v>
      </c>
    </row>
    <row r="12" spans="1:8" ht="28.5">
      <c r="A12" s="180" t="s">
        <v>10</v>
      </c>
      <c r="B12" s="388" t="s">
        <v>2624</v>
      </c>
      <c r="C12" s="389" t="s">
        <v>1506</v>
      </c>
      <c r="D12" s="183"/>
      <c r="E12" s="419" t="s">
        <v>10</v>
      </c>
      <c r="F12" s="177" t="str">
        <f t="shared" si="0"/>
        <v xml:space="preserve">UK Forest Certification Ltd [UKFCG] is a limited company registered in the UK - Certificate of Incorporation seen. </v>
      </c>
      <c r="G12" s="418" t="str">
        <f t="shared" si="0"/>
        <v xml:space="preserve">Y </v>
      </c>
      <c r="H12" s="179">
        <f t="shared" si="0"/>
        <v>0</v>
      </c>
    </row>
    <row r="13" spans="1:8">
      <c r="A13" s="180" t="s">
        <v>11</v>
      </c>
      <c r="B13" s="181"/>
      <c r="C13" s="390"/>
      <c r="D13" s="183"/>
      <c r="E13" s="419" t="s">
        <v>11</v>
      </c>
      <c r="F13" s="177">
        <f t="shared" si="0"/>
        <v>0</v>
      </c>
      <c r="G13" s="418">
        <f t="shared" si="0"/>
        <v>0</v>
      </c>
      <c r="H13" s="179">
        <f t="shared" si="0"/>
        <v>0</v>
      </c>
    </row>
    <row r="14" spans="1:8">
      <c r="A14" s="180" t="s">
        <v>12</v>
      </c>
      <c r="B14" s="181"/>
      <c r="C14" s="390"/>
      <c r="D14" s="183"/>
      <c r="E14" s="419" t="s">
        <v>12</v>
      </c>
      <c r="F14" s="177">
        <f t="shared" si="0"/>
        <v>0</v>
      </c>
      <c r="G14" s="418">
        <f t="shared" si="0"/>
        <v>0</v>
      </c>
      <c r="H14" s="179">
        <f t="shared" si="0"/>
        <v>0</v>
      </c>
    </row>
    <row r="15" spans="1:8">
      <c r="A15" s="184"/>
      <c r="B15" s="185"/>
      <c r="C15" s="420"/>
      <c r="D15" s="186"/>
      <c r="E15" s="184"/>
      <c r="F15" s="185"/>
      <c r="G15" s="420"/>
      <c r="H15" s="186"/>
    </row>
    <row r="16" spans="1:8" ht="28.5">
      <c r="A16" s="174">
        <v>1.2</v>
      </c>
      <c r="B16" s="175" t="s">
        <v>1521</v>
      </c>
      <c r="C16" s="608"/>
      <c r="D16" s="609"/>
      <c r="E16" s="415">
        <v>1.2</v>
      </c>
      <c r="F16" s="416" t="s">
        <v>1521</v>
      </c>
      <c r="G16" s="610"/>
      <c r="H16" s="611"/>
    </row>
    <row r="17" spans="1:8" ht="28.5">
      <c r="A17" s="180" t="s">
        <v>132</v>
      </c>
      <c r="B17" s="181" t="s">
        <v>1507</v>
      </c>
      <c r="C17" s="390" t="s">
        <v>835</v>
      </c>
      <c r="D17" s="183"/>
      <c r="E17" s="419" t="s">
        <v>132</v>
      </c>
      <c r="F17" s="177" t="str">
        <f t="shared" ref="F17:H21" si="1">B17</f>
        <v>Company No. 7949769 dated 14/2/2012. Registered for VAT 1st April 2014 VAT No. 183273989. company accounts 2021/22 seen.</v>
      </c>
      <c r="G17" s="418" t="str">
        <f t="shared" si="1"/>
        <v>Y</v>
      </c>
      <c r="H17" s="179">
        <f t="shared" si="1"/>
        <v>0</v>
      </c>
    </row>
    <row r="18" spans="1:8" ht="42.75">
      <c r="A18" s="180" t="s">
        <v>205</v>
      </c>
      <c r="B18" s="181" t="s">
        <v>2625</v>
      </c>
      <c r="C18" s="390" t="s">
        <v>835</v>
      </c>
      <c r="D18" s="183"/>
      <c r="E18" s="419" t="s">
        <v>205</v>
      </c>
      <c r="F18" s="177" t="str">
        <f t="shared" si="1"/>
        <v>Company No. 7949769 dated 14/2/2012. Registered for VAT 1st April 2014 VAT No. 183273989.  Most recent Annual report and Financial Statement seen ie for year ending 31 March 2022</v>
      </c>
      <c r="G18" s="418" t="str">
        <f t="shared" si="1"/>
        <v>Y</v>
      </c>
      <c r="H18" s="179">
        <f t="shared" si="1"/>
        <v>0</v>
      </c>
    </row>
    <row r="19" spans="1:8" ht="42.75">
      <c r="A19" s="180" t="s">
        <v>10</v>
      </c>
      <c r="B19" s="181" t="s">
        <v>2774</v>
      </c>
      <c r="C19" s="390" t="s">
        <v>835</v>
      </c>
      <c r="D19" s="183"/>
      <c r="E19" s="419" t="s">
        <v>10</v>
      </c>
      <c r="F19" s="177" t="str">
        <f t="shared" si="1"/>
        <v>Company No. 7949769 dated 14/2/2012. Registered for VAT 1st April 2014 VAT No. 183273989.  Most recent Annual report and Financial Statement seen ie for year ending 31 March 2023</v>
      </c>
      <c r="G19" s="418" t="str">
        <f t="shared" si="1"/>
        <v>Y</v>
      </c>
      <c r="H19" s="179">
        <f t="shared" si="1"/>
        <v>0</v>
      </c>
    </row>
    <row r="20" spans="1:8">
      <c r="A20" s="180" t="s">
        <v>11</v>
      </c>
      <c r="B20" s="181"/>
      <c r="C20" s="390"/>
      <c r="D20" s="183"/>
      <c r="E20" s="419" t="s">
        <v>11</v>
      </c>
      <c r="F20" s="177">
        <f t="shared" si="1"/>
        <v>0</v>
      </c>
      <c r="G20" s="418">
        <f t="shared" si="1"/>
        <v>0</v>
      </c>
      <c r="H20" s="179">
        <f t="shared" si="1"/>
        <v>0</v>
      </c>
    </row>
    <row r="21" spans="1:8">
      <c r="A21" s="180" t="s">
        <v>12</v>
      </c>
      <c r="B21" s="181"/>
      <c r="C21" s="390"/>
      <c r="D21" s="183"/>
      <c r="E21" s="419" t="s">
        <v>12</v>
      </c>
      <c r="F21" s="177">
        <f t="shared" si="1"/>
        <v>0</v>
      </c>
      <c r="G21" s="418">
        <f t="shared" si="1"/>
        <v>0</v>
      </c>
      <c r="H21" s="179">
        <f t="shared" si="1"/>
        <v>0</v>
      </c>
    </row>
    <row r="22" spans="1:8">
      <c r="A22" s="184"/>
      <c r="B22" s="185"/>
      <c r="C22" s="420"/>
      <c r="D22" s="186"/>
      <c r="E22" s="184"/>
      <c r="F22" s="185"/>
      <c r="G22" s="420"/>
      <c r="H22" s="186"/>
    </row>
    <row r="23" spans="1:8" ht="28.5">
      <c r="A23" s="174">
        <v>1.3</v>
      </c>
      <c r="B23" s="175" t="s">
        <v>1522</v>
      </c>
      <c r="C23" s="608"/>
      <c r="D23" s="609"/>
      <c r="E23" s="415">
        <v>1.3</v>
      </c>
      <c r="F23" s="416" t="s">
        <v>1522</v>
      </c>
      <c r="G23" s="610"/>
      <c r="H23" s="611"/>
    </row>
    <row r="24" spans="1:8" ht="57">
      <c r="A24" s="174"/>
      <c r="B24" s="423" t="s">
        <v>1523</v>
      </c>
      <c r="C24" s="608"/>
      <c r="D24" s="609"/>
      <c r="E24" s="415"/>
      <c r="F24" s="424" t="s">
        <v>1524</v>
      </c>
      <c r="G24" s="610"/>
      <c r="H24" s="611"/>
    </row>
    <row r="25" spans="1:8">
      <c r="A25" s="180" t="s">
        <v>132</v>
      </c>
      <c r="B25" s="612" t="s">
        <v>1508</v>
      </c>
      <c r="C25" s="390" t="s">
        <v>835</v>
      </c>
      <c r="D25" s="183"/>
      <c r="E25" s="419" t="s">
        <v>132</v>
      </c>
      <c r="F25" s="177" t="str">
        <f t="shared" ref="F25:H29" si="2">B25</f>
        <v xml:space="preserve">UKFCG manages one FSC FM Group in the UK. </v>
      </c>
      <c r="G25" s="418" t="str">
        <f t="shared" si="2"/>
        <v>Y</v>
      </c>
      <c r="H25" s="179">
        <f t="shared" si="2"/>
        <v>0</v>
      </c>
    </row>
    <row r="26" spans="1:8">
      <c r="A26" s="180" t="s">
        <v>205</v>
      </c>
      <c r="B26" s="181" t="s">
        <v>2626</v>
      </c>
      <c r="C26" s="390" t="s">
        <v>835</v>
      </c>
      <c r="D26" s="183"/>
      <c r="E26" s="419" t="s">
        <v>205</v>
      </c>
      <c r="F26" s="177" t="str">
        <f t="shared" si="2"/>
        <v>UKFCG manages just one  FSC FM group</v>
      </c>
      <c r="G26" s="418" t="str">
        <f t="shared" si="2"/>
        <v>Y</v>
      </c>
      <c r="H26" s="179">
        <f t="shared" si="2"/>
        <v>0</v>
      </c>
    </row>
    <row r="27" spans="1:8">
      <c r="A27" s="180" t="s">
        <v>10</v>
      </c>
      <c r="B27" s="181" t="s">
        <v>2626</v>
      </c>
      <c r="C27" s="390" t="s">
        <v>835</v>
      </c>
      <c r="D27" s="183"/>
      <c r="E27" s="419" t="s">
        <v>10</v>
      </c>
      <c r="F27" s="177" t="str">
        <f t="shared" si="2"/>
        <v>UKFCG manages just one  FSC FM group</v>
      </c>
      <c r="G27" s="418" t="str">
        <f t="shared" si="2"/>
        <v>Y</v>
      </c>
      <c r="H27" s="179">
        <f t="shared" si="2"/>
        <v>0</v>
      </c>
    </row>
    <row r="28" spans="1:8">
      <c r="A28" s="180" t="s">
        <v>11</v>
      </c>
      <c r="B28" s="181"/>
      <c r="C28" s="390"/>
      <c r="D28" s="183"/>
      <c r="E28" s="419" t="s">
        <v>11</v>
      </c>
      <c r="F28" s="177">
        <f t="shared" si="2"/>
        <v>0</v>
      </c>
      <c r="G28" s="418">
        <f t="shared" si="2"/>
        <v>0</v>
      </c>
      <c r="H28" s="179">
        <f t="shared" si="2"/>
        <v>0</v>
      </c>
    </row>
    <row r="29" spans="1:8">
      <c r="A29" s="180" t="s">
        <v>12</v>
      </c>
      <c r="B29" s="181"/>
      <c r="C29" s="390"/>
      <c r="D29" s="183"/>
      <c r="E29" s="419" t="s">
        <v>12</v>
      </c>
      <c r="F29" s="177">
        <f t="shared" si="2"/>
        <v>0</v>
      </c>
      <c r="G29" s="418">
        <f t="shared" si="2"/>
        <v>0</v>
      </c>
      <c r="H29" s="179">
        <f t="shared" si="2"/>
        <v>0</v>
      </c>
    </row>
    <row r="30" spans="1:8">
      <c r="A30" s="184"/>
      <c r="B30" s="185"/>
      <c r="C30" s="420"/>
      <c r="D30" s="186"/>
      <c r="E30" s="184"/>
      <c r="F30" s="185"/>
      <c r="G30" s="420"/>
      <c r="H30" s="186"/>
    </row>
    <row r="31" spans="1:8" ht="28.5">
      <c r="A31" s="174">
        <v>1.4</v>
      </c>
      <c r="B31" s="175" t="s">
        <v>1525</v>
      </c>
      <c r="C31" s="608"/>
      <c r="D31" s="609"/>
      <c r="E31" s="415">
        <v>1.4</v>
      </c>
      <c r="F31" s="416" t="s">
        <v>1525</v>
      </c>
      <c r="G31" s="610"/>
      <c r="H31" s="611"/>
    </row>
    <row r="32" spans="1:8" ht="45">
      <c r="A32" s="180" t="s">
        <v>132</v>
      </c>
      <c r="B32" s="613" t="s">
        <v>1526</v>
      </c>
      <c r="C32" s="390" t="s">
        <v>835</v>
      </c>
      <c r="D32" s="183"/>
      <c r="E32" s="419" t="s">
        <v>132</v>
      </c>
      <c r="F32" s="177" t="str">
        <f t="shared" ref="F32:H36" si="3">B32</f>
        <v>UKFCG has overall responsibility and authority for the Group‘s compliance with all requirements of the certification standards. This is clearly stated in the Group Rules Section 2 Responsibilities - April 2021 update seen during audit.</v>
      </c>
      <c r="G32" s="418" t="str">
        <f t="shared" si="3"/>
        <v>Y</v>
      </c>
      <c r="H32" s="179">
        <f t="shared" si="3"/>
        <v>0</v>
      </c>
    </row>
    <row r="33" spans="1:8" ht="45">
      <c r="A33" s="180" t="s">
        <v>205</v>
      </c>
      <c r="B33" s="613" t="s">
        <v>2627</v>
      </c>
      <c r="C33" s="390" t="s">
        <v>835</v>
      </c>
      <c r="D33" s="183"/>
      <c r="E33" s="419" t="s">
        <v>205</v>
      </c>
      <c r="F33" s="177" t="str">
        <f t="shared" si="3"/>
        <v>UKFCG has overall responsibility and authority for the Group‘s compliance with all requirements of the certification standards. This is clearly stated in the Group Rules Section 2 Responsibilities - May 2023 v2.1 update seen during audit.</v>
      </c>
      <c r="G33" s="418" t="str">
        <f t="shared" si="3"/>
        <v>Y</v>
      </c>
      <c r="H33" s="179">
        <f t="shared" si="3"/>
        <v>0</v>
      </c>
    </row>
    <row r="34" spans="1:8" ht="60">
      <c r="A34" s="180" t="s">
        <v>10</v>
      </c>
      <c r="B34" s="613" t="s">
        <v>2775</v>
      </c>
      <c r="C34" s="390" t="s">
        <v>835</v>
      </c>
      <c r="D34" s="183"/>
      <c r="E34" s="419" t="s">
        <v>10</v>
      </c>
      <c r="F34" s="177" t="str">
        <f t="shared" si="3"/>
        <v>UKFCG has overall responsibility and authority for the Group‘s compliance with all requirements of the certification standards. This is clearly stated in the Group Rules Section 2 Responsibilities -  v2.2 March 2024 update seen during audit.</v>
      </c>
      <c r="G34" s="418" t="str">
        <f t="shared" si="3"/>
        <v>Y</v>
      </c>
      <c r="H34" s="179">
        <f t="shared" si="3"/>
        <v>0</v>
      </c>
    </row>
    <row r="35" spans="1:8">
      <c r="A35" s="180" t="s">
        <v>11</v>
      </c>
      <c r="B35" s="181"/>
      <c r="C35" s="390"/>
      <c r="D35" s="183"/>
      <c r="E35" s="419" t="s">
        <v>11</v>
      </c>
      <c r="F35" s="177">
        <f t="shared" si="3"/>
        <v>0</v>
      </c>
      <c r="G35" s="418">
        <f t="shared" si="3"/>
        <v>0</v>
      </c>
      <c r="H35" s="179">
        <f t="shared" si="3"/>
        <v>0</v>
      </c>
    </row>
    <row r="36" spans="1:8">
      <c r="A36" s="180" t="s">
        <v>12</v>
      </c>
      <c r="B36" s="181"/>
      <c r="C36" s="390"/>
      <c r="D36" s="183"/>
      <c r="E36" s="419" t="s">
        <v>12</v>
      </c>
      <c r="F36" s="177">
        <f t="shared" si="3"/>
        <v>0</v>
      </c>
      <c r="G36" s="418">
        <f t="shared" si="3"/>
        <v>0</v>
      </c>
      <c r="H36" s="179">
        <f t="shared" si="3"/>
        <v>0</v>
      </c>
    </row>
    <row r="37" spans="1:8">
      <c r="A37" s="184"/>
      <c r="B37" s="181"/>
      <c r="C37" s="420"/>
      <c r="D37" s="186"/>
      <c r="E37" s="184"/>
      <c r="F37" s="181"/>
      <c r="G37" s="420"/>
      <c r="H37" s="186"/>
    </row>
    <row r="38" spans="1:8" ht="42.75">
      <c r="A38" s="188">
        <v>1.5</v>
      </c>
      <c r="B38" s="189" t="s">
        <v>1527</v>
      </c>
      <c r="C38" s="614"/>
      <c r="D38" s="615"/>
      <c r="E38" s="427">
        <v>1.5</v>
      </c>
      <c r="F38" s="428" t="s">
        <v>1527</v>
      </c>
      <c r="G38" s="616"/>
      <c r="H38" s="617"/>
    </row>
    <row r="39" spans="1:8" ht="30">
      <c r="A39" s="180" t="s">
        <v>132</v>
      </c>
      <c r="B39" s="613" t="s">
        <v>1509</v>
      </c>
      <c r="C39" s="390" t="s">
        <v>835</v>
      </c>
      <c r="D39" s="183"/>
      <c r="E39" s="419" t="s">
        <v>132</v>
      </c>
      <c r="F39" s="177" t="str">
        <f t="shared" ref="F39:H43" si="4">B39</f>
        <v xml:space="preserve">UKFCG has overall responsibility and authority for the Group‘s compliance with all requirements of the certification standards. </v>
      </c>
      <c r="G39" s="418" t="str">
        <f t="shared" si="4"/>
        <v>Y</v>
      </c>
      <c r="H39" s="179">
        <f t="shared" si="4"/>
        <v>0</v>
      </c>
    </row>
    <row r="40" spans="1:8" ht="30">
      <c r="A40" s="180" t="s">
        <v>205</v>
      </c>
      <c r="B40" s="613" t="s">
        <v>2628</v>
      </c>
      <c r="C40" s="390" t="s">
        <v>835</v>
      </c>
      <c r="D40" s="183"/>
      <c r="E40" s="419" t="s">
        <v>205</v>
      </c>
      <c r="F40" s="177" t="str">
        <f t="shared" si="4"/>
        <v>UKFCG has overall responsibility and authority for the Group‘s compliance with all requirements of the certification standards - clearly stated in Group Rules</v>
      </c>
      <c r="G40" s="418" t="str">
        <f t="shared" si="4"/>
        <v>Y</v>
      </c>
      <c r="H40" s="179">
        <f t="shared" si="4"/>
        <v>0</v>
      </c>
    </row>
    <row r="41" spans="1:8" ht="30">
      <c r="A41" s="180" t="s">
        <v>10</v>
      </c>
      <c r="B41" s="613" t="s">
        <v>2628</v>
      </c>
      <c r="C41" s="390" t="s">
        <v>835</v>
      </c>
      <c r="D41" s="183"/>
      <c r="E41" s="419" t="s">
        <v>10</v>
      </c>
      <c r="F41" s="177" t="str">
        <f t="shared" si="4"/>
        <v>UKFCG has overall responsibility and authority for the Group‘s compliance with all requirements of the certification standards - clearly stated in Group Rules</v>
      </c>
      <c r="G41" s="418" t="str">
        <f t="shared" si="4"/>
        <v>Y</v>
      </c>
      <c r="H41" s="179">
        <f t="shared" si="4"/>
        <v>0</v>
      </c>
    </row>
    <row r="42" spans="1:8">
      <c r="A42" s="180" t="s">
        <v>11</v>
      </c>
      <c r="B42" s="181"/>
      <c r="C42" s="390"/>
      <c r="D42" s="183"/>
      <c r="E42" s="419" t="s">
        <v>11</v>
      </c>
      <c r="F42" s="177">
        <f t="shared" si="4"/>
        <v>0</v>
      </c>
      <c r="G42" s="418">
        <f t="shared" si="4"/>
        <v>0</v>
      </c>
      <c r="H42" s="179">
        <f t="shared" si="4"/>
        <v>0</v>
      </c>
    </row>
    <row r="43" spans="1:8">
      <c r="A43" s="180" t="s">
        <v>12</v>
      </c>
      <c r="B43" s="181"/>
      <c r="C43" s="390"/>
      <c r="D43" s="183"/>
      <c r="E43" s="419" t="s">
        <v>12</v>
      </c>
      <c r="F43" s="177">
        <f t="shared" si="4"/>
        <v>0</v>
      </c>
      <c r="G43" s="418">
        <f t="shared" si="4"/>
        <v>0</v>
      </c>
      <c r="H43" s="179">
        <f t="shared" si="4"/>
        <v>0</v>
      </c>
    </row>
    <row r="44" spans="1:8">
      <c r="A44" s="184"/>
      <c r="B44" s="185"/>
      <c r="C44" s="420"/>
      <c r="D44" s="186"/>
      <c r="E44" s="184"/>
      <c r="F44" s="185"/>
      <c r="G44" s="420"/>
      <c r="H44" s="186"/>
    </row>
    <row r="45" spans="1:8" ht="15.75">
      <c r="A45" s="429">
        <v>2</v>
      </c>
      <c r="B45" s="430" t="s">
        <v>1528</v>
      </c>
      <c r="C45" s="608"/>
      <c r="D45" s="609"/>
      <c r="E45" s="431">
        <v>2</v>
      </c>
      <c r="F45" s="432" t="s">
        <v>1528</v>
      </c>
      <c r="G45" s="618"/>
      <c r="H45" s="619"/>
    </row>
    <row r="46" spans="1:8" ht="142.5">
      <c r="A46" s="188">
        <v>2.1</v>
      </c>
      <c r="B46" s="189" t="s">
        <v>1529</v>
      </c>
      <c r="C46" s="614"/>
      <c r="D46" s="615"/>
      <c r="E46" s="427">
        <v>2.1</v>
      </c>
      <c r="F46" s="428" t="s">
        <v>1530</v>
      </c>
      <c r="G46" s="616"/>
      <c r="H46" s="617"/>
    </row>
    <row r="47" spans="1:8" ht="99.75">
      <c r="A47" s="188"/>
      <c r="B47" s="433" t="s">
        <v>1531</v>
      </c>
      <c r="C47" s="614"/>
      <c r="D47" s="615"/>
      <c r="E47" s="427"/>
      <c r="F47" s="434" t="s">
        <v>1532</v>
      </c>
      <c r="G47" s="616"/>
      <c r="H47" s="617"/>
    </row>
    <row r="48" spans="1:8" ht="42.75">
      <c r="A48" s="180" t="s">
        <v>132</v>
      </c>
      <c r="B48" s="181" t="s">
        <v>1533</v>
      </c>
      <c r="C48" s="390" t="s">
        <v>835</v>
      </c>
      <c r="D48" s="183"/>
      <c r="E48" s="419" t="s">
        <v>132</v>
      </c>
      <c r="F48" s="177" t="str">
        <f t="shared" ref="F48:H52" si="5">B48</f>
        <v>A signed UKFCG membership application and consent (Doc.02) confirms acceptance of UKFCG Group Rules (Doc.01) Sample consent forms seen for Drimnin and Longleat.</v>
      </c>
      <c r="G48" s="418" t="str">
        <f t="shared" si="5"/>
        <v>Y</v>
      </c>
      <c r="H48" s="179">
        <f t="shared" si="5"/>
        <v>0</v>
      </c>
    </row>
    <row r="49" spans="1:8" ht="42.75">
      <c r="A49" s="180" t="s">
        <v>205</v>
      </c>
      <c r="B49" s="181" t="s">
        <v>2629</v>
      </c>
      <c r="C49" s="390" t="s">
        <v>835</v>
      </c>
      <c r="D49" s="183"/>
      <c r="E49" s="419" t="s">
        <v>205</v>
      </c>
      <c r="F49" s="177" t="str">
        <f t="shared" si="5"/>
        <v>A signed UKFCG membership application and consent (Doc.02) confirms acceptance of UKFCG Group Rules (Doc.01). Consent forms seen for all sites audited during S1</v>
      </c>
      <c r="G49" s="418" t="str">
        <f t="shared" si="5"/>
        <v>Y</v>
      </c>
      <c r="H49" s="179">
        <f t="shared" si="5"/>
        <v>0</v>
      </c>
    </row>
    <row r="50" spans="1:8" ht="42.75">
      <c r="A50" s="180" t="s">
        <v>10</v>
      </c>
      <c r="B50" s="181" t="s">
        <v>2776</v>
      </c>
      <c r="C50" s="390" t="s">
        <v>835</v>
      </c>
      <c r="D50" s="183"/>
      <c r="E50" s="419" t="s">
        <v>10</v>
      </c>
      <c r="F50" s="177" t="str">
        <f t="shared" si="5"/>
        <v>A signed UKFCG membership application and consent (Doc.02) confirms acceptance of UKFCG Group Rules (Doc.01). Consent forms seen for all sites audited during S2</v>
      </c>
      <c r="G50" s="418" t="str">
        <f t="shared" si="5"/>
        <v>Y</v>
      </c>
      <c r="H50" s="179">
        <f t="shared" si="5"/>
        <v>0</v>
      </c>
    </row>
    <row r="51" spans="1:8">
      <c r="A51" s="180" t="s">
        <v>11</v>
      </c>
      <c r="B51" s="187"/>
      <c r="C51" s="390"/>
      <c r="D51" s="183"/>
      <c r="E51" s="419" t="s">
        <v>11</v>
      </c>
      <c r="F51" s="177">
        <f t="shared" si="5"/>
        <v>0</v>
      </c>
      <c r="G51" s="418">
        <f t="shared" si="5"/>
        <v>0</v>
      </c>
      <c r="H51" s="179">
        <f t="shared" si="5"/>
        <v>0</v>
      </c>
    </row>
    <row r="52" spans="1:8">
      <c r="A52" s="180" t="s">
        <v>12</v>
      </c>
      <c r="B52" s="187"/>
      <c r="C52" s="390"/>
      <c r="D52" s="183"/>
      <c r="E52" s="419" t="s">
        <v>12</v>
      </c>
      <c r="F52" s="177">
        <f t="shared" si="5"/>
        <v>0</v>
      </c>
      <c r="G52" s="418">
        <f t="shared" si="5"/>
        <v>0</v>
      </c>
      <c r="H52" s="179">
        <f t="shared" si="5"/>
        <v>0</v>
      </c>
    </row>
    <row r="53" spans="1:8" ht="28.5">
      <c r="A53" s="188"/>
      <c r="B53" s="189" t="s">
        <v>1534</v>
      </c>
      <c r="C53" s="614"/>
      <c r="D53" s="615"/>
      <c r="E53" s="427"/>
      <c r="F53" s="428" t="s">
        <v>1534</v>
      </c>
      <c r="G53" s="616"/>
      <c r="H53" s="617"/>
    </row>
    <row r="54" spans="1:8" ht="42.75">
      <c r="A54" s="180" t="s">
        <v>132</v>
      </c>
      <c r="B54" s="181" t="s">
        <v>1533</v>
      </c>
      <c r="C54" s="390" t="s">
        <v>835</v>
      </c>
      <c r="D54" s="183"/>
      <c r="E54" s="419" t="s">
        <v>132</v>
      </c>
      <c r="F54" s="177" t="str">
        <f>B61</f>
        <v>Where an applicant is signing on behalf of an owner - a letter of authority from the owner must be submitted to confirm acceptance of the Group Rules and Group Member Consent. Sample seen for Bawd Moss.</v>
      </c>
      <c r="G54" s="418" t="str">
        <f t="shared" ref="F54:H58" si="6">C54</f>
        <v>Y</v>
      </c>
      <c r="H54" s="179">
        <f t="shared" si="6"/>
        <v>0</v>
      </c>
    </row>
    <row r="55" spans="1:8" ht="28.5">
      <c r="A55" s="180" t="s">
        <v>205</v>
      </c>
      <c r="B55" s="181" t="s">
        <v>2630</v>
      </c>
      <c r="C55" s="390" t="s">
        <v>835</v>
      </c>
      <c r="D55" s="183"/>
      <c r="E55" s="419" t="s">
        <v>205</v>
      </c>
      <c r="F55" s="177" t="str">
        <f t="shared" si="6"/>
        <v>. Consent forms seen for all sites audited during S1 -   all signed by either by the owner or  an authorised signatory.</v>
      </c>
      <c r="G55" s="418" t="str">
        <f t="shared" si="6"/>
        <v>Y</v>
      </c>
      <c r="H55" s="179">
        <f t="shared" si="6"/>
        <v>0</v>
      </c>
    </row>
    <row r="56" spans="1:8" ht="28.5">
      <c r="A56" s="180" t="s">
        <v>10</v>
      </c>
      <c r="B56" s="181" t="s">
        <v>2777</v>
      </c>
      <c r="C56" s="390" t="s">
        <v>835</v>
      </c>
      <c r="D56" s="183"/>
      <c r="E56" s="419" t="s">
        <v>10</v>
      </c>
      <c r="F56" s="177" t="str">
        <f t="shared" si="6"/>
        <v xml:space="preserve">Consent forms seen for every site audited during S2 -   all signed by either by the owner or  an authorised signatory. </v>
      </c>
      <c r="G56" s="418" t="str">
        <f t="shared" si="6"/>
        <v>Y</v>
      </c>
      <c r="H56" s="179">
        <f t="shared" si="6"/>
        <v>0</v>
      </c>
    </row>
    <row r="57" spans="1:8">
      <c r="A57" s="180" t="s">
        <v>11</v>
      </c>
      <c r="B57" s="187"/>
      <c r="C57" s="390"/>
      <c r="D57" s="183"/>
      <c r="E57" s="419" t="s">
        <v>11</v>
      </c>
      <c r="F57" s="177">
        <f t="shared" si="6"/>
        <v>0</v>
      </c>
      <c r="G57" s="418">
        <f t="shared" si="6"/>
        <v>0</v>
      </c>
      <c r="H57" s="179">
        <f t="shared" si="6"/>
        <v>0</v>
      </c>
    </row>
    <row r="58" spans="1:8">
      <c r="A58" s="180" t="s">
        <v>12</v>
      </c>
      <c r="B58" s="187"/>
      <c r="C58" s="390"/>
      <c r="D58" s="183"/>
      <c r="E58" s="419" t="s">
        <v>12</v>
      </c>
      <c r="F58" s="177">
        <f t="shared" si="6"/>
        <v>0</v>
      </c>
      <c r="G58" s="418">
        <f t="shared" si="6"/>
        <v>0</v>
      </c>
      <c r="H58" s="179">
        <f t="shared" si="6"/>
        <v>0</v>
      </c>
    </row>
    <row r="59" spans="1:8" ht="57">
      <c r="A59" s="188"/>
      <c r="B59" s="189" t="s">
        <v>1535</v>
      </c>
      <c r="C59" s="614"/>
      <c r="D59" s="615"/>
      <c r="E59" s="427"/>
      <c r="F59" s="428" t="s">
        <v>1535</v>
      </c>
      <c r="G59" s="616"/>
      <c r="H59" s="617"/>
    </row>
    <row r="60" spans="1:8" ht="42.75">
      <c r="A60" s="188"/>
      <c r="B60" s="433" t="s">
        <v>1536</v>
      </c>
      <c r="C60" s="614"/>
      <c r="D60" s="615"/>
      <c r="E60" s="427"/>
      <c r="F60" s="434" t="s">
        <v>1536</v>
      </c>
      <c r="G60" s="616"/>
      <c r="H60" s="617"/>
    </row>
    <row r="61" spans="1:8" ht="42.75">
      <c r="A61" s="180" t="s">
        <v>132</v>
      </c>
      <c r="B61" s="181" t="s">
        <v>1537</v>
      </c>
      <c r="C61" s="390" t="s">
        <v>835</v>
      </c>
      <c r="D61" s="183"/>
      <c r="E61" s="419" t="s">
        <v>132</v>
      </c>
      <c r="F61" s="177" t="str">
        <f>B61</f>
        <v>Where an applicant is signing on behalf of an owner - a letter of authority from the owner must be submitted to confirm acceptance of the Group Rules and Group Member Consent. Sample seen for Bawd Moss.</v>
      </c>
      <c r="G61" s="418" t="str">
        <f t="shared" ref="F61:H65" si="7">C61</f>
        <v>Y</v>
      </c>
      <c r="H61" s="179">
        <f t="shared" si="7"/>
        <v>0</v>
      </c>
    </row>
    <row r="62" spans="1:8" ht="57">
      <c r="A62" s="180" t="s">
        <v>205</v>
      </c>
      <c r="B62" s="181" t="s">
        <v>2631</v>
      </c>
      <c r="C62" s="390" t="s">
        <v>835</v>
      </c>
      <c r="D62" s="183"/>
      <c r="E62" s="419" t="s">
        <v>205</v>
      </c>
      <c r="F62" s="177" t="str">
        <f t="shared" si="7"/>
        <v xml:space="preserve">Where an applicant is signing on behalf of an owner - a letter of authority from the owner must be submitted to confirm acceptance of the Group Rules and Group Member Consent. Letter of authority seen for Langamull &amp; West Ardhu where the declaration had been signed by the Senior Forestry Consultant. </v>
      </c>
      <c r="G62" s="418" t="str">
        <f t="shared" si="7"/>
        <v>Y</v>
      </c>
      <c r="H62" s="179">
        <f t="shared" si="7"/>
        <v>0</v>
      </c>
    </row>
    <row r="63" spans="1:8" ht="71.25">
      <c r="A63" s="180" t="s">
        <v>10</v>
      </c>
      <c r="B63" s="181" t="s">
        <v>2778</v>
      </c>
      <c r="C63" s="390" t="s">
        <v>835</v>
      </c>
      <c r="D63" s="183"/>
      <c r="E63" s="419" t="s">
        <v>10</v>
      </c>
      <c r="F63" s="177" t="str">
        <f t="shared" si="7"/>
        <v>Where an applicant is signing on behalf of an owner - a letter of authority from the owner must be submitted to confirm acceptance of the Group Rules and Group Member Consent. Letters of authority seen for High Auldgirth and for Castlemilk &amp; Corrie Estates where the declaration had been signed by the Forest Manager / Woodland Manager respectively.</v>
      </c>
      <c r="G63" s="418" t="str">
        <f t="shared" si="7"/>
        <v>Y</v>
      </c>
      <c r="H63" s="179">
        <f t="shared" si="7"/>
        <v>0</v>
      </c>
    </row>
    <row r="64" spans="1:8">
      <c r="A64" s="180" t="s">
        <v>11</v>
      </c>
      <c r="B64" s="187"/>
      <c r="C64" s="390"/>
      <c r="D64" s="183"/>
      <c r="E64" s="419" t="s">
        <v>11</v>
      </c>
      <c r="F64" s="177">
        <f t="shared" si="7"/>
        <v>0</v>
      </c>
      <c r="G64" s="418">
        <f t="shared" si="7"/>
        <v>0</v>
      </c>
      <c r="H64" s="179">
        <f t="shared" si="7"/>
        <v>0</v>
      </c>
    </row>
    <row r="65" spans="1:8">
      <c r="A65" s="180" t="s">
        <v>12</v>
      </c>
      <c r="B65" s="187"/>
      <c r="C65" s="390"/>
      <c r="D65" s="183"/>
      <c r="E65" s="419" t="s">
        <v>12</v>
      </c>
      <c r="F65" s="177">
        <f t="shared" si="7"/>
        <v>0</v>
      </c>
      <c r="G65" s="418">
        <f t="shared" si="7"/>
        <v>0</v>
      </c>
      <c r="H65" s="179">
        <f t="shared" si="7"/>
        <v>0</v>
      </c>
    </row>
    <row r="66" spans="1:8">
      <c r="A66" s="184"/>
      <c r="B66" s="185"/>
      <c r="C66" s="420"/>
      <c r="D66" s="186"/>
      <c r="E66" s="184"/>
      <c r="F66" s="185"/>
      <c r="G66" s="420"/>
      <c r="H66" s="186"/>
    </row>
    <row r="67" spans="1:8" ht="15.75">
      <c r="A67" s="435">
        <v>3</v>
      </c>
      <c r="B67" s="407" t="s">
        <v>1538</v>
      </c>
      <c r="C67" s="620"/>
      <c r="D67" s="621"/>
      <c r="E67" s="438">
        <v>3</v>
      </c>
      <c r="F67" s="414" t="s">
        <v>1538</v>
      </c>
      <c r="G67" s="622"/>
      <c r="H67" s="623"/>
    </row>
    <row r="68" spans="1:8" ht="28.5">
      <c r="A68" s="188">
        <v>3.1</v>
      </c>
      <c r="B68" s="189" t="s">
        <v>1539</v>
      </c>
      <c r="C68" s="439"/>
      <c r="D68" s="191"/>
      <c r="E68" s="427">
        <v>3.1</v>
      </c>
      <c r="F68" s="428" t="s">
        <v>1539</v>
      </c>
      <c r="G68" s="440"/>
      <c r="H68" s="441"/>
    </row>
    <row r="69" spans="1:8" ht="42.75">
      <c r="A69" s="188"/>
      <c r="B69" s="433" t="s">
        <v>1540</v>
      </c>
      <c r="C69" s="439"/>
      <c r="D69" s="191"/>
      <c r="E69" s="427"/>
      <c r="F69" s="434" t="s">
        <v>1540</v>
      </c>
      <c r="G69" s="440"/>
      <c r="H69" s="441"/>
    </row>
    <row r="70" spans="1:8" ht="28.5">
      <c r="A70" s="180" t="s">
        <v>132</v>
      </c>
      <c r="B70" s="181" t="s">
        <v>1541</v>
      </c>
      <c r="C70" s="390" t="s">
        <v>835</v>
      </c>
      <c r="D70" s="183"/>
      <c r="E70" s="419" t="s">
        <v>132</v>
      </c>
      <c r="F70" s="177" t="str">
        <f t="shared" ref="F70:H74" si="8">B70</f>
        <v>Doc 18 Company Structure &amp; Roles (v6 April 2022) describes company personnel and responsibilities and role of group members.</v>
      </c>
      <c r="G70" s="418" t="str">
        <f t="shared" si="8"/>
        <v>Y</v>
      </c>
      <c r="H70" s="179">
        <f t="shared" si="8"/>
        <v>0</v>
      </c>
    </row>
    <row r="71" spans="1:8" ht="28.5">
      <c r="A71" s="180" t="s">
        <v>205</v>
      </c>
      <c r="B71" s="181" t="s">
        <v>2632</v>
      </c>
      <c r="C71" s="390" t="s">
        <v>835</v>
      </c>
      <c r="D71" s="183"/>
      <c r="E71" s="419" t="s">
        <v>205</v>
      </c>
      <c r="F71" s="177" t="str">
        <f t="shared" si="8"/>
        <v>Doc 18 Company Structure &amp; Roles describes company personnel and responsibilities and role of group members -  updated version seen during audit</v>
      </c>
      <c r="G71" s="418" t="str">
        <f t="shared" si="8"/>
        <v>Y</v>
      </c>
      <c r="H71" s="179">
        <f t="shared" si="8"/>
        <v>0</v>
      </c>
    </row>
    <row r="72" spans="1:8" ht="28.5">
      <c r="A72" s="180" t="s">
        <v>10</v>
      </c>
      <c r="B72" s="181" t="s">
        <v>2779</v>
      </c>
      <c r="C72" s="390" t="s">
        <v>835</v>
      </c>
      <c r="D72" s="183"/>
      <c r="E72" s="419" t="s">
        <v>10</v>
      </c>
      <c r="F72" s="177" t="str">
        <f t="shared" si="8"/>
        <v>Doc 18 Company Structure &amp; Roles ( v7 December 2023 seen) describes company personnel and responsibilities and role of group members.</v>
      </c>
      <c r="G72" s="418" t="str">
        <f t="shared" si="8"/>
        <v>Y</v>
      </c>
      <c r="H72" s="179">
        <f t="shared" si="8"/>
        <v>0</v>
      </c>
    </row>
    <row r="73" spans="1:8">
      <c r="A73" s="180" t="s">
        <v>11</v>
      </c>
      <c r="B73" s="181"/>
      <c r="C73" s="390"/>
      <c r="D73" s="183"/>
      <c r="E73" s="419" t="s">
        <v>11</v>
      </c>
      <c r="F73" s="177">
        <f t="shared" si="8"/>
        <v>0</v>
      </c>
      <c r="G73" s="418">
        <f t="shared" si="8"/>
        <v>0</v>
      </c>
      <c r="H73" s="179">
        <f t="shared" si="8"/>
        <v>0</v>
      </c>
    </row>
    <row r="74" spans="1:8">
      <c r="A74" s="180" t="s">
        <v>12</v>
      </c>
      <c r="B74" s="181"/>
      <c r="C74" s="390"/>
      <c r="D74" s="183"/>
      <c r="E74" s="419" t="s">
        <v>12</v>
      </c>
      <c r="F74" s="177">
        <f t="shared" si="8"/>
        <v>0</v>
      </c>
      <c r="G74" s="418">
        <f t="shared" si="8"/>
        <v>0</v>
      </c>
      <c r="H74" s="179">
        <f t="shared" si="8"/>
        <v>0</v>
      </c>
    </row>
    <row r="75" spans="1:8">
      <c r="A75" s="184"/>
      <c r="B75" s="185"/>
      <c r="C75" s="420"/>
      <c r="D75" s="186"/>
      <c r="E75" s="184"/>
      <c r="F75" s="185"/>
      <c r="G75" s="420"/>
      <c r="H75" s="186"/>
    </row>
    <row r="76" spans="1:8" ht="28.5">
      <c r="A76" s="188">
        <v>3.2</v>
      </c>
      <c r="B76" s="189" t="s">
        <v>1542</v>
      </c>
      <c r="C76" s="439"/>
      <c r="D76" s="191"/>
      <c r="E76" s="427">
        <v>3.2</v>
      </c>
      <c r="F76" s="428" t="s">
        <v>1542</v>
      </c>
      <c r="G76" s="440"/>
      <c r="H76" s="441"/>
    </row>
    <row r="77" spans="1:8" ht="42.75">
      <c r="A77" s="180" t="s">
        <v>132</v>
      </c>
      <c r="B77" s="181" t="s">
        <v>1543</v>
      </c>
      <c r="C77" s="390" t="s">
        <v>835</v>
      </c>
      <c r="D77" s="183"/>
      <c r="E77" s="419" t="s">
        <v>132</v>
      </c>
      <c r="F77" s="181" t="str">
        <f t="shared" ref="F77:H81" si="9">B77</f>
        <v>Defined in Doc 18, including Group Manager, Group Auditors, Contracted Auditors, Communications Manager, Trainee Auditors, UKFS adviser, Group Members , Director of Group.</v>
      </c>
      <c r="G77" s="390" t="str">
        <f t="shared" si="9"/>
        <v>Y</v>
      </c>
      <c r="H77" s="183">
        <f t="shared" si="9"/>
        <v>0</v>
      </c>
    </row>
    <row r="78" spans="1:8" ht="42.75">
      <c r="A78" s="180" t="s">
        <v>205</v>
      </c>
      <c r="B78" s="181" t="s">
        <v>2633</v>
      </c>
      <c r="C78" s="390" t="s">
        <v>835</v>
      </c>
      <c r="D78" s="183"/>
      <c r="E78" s="419" t="s">
        <v>205</v>
      </c>
      <c r="F78" s="181" t="str">
        <f t="shared" si="9"/>
        <v>Defined in Doc 18, including Group Manager, Group Auditors, Contracted Auditors, Communications Manager, UKFS adviser, Group Members , Director of Group.</v>
      </c>
      <c r="G78" s="390" t="str">
        <f t="shared" si="9"/>
        <v>Y</v>
      </c>
      <c r="H78" s="183">
        <f t="shared" si="9"/>
        <v>0</v>
      </c>
    </row>
    <row r="79" spans="1:8" ht="42.75">
      <c r="A79" s="180" t="s">
        <v>10</v>
      </c>
      <c r="B79" s="181" t="s">
        <v>2780</v>
      </c>
      <c r="C79" s="390" t="s">
        <v>835</v>
      </c>
      <c r="D79" s="183"/>
      <c r="E79" s="419" t="s">
        <v>10</v>
      </c>
      <c r="F79" s="181" t="str">
        <f t="shared" si="9"/>
        <v>Defined in Doc 18, including Group Manager, Group Auditors, Contracted Group Auditor, Communications Manager, UKFS adviser, Group Members , Group Directors</v>
      </c>
      <c r="G79" s="390" t="str">
        <f t="shared" si="9"/>
        <v>Y</v>
      </c>
      <c r="H79" s="183">
        <f t="shared" si="9"/>
        <v>0</v>
      </c>
    </row>
    <row r="80" spans="1:8">
      <c r="A80" s="180" t="s">
        <v>11</v>
      </c>
      <c r="B80" s="181"/>
      <c r="C80" s="390"/>
      <c r="D80" s="183"/>
      <c r="E80" s="419" t="s">
        <v>11</v>
      </c>
      <c r="F80" s="181">
        <f t="shared" si="9"/>
        <v>0</v>
      </c>
      <c r="G80" s="390">
        <f t="shared" si="9"/>
        <v>0</v>
      </c>
      <c r="H80" s="183">
        <f t="shared" si="9"/>
        <v>0</v>
      </c>
    </row>
    <row r="81" spans="1:8">
      <c r="A81" s="180" t="s">
        <v>12</v>
      </c>
      <c r="B81" s="181"/>
      <c r="C81" s="390"/>
      <c r="D81" s="183"/>
      <c r="E81" s="419" t="s">
        <v>12</v>
      </c>
      <c r="F81" s="181">
        <f t="shared" si="9"/>
        <v>0</v>
      </c>
      <c r="G81" s="390">
        <f t="shared" si="9"/>
        <v>0</v>
      </c>
      <c r="H81" s="183">
        <f t="shared" si="9"/>
        <v>0</v>
      </c>
    </row>
    <row r="82" spans="1:8">
      <c r="A82" s="184"/>
      <c r="B82" s="185"/>
      <c r="C82" s="420"/>
      <c r="D82" s="186"/>
      <c r="E82" s="184"/>
      <c r="F82" s="185"/>
      <c r="G82" s="420"/>
      <c r="H82" s="186"/>
    </row>
    <row r="83" spans="1:8" ht="15.75">
      <c r="A83" s="188"/>
      <c r="B83" s="407" t="s">
        <v>1544</v>
      </c>
      <c r="C83" s="439"/>
      <c r="D83" s="191"/>
      <c r="E83" s="427"/>
      <c r="F83" s="442" t="s">
        <v>1544</v>
      </c>
      <c r="G83" s="440"/>
      <c r="H83" s="441"/>
    </row>
    <row r="84" spans="1:8" ht="71.25">
      <c r="A84" s="188">
        <v>3.3</v>
      </c>
      <c r="B84" s="189" t="s">
        <v>1545</v>
      </c>
      <c r="C84" s="439"/>
      <c r="D84" s="191"/>
      <c r="E84" s="427">
        <v>3.3</v>
      </c>
      <c r="F84" s="428" t="s">
        <v>1546</v>
      </c>
      <c r="G84" s="440"/>
      <c r="H84" s="441"/>
    </row>
    <row r="85" spans="1:8" ht="42.75">
      <c r="A85" s="188"/>
      <c r="B85" s="189" t="s">
        <v>1547</v>
      </c>
      <c r="C85" s="439"/>
      <c r="D85" s="191"/>
      <c r="E85" s="427"/>
      <c r="F85" s="428" t="s">
        <v>1548</v>
      </c>
      <c r="G85" s="440"/>
      <c r="H85" s="441"/>
    </row>
    <row r="86" spans="1:8" ht="99.75">
      <c r="A86" s="188"/>
      <c r="B86" s="433" t="s">
        <v>1549</v>
      </c>
      <c r="C86" s="439"/>
      <c r="D86" s="191"/>
      <c r="E86" s="427"/>
      <c r="F86" s="434" t="s">
        <v>1550</v>
      </c>
      <c r="G86" s="440"/>
      <c r="H86" s="441"/>
    </row>
    <row r="87" spans="1:8">
      <c r="A87" s="180" t="s">
        <v>132</v>
      </c>
      <c r="B87" s="181" t="s">
        <v>1551</v>
      </c>
      <c r="C87" s="390" t="s">
        <v>835</v>
      </c>
      <c r="D87" s="183"/>
      <c r="E87" s="419" t="s">
        <v>132</v>
      </c>
      <c r="F87" s="177" t="str">
        <f t="shared" ref="F87:H91" si="10">B87</f>
        <v>UKFCG / Group Manager do not act as Resource Managers.</v>
      </c>
      <c r="G87" s="418" t="str">
        <f t="shared" si="10"/>
        <v>Y</v>
      </c>
      <c r="H87" s="179">
        <f t="shared" si="10"/>
        <v>0</v>
      </c>
    </row>
    <row r="88" spans="1:8">
      <c r="A88" s="180" t="s">
        <v>205</v>
      </c>
      <c r="B88" s="181" t="s">
        <v>1551</v>
      </c>
      <c r="C88" s="390" t="s">
        <v>835</v>
      </c>
      <c r="D88" s="183"/>
      <c r="E88" s="419" t="s">
        <v>205</v>
      </c>
      <c r="F88" s="177" t="str">
        <f t="shared" si="10"/>
        <v>UKFCG / Group Manager do not act as Resource Managers.</v>
      </c>
      <c r="G88" s="418" t="str">
        <f t="shared" si="10"/>
        <v>Y</v>
      </c>
      <c r="H88" s="179">
        <f t="shared" si="10"/>
        <v>0</v>
      </c>
    </row>
    <row r="89" spans="1:8">
      <c r="A89" s="180" t="s">
        <v>10</v>
      </c>
      <c r="B89" s="181" t="s">
        <v>1551</v>
      </c>
      <c r="C89" s="390" t="s">
        <v>835</v>
      </c>
      <c r="D89" s="183"/>
      <c r="E89" s="419" t="s">
        <v>10</v>
      </c>
      <c r="F89" s="177" t="str">
        <f t="shared" si="10"/>
        <v>UKFCG / Group Manager do not act as Resource Managers.</v>
      </c>
      <c r="G89" s="418" t="str">
        <f t="shared" si="10"/>
        <v>Y</v>
      </c>
      <c r="H89" s="179">
        <f t="shared" si="10"/>
        <v>0</v>
      </c>
    </row>
    <row r="90" spans="1:8">
      <c r="A90" s="180" t="s">
        <v>11</v>
      </c>
      <c r="B90" s="181"/>
      <c r="C90" s="390"/>
      <c r="D90" s="183"/>
      <c r="E90" s="419" t="s">
        <v>11</v>
      </c>
      <c r="F90" s="177">
        <f t="shared" si="10"/>
        <v>0</v>
      </c>
      <c r="G90" s="418">
        <f t="shared" si="10"/>
        <v>0</v>
      </c>
      <c r="H90" s="179">
        <f t="shared" si="10"/>
        <v>0</v>
      </c>
    </row>
    <row r="91" spans="1:8">
      <c r="A91" s="180" t="s">
        <v>12</v>
      </c>
      <c r="B91" s="181"/>
      <c r="C91" s="390"/>
      <c r="D91" s="183"/>
      <c r="E91" s="419" t="s">
        <v>12</v>
      </c>
      <c r="F91" s="177">
        <f t="shared" si="10"/>
        <v>0</v>
      </c>
      <c r="G91" s="418">
        <f t="shared" si="10"/>
        <v>0</v>
      </c>
      <c r="H91" s="179">
        <f t="shared" si="10"/>
        <v>0</v>
      </c>
    </row>
    <row r="92" spans="1:8">
      <c r="A92" s="184"/>
      <c r="B92" s="185"/>
      <c r="C92" s="420"/>
      <c r="D92" s="186"/>
      <c r="E92" s="184"/>
      <c r="F92" s="177"/>
      <c r="G92" s="418"/>
      <c r="H92" s="179"/>
    </row>
    <row r="93" spans="1:8" ht="15.75">
      <c r="A93" s="435">
        <v>4</v>
      </c>
      <c r="B93" s="407" t="s">
        <v>1552</v>
      </c>
      <c r="C93" s="443"/>
      <c r="D93" s="444"/>
      <c r="E93" s="438">
        <v>4</v>
      </c>
      <c r="F93" s="414" t="s">
        <v>1552</v>
      </c>
      <c r="G93" s="445"/>
      <c r="H93" s="446"/>
    </row>
    <row r="94" spans="1:8" ht="57">
      <c r="A94" s="188">
        <v>4.0999999999999996</v>
      </c>
      <c r="B94" s="189" t="s">
        <v>1553</v>
      </c>
      <c r="C94" s="439"/>
      <c r="D94" s="191"/>
      <c r="E94" s="427">
        <v>4.0999999999999996</v>
      </c>
      <c r="F94" s="428" t="s">
        <v>1554</v>
      </c>
      <c r="G94" s="440"/>
      <c r="H94" s="441"/>
    </row>
    <row r="95" spans="1:8" ht="42.75">
      <c r="A95" s="180" t="s">
        <v>132</v>
      </c>
      <c r="B95" s="181" t="s">
        <v>1555</v>
      </c>
      <c r="C95" s="390" t="s">
        <v>835</v>
      </c>
      <c r="D95" s="183"/>
      <c r="E95" s="419" t="s">
        <v>132</v>
      </c>
      <c r="F95" s="177" t="str">
        <f t="shared" ref="F95:H99" si="11">B95</f>
        <v>UKFCG ensures that each group member conforms with all requirements of the certification standards, this is confirmed by annual monitoring records. Annual monitoring records seen during audit for Forrest Estate.</v>
      </c>
      <c r="G95" s="418" t="str">
        <f t="shared" si="11"/>
        <v>Y</v>
      </c>
      <c r="H95" s="179">
        <f t="shared" si="11"/>
        <v>0</v>
      </c>
    </row>
    <row r="96" spans="1:8" ht="57">
      <c r="A96" s="180" t="s">
        <v>205</v>
      </c>
      <c r="B96" s="181" t="s">
        <v>2634</v>
      </c>
      <c r="C96" s="390" t="s">
        <v>835</v>
      </c>
      <c r="D96" s="183"/>
      <c r="E96" s="419" t="s">
        <v>205</v>
      </c>
      <c r="F96" s="177" t="str">
        <f t="shared" si="11"/>
        <v>UKFCG ensures that each group member conforms with all requirements of the certification standards, this is confirmed by annual monitoring records. Annual monitoring records seen during audit for every site which had been a group member at time of collation</v>
      </c>
      <c r="G96" s="418" t="str">
        <f t="shared" si="11"/>
        <v>Y</v>
      </c>
      <c r="H96" s="179">
        <f t="shared" si="11"/>
        <v>0</v>
      </c>
    </row>
    <row r="97" spans="1:8" ht="57">
      <c r="A97" s="180" t="s">
        <v>10</v>
      </c>
      <c r="B97" s="181" t="s">
        <v>2781</v>
      </c>
      <c r="C97" s="390" t="s">
        <v>835</v>
      </c>
      <c r="D97" s="183"/>
      <c r="E97" s="419" t="s">
        <v>10</v>
      </c>
      <c r="F97" s="177" t="str">
        <f t="shared" si="11"/>
        <v>UKFCG ensures that each group member conforms with all requirements of the certification standards, this is confirmed by annual monitoring records. Annual monitoring records sampled during audit for sites which had been a group member at time of collation</v>
      </c>
      <c r="G97" s="418" t="str">
        <f t="shared" si="11"/>
        <v>Y</v>
      </c>
      <c r="H97" s="179">
        <f t="shared" si="11"/>
        <v>0</v>
      </c>
    </row>
    <row r="98" spans="1:8">
      <c r="A98" s="180" t="s">
        <v>11</v>
      </c>
      <c r="B98" s="181"/>
      <c r="C98" s="390"/>
      <c r="D98" s="183"/>
      <c r="E98" s="419" t="s">
        <v>11</v>
      </c>
      <c r="F98" s="177">
        <f t="shared" si="11"/>
        <v>0</v>
      </c>
      <c r="G98" s="418">
        <f t="shared" si="11"/>
        <v>0</v>
      </c>
      <c r="H98" s="179">
        <f t="shared" si="11"/>
        <v>0</v>
      </c>
    </row>
    <row r="99" spans="1:8">
      <c r="A99" s="180" t="s">
        <v>12</v>
      </c>
      <c r="B99" s="181"/>
      <c r="C99" s="390"/>
      <c r="D99" s="183"/>
      <c r="E99" s="419" t="s">
        <v>12</v>
      </c>
      <c r="F99" s="177">
        <f t="shared" si="11"/>
        <v>0</v>
      </c>
      <c r="G99" s="418">
        <f t="shared" si="11"/>
        <v>0</v>
      </c>
      <c r="H99" s="179">
        <f t="shared" si="11"/>
        <v>0</v>
      </c>
    </row>
    <row r="100" spans="1:8">
      <c r="A100" s="184"/>
      <c r="B100" s="185"/>
      <c r="C100" s="420"/>
      <c r="D100" s="186"/>
      <c r="E100" s="184"/>
      <c r="F100" s="185"/>
      <c r="G100" s="420"/>
      <c r="H100" s="186"/>
    </row>
    <row r="101" spans="1:8" ht="57">
      <c r="A101" s="174">
        <v>4.2</v>
      </c>
      <c r="B101" s="175" t="s">
        <v>1556</v>
      </c>
      <c r="C101" s="447"/>
      <c r="D101" s="190"/>
      <c r="E101" s="415">
        <v>4.2</v>
      </c>
      <c r="F101" s="448" t="s">
        <v>1557</v>
      </c>
      <c r="G101" s="449"/>
      <c r="H101" s="450"/>
    </row>
    <row r="102" spans="1:8" ht="57">
      <c r="A102" s="180" t="s">
        <v>132</v>
      </c>
      <c r="B102" s="181" t="s">
        <v>1558</v>
      </c>
      <c r="C102" s="390" t="s">
        <v>835</v>
      </c>
      <c r="D102" s="183"/>
      <c r="E102" s="419" t="s">
        <v>132</v>
      </c>
      <c r="F102" s="451" t="s">
        <v>1559</v>
      </c>
      <c r="G102" s="452"/>
      <c r="H102" s="453"/>
    </row>
    <row r="103" spans="1:8" ht="71.25">
      <c r="A103" s="180" t="s">
        <v>205</v>
      </c>
      <c r="B103" s="181" t="s">
        <v>2635</v>
      </c>
      <c r="C103" s="390" t="s">
        <v>835</v>
      </c>
      <c r="D103" s="183"/>
      <c r="E103" s="419" t="s">
        <v>205</v>
      </c>
      <c r="F103" s="451" t="s">
        <v>1559</v>
      </c>
      <c r="G103" s="452"/>
      <c r="H103" s="453"/>
    </row>
    <row r="104" spans="1:8" ht="71.25">
      <c r="A104" s="180" t="s">
        <v>10</v>
      </c>
      <c r="B104" s="181" t="s">
        <v>2635</v>
      </c>
      <c r="C104" s="390" t="s">
        <v>835</v>
      </c>
      <c r="D104" s="183"/>
      <c r="E104" s="419" t="s">
        <v>10</v>
      </c>
      <c r="F104" s="451" t="s">
        <v>1559</v>
      </c>
      <c r="G104" s="452"/>
      <c r="H104" s="453"/>
    </row>
    <row r="105" spans="1:8">
      <c r="A105" s="180" t="s">
        <v>11</v>
      </c>
      <c r="B105" s="181"/>
      <c r="C105" s="390"/>
      <c r="D105" s="183"/>
      <c r="E105" s="419" t="s">
        <v>11</v>
      </c>
      <c r="F105" s="451" t="s">
        <v>1559</v>
      </c>
      <c r="G105" s="452"/>
      <c r="H105" s="453"/>
    </row>
    <row r="106" spans="1:8">
      <c r="A106" s="180" t="s">
        <v>12</v>
      </c>
      <c r="B106" s="181"/>
      <c r="C106" s="390"/>
      <c r="D106" s="183"/>
      <c r="E106" s="419" t="s">
        <v>12</v>
      </c>
      <c r="F106" s="451" t="s">
        <v>1559</v>
      </c>
      <c r="G106" s="452"/>
      <c r="H106" s="453"/>
    </row>
    <row r="107" spans="1:8" ht="42.75">
      <c r="A107" s="174"/>
      <c r="B107" s="175" t="s">
        <v>1560</v>
      </c>
      <c r="C107" s="447"/>
      <c r="D107" s="190"/>
      <c r="E107" s="415"/>
      <c r="F107" s="448" t="s">
        <v>1560</v>
      </c>
      <c r="G107" s="449"/>
      <c r="H107" s="450"/>
    </row>
    <row r="108" spans="1:8" ht="28.5">
      <c r="A108" s="174"/>
      <c r="B108" s="423" t="s">
        <v>1561</v>
      </c>
      <c r="C108" s="447"/>
      <c r="D108" s="190"/>
      <c r="E108" s="415"/>
      <c r="F108" s="454" t="s">
        <v>1561</v>
      </c>
      <c r="G108" s="449"/>
      <c r="H108" s="450"/>
    </row>
    <row r="109" spans="1:8">
      <c r="A109" s="180" t="s">
        <v>132</v>
      </c>
      <c r="B109" s="181" t="s">
        <v>434</v>
      </c>
      <c r="C109" s="390" t="s">
        <v>835</v>
      </c>
      <c r="D109" s="183"/>
      <c r="E109" s="419" t="s">
        <v>132</v>
      </c>
      <c r="F109" s="451" t="s">
        <v>1559</v>
      </c>
      <c r="G109" s="452"/>
      <c r="H109" s="453"/>
    </row>
    <row r="110" spans="1:8">
      <c r="A110" s="180" t="s">
        <v>205</v>
      </c>
      <c r="B110" s="181" t="s">
        <v>2636</v>
      </c>
      <c r="C110" s="390" t="s">
        <v>835</v>
      </c>
      <c r="D110" s="183"/>
      <c r="E110" s="419" t="s">
        <v>205</v>
      </c>
      <c r="F110" s="451" t="s">
        <v>1559</v>
      </c>
      <c r="G110" s="452"/>
      <c r="H110" s="453"/>
    </row>
    <row r="111" spans="1:8">
      <c r="A111" s="180" t="s">
        <v>10</v>
      </c>
      <c r="B111" s="181" t="s">
        <v>2636</v>
      </c>
      <c r="C111" s="390" t="s">
        <v>835</v>
      </c>
      <c r="D111" s="183"/>
      <c r="E111" s="419" t="s">
        <v>10</v>
      </c>
      <c r="F111" s="451" t="s">
        <v>1559</v>
      </c>
      <c r="G111" s="452"/>
      <c r="H111" s="453"/>
    </row>
    <row r="112" spans="1:8">
      <c r="A112" s="180" t="s">
        <v>11</v>
      </c>
      <c r="B112" s="181"/>
      <c r="C112" s="390"/>
      <c r="D112" s="183"/>
      <c r="E112" s="419" t="s">
        <v>11</v>
      </c>
      <c r="F112" s="451" t="s">
        <v>1559</v>
      </c>
      <c r="G112" s="452"/>
      <c r="H112" s="453"/>
    </row>
    <row r="113" spans="1:8">
      <c r="A113" s="180" t="s">
        <v>12</v>
      </c>
      <c r="B113" s="181"/>
      <c r="C113" s="390"/>
      <c r="D113" s="183"/>
      <c r="E113" s="419" t="s">
        <v>12</v>
      </c>
      <c r="F113" s="451" t="s">
        <v>1559</v>
      </c>
      <c r="G113" s="452"/>
      <c r="H113" s="453"/>
    </row>
    <row r="114" spans="1:8">
      <c r="A114" s="184"/>
      <c r="B114" s="185"/>
      <c r="C114" s="420"/>
      <c r="D114" s="186"/>
      <c r="E114" s="184"/>
      <c r="F114" s="185"/>
      <c r="G114" s="420"/>
      <c r="H114" s="186"/>
    </row>
    <row r="115" spans="1:8">
      <c r="A115" s="174">
        <v>5</v>
      </c>
      <c r="B115" s="175" t="s">
        <v>1562</v>
      </c>
      <c r="C115" s="447"/>
      <c r="D115" s="190"/>
      <c r="E115" s="455">
        <v>5</v>
      </c>
      <c r="F115" s="456" t="s">
        <v>1562</v>
      </c>
      <c r="G115" s="457"/>
      <c r="H115" s="458"/>
    </row>
    <row r="116" spans="1:8" ht="128.25">
      <c r="A116" s="188">
        <v>5.0999999999999996</v>
      </c>
      <c r="B116" s="189" t="s">
        <v>1563</v>
      </c>
      <c r="C116" s="439"/>
      <c r="D116" s="191"/>
      <c r="E116" s="427">
        <v>5.0999999999999996</v>
      </c>
      <c r="F116" s="428" t="s">
        <v>1563</v>
      </c>
      <c r="G116" s="440"/>
      <c r="H116" s="441"/>
    </row>
    <row r="117" spans="1:8" ht="84" customHeight="1">
      <c r="A117" s="180" t="s">
        <v>132</v>
      </c>
      <c r="B117" s="181" t="s">
        <v>1564</v>
      </c>
      <c r="C117" s="390" t="s">
        <v>835</v>
      </c>
      <c r="D117" s="183"/>
      <c r="E117" s="419" t="s">
        <v>132</v>
      </c>
      <c r="F117" s="181" t="str">
        <f t="shared" ref="F117:H121" si="12">B117</f>
        <v>UKFCG’s management structure, systems, human and technical capacities are sufficient to support up to 250 group members. In the event that group membership approaches this number a documented review will be undertaken to assess performance and potential for further growth, resource requirements and the CB’s criteria. Further growth will only be permitted following approval of the CB.
Membership of UKFCG will only be available to forest areas in the UK.</v>
      </c>
      <c r="G117" s="390" t="str">
        <f t="shared" si="12"/>
        <v>Y</v>
      </c>
      <c r="H117" s="183">
        <f t="shared" si="12"/>
        <v>0</v>
      </c>
    </row>
    <row r="118" spans="1:8" ht="114">
      <c r="A118" s="180" t="s">
        <v>205</v>
      </c>
      <c r="B118" s="181" t="s">
        <v>2637</v>
      </c>
      <c r="C118" s="390" t="s">
        <v>835</v>
      </c>
      <c r="D118" s="183"/>
      <c r="E118" s="419" t="s">
        <v>205</v>
      </c>
      <c r="F118" s="181" t="str">
        <f t="shared" si="12"/>
        <v>Stated in Group Rules - UKFCG’s management structure, systems, human and technical capacities are sufficient to support up to 250 group members and individual management unit size not to exceed 5000ha. In the event that group membership approaches this number a documented review will be undertaken to assess performance and potential for further growth, resource requirements and the CB’s criteria. Further growth will only be permitted following approval of the CB.
Membership of UKFCG will only be available to forest areas in the UK.</v>
      </c>
      <c r="G118" s="390" t="str">
        <f t="shared" si="12"/>
        <v>Y</v>
      </c>
      <c r="H118" s="183">
        <f t="shared" si="12"/>
        <v>0</v>
      </c>
    </row>
    <row r="119" spans="1:8" ht="114">
      <c r="A119" s="180" t="s">
        <v>10</v>
      </c>
      <c r="B119" s="181" t="s">
        <v>2782</v>
      </c>
      <c r="C119" s="390" t="s">
        <v>835</v>
      </c>
      <c r="D119" s="183"/>
      <c r="E119" s="419" t="s">
        <v>10</v>
      </c>
      <c r="F119" s="181" t="str">
        <f t="shared" si="12"/>
        <v>Stated in Group Rules - UKFCG’s management structure, systems, human and technical capacities are sufficient to support up to 300 group members and individual management unit size not to exceed 5000ha. In the event that group membership approaches this number a documented review will be undertaken to assess performance and potential for further growth, resource requirements and the CB’s criteria. Further growth will only be permitted following approval of the CB.
Membership of UKFCG will only be available to forest areas in the UK.</v>
      </c>
      <c r="G119" s="390" t="str">
        <f t="shared" si="12"/>
        <v>Y</v>
      </c>
      <c r="H119" s="183">
        <f t="shared" si="12"/>
        <v>0</v>
      </c>
    </row>
    <row r="120" spans="1:8">
      <c r="A120" s="180" t="s">
        <v>11</v>
      </c>
      <c r="B120" s="181"/>
      <c r="C120" s="390"/>
      <c r="D120" s="183"/>
      <c r="E120" s="419" t="s">
        <v>11</v>
      </c>
      <c r="F120" s="181">
        <f t="shared" si="12"/>
        <v>0</v>
      </c>
      <c r="G120" s="390">
        <f t="shared" si="12"/>
        <v>0</v>
      </c>
      <c r="H120" s="183">
        <f t="shared" si="12"/>
        <v>0</v>
      </c>
    </row>
    <row r="121" spans="1:8">
      <c r="A121" s="180" t="s">
        <v>12</v>
      </c>
      <c r="B121" s="181"/>
      <c r="C121" s="390"/>
      <c r="D121" s="183"/>
      <c r="E121" s="419" t="s">
        <v>12</v>
      </c>
      <c r="F121" s="181">
        <f t="shared" si="12"/>
        <v>0</v>
      </c>
      <c r="G121" s="390">
        <f t="shared" si="12"/>
        <v>0</v>
      </c>
      <c r="H121" s="183">
        <f t="shared" si="12"/>
        <v>0</v>
      </c>
    </row>
    <row r="122" spans="1:8">
      <c r="A122" s="184"/>
      <c r="B122" s="185"/>
      <c r="C122" s="420"/>
      <c r="D122" s="186"/>
      <c r="E122" s="184"/>
      <c r="F122" s="185"/>
      <c r="G122" s="420"/>
      <c r="H122" s="186"/>
    </row>
    <row r="123" spans="1:8" ht="42.75">
      <c r="A123" s="174">
        <v>5.2</v>
      </c>
      <c r="B123" s="175" t="s">
        <v>1565</v>
      </c>
      <c r="C123" s="447"/>
      <c r="D123" s="190"/>
      <c r="E123" s="415">
        <v>5.2</v>
      </c>
      <c r="F123" s="416" t="s">
        <v>1565</v>
      </c>
      <c r="G123" s="449"/>
      <c r="H123" s="450"/>
    </row>
    <row r="124" spans="1:8">
      <c r="A124" s="180" t="s">
        <v>132</v>
      </c>
      <c r="B124" s="181" t="s">
        <v>1566</v>
      </c>
      <c r="C124" s="390" t="s">
        <v>835</v>
      </c>
      <c r="D124" s="183"/>
      <c r="E124" s="419" t="s">
        <v>132</v>
      </c>
      <c r="F124" s="181" t="str">
        <f t="shared" ref="F124:H128" si="13">B124</f>
        <v>UKFCG's management system is summarised in Doc.01 Group Rules</v>
      </c>
      <c r="G124" s="390" t="str">
        <f t="shared" si="13"/>
        <v>Y</v>
      </c>
      <c r="H124" s="183">
        <f t="shared" si="13"/>
        <v>0</v>
      </c>
    </row>
    <row r="125" spans="1:8">
      <c r="A125" s="180" t="s">
        <v>205</v>
      </c>
      <c r="B125" s="181" t="s">
        <v>1566</v>
      </c>
      <c r="C125" s="390" t="s">
        <v>835</v>
      </c>
      <c r="D125" s="183"/>
      <c r="E125" s="419" t="s">
        <v>205</v>
      </c>
      <c r="F125" s="181" t="str">
        <f t="shared" si="13"/>
        <v>UKFCG's management system is summarised in Doc.01 Group Rules</v>
      </c>
      <c r="G125" s="390" t="str">
        <f t="shared" si="13"/>
        <v>Y</v>
      </c>
      <c r="H125" s="183">
        <f t="shared" si="13"/>
        <v>0</v>
      </c>
    </row>
    <row r="126" spans="1:8">
      <c r="A126" s="180" t="s">
        <v>10</v>
      </c>
      <c r="B126" s="181" t="s">
        <v>1566</v>
      </c>
      <c r="C126" s="390" t="s">
        <v>835</v>
      </c>
      <c r="D126" s="183"/>
      <c r="E126" s="419" t="s">
        <v>10</v>
      </c>
      <c r="F126" s="181" t="str">
        <f t="shared" si="13"/>
        <v>UKFCG's management system is summarised in Doc.01 Group Rules</v>
      </c>
      <c r="G126" s="390" t="str">
        <f t="shared" si="13"/>
        <v>Y</v>
      </c>
      <c r="H126" s="183">
        <f t="shared" si="13"/>
        <v>0</v>
      </c>
    </row>
    <row r="127" spans="1:8">
      <c r="A127" s="180" t="s">
        <v>11</v>
      </c>
      <c r="B127" s="181"/>
      <c r="C127" s="390"/>
      <c r="D127" s="183"/>
      <c r="E127" s="419" t="s">
        <v>11</v>
      </c>
      <c r="F127" s="181">
        <f t="shared" si="13"/>
        <v>0</v>
      </c>
      <c r="G127" s="390">
        <f t="shared" si="13"/>
        <v>0</v>
      </c>
      <c r="H127" s="183">
        <f t="shared" si="13"/>
        <v>0</v>
      </c>
    </row>
    <row r="128" spans="1:8">
      <c r="A128" s="180" t="s">
        <v>12</v>
      </c>
      <c r="B128" s="181"/>
      <c r="C128" s="390"/>
      <c r="D128" s="183"/>
      <c r="E128" s="419" t="s">
        <v>12</v>
      </c>
      <c r="F128" s="181">
        <f t="shared" si="13"/>
        <v>0</v>
      </c>
      <c r="G128" s="390">
        <f t="shared" si="13"/>
        <v>0</v>
      </c>
      <c r="H128" s="183">
        <f t="shared" si="13"/>
        <v>0</v>
      </c>
    </row>
    <row r="129" spans="1:8">
      <c r="A129" s="184"/>
      <c r="B129" s="185"/>
      <c r="C129" s="420"/>
      <c r="D129" s="186"/>
      <c r="E129" s="459"/>
      <c r="F129" s="460"/>
      <c r="G129" s="461"/>
      <c r="H129" s="462"/>
    </row>
    <row r="130" spans="1:8" ht="15.75">
      <c r="A130" s="463">
        <v>6</v>
      </c>
      <c r="B130" s="430" t="s">
        <v>1567</v>
      </c>
      <c r="C130" s="464"/>
      <c r="D130" s="465"/>
      <c r="E130" s="466"/>
      <c r="F130" s="466"/>
      <c r="G130" s="467"/>
      <c r="H130" s="466"/>
    </row>
    <row r="131" spans="1:8" ht="28.5">
      <c r="A131" s="174">
        <v>6.1</v>
      </c>
      <c r="B131" s="175" t="s">
        <v>1568</v>
      </c>
      <c r="C131" s="447"/>
      <c r="D131" s="190"/>
      <c r="E131" s="468"/>
      <c r="F131" s="468"/>
      <c r="G131" s="469"/>
      <c r="H131" s="468"/>
    </row>
    <row r="132" spans="1:8">
      <c r="A132" s="180" t="s">
        <v>132</v>
      </c>
      <c r="B132" s="181" t="s">
        <v>1569</v>
      </c>
      <c r="C132" s="390" t="s">
        <v>835</v>
      </c>
      <c r="D132" s="183"/>
      <c r="E132" s="466"/>
      <c r="F132" s="466"/>
      <c r="G132" s="467"/>
      <c r="H132" s="466"/>
    </row>
    <row r="133" spans="1:8">
      <c r="A133" s="180" t="s">
        <v>205</v>
      </c>
      <c r="B133" s="181" t="s">
        <v>2638</v>
      </c>
      <c r="C133" s="390" t="s">
        <v>835</v>
      </c>
      <c r="D133" s="183"/>
      <c r="E133" s="466"/>
      <c r="F133" s="466"/>
      <c r="G133" s="467"/>
      <c r="H133" s="466"/>
    </row>
    <row r="134" spans="1:8">
      <c r="A134" s="180" t="s">
        <v>10</v>
      </c>
      <c r="B134" s="181" t="s">
        <v>2638</v>
      </c>
      <c r="C134" s="390" t="s">
        <v>835</v>
      </c>
      <c r="D134" s="183"/>
      <c r="E134" s="466"/>
      <c r="F134" s="466"/>
      <c r="G134" s="467"/>
      <c r="H134" s="466"/>
    </row>
    <row r="135" spans="1:8">
      <c r="A135" s="180" t="s">
        <v>11</v>
      </c>
      <c r="B135" s="181"/>
      <c r="C135" s="390"/>
      <c r="D135" s="183"/>
      <c r="E135" s="466"/>
      <c r="F135" s="466"/>
      <c r="G135" s="467"/>
      <c r="H135" s="466"/>
    </row>
    <row r="136" spans="1:8">
      <c r="A136" s="180" t="s">
        <v>12</v>
      </c>
      <c r="B136" s="181"/>
      <c r="C136" s="390"/>
      <c r="D136" s="183"/>
      <c r="E136" s="466"/>
      <c r="F136" s="466"/>
      <c r="G136" s="467"/>
      <c r="H136" s="466"/>
    </row>
    <row r="137" spans="1:8">
      <c r="A137" s="184"/>
      <c r="B137" s="185"/>
      <c r="C137" s="420"/>
      <c r="D137" s="186"/>
      <c r="E137" s="466"/>
      <c r="F137" s="466"/>
      <c r="G137" s="467"/>
      <c r="H137" s="466"/>
    </row>
    <row r="138" spans="1:8" ht="71.25">
      <c r="A138" s="174">
        <v>6.2</v>
      </c>
      <c r="B138" s="175" t="s">
        <v>1570</v>
      </c>
      <c r="C138" s="447"/>
      <c r="D138" s="190"/>
      <c r="E138" s="466"/>
      <c r="F138" s="466"/>
      <c r="G138" s="467"/>
      <c r="H138" s="466"/>
    </row>
    <row r="139" spans="1:8">
      <c r="A139" s="180" t="s">
        <v>132</v>
      </c>
      <c r="B139" s="181" t="s">
        <v>434</v>
      </c>
      <c r="C139" s="390" t="s">
        <v>835</v>
      </c>
      <c r="D139" s="183"/>
      <c r="E139" s="466"/>
      <c r="F139" s="466"/>
      <c r="G139" s="467"/>
      <c r="H139" s="466"/>
    </row>
    <row r="140" spans="1:8">
      <c r="A140" s="180" t="s">
        <v>205</v>
      </c>
      <c r="B140" s="181" t="s">
        <v>2638</v>
      </c>
      <c r="C140" s="390" t="s">
        <v>835</v>
      </c>
      <c r="D140" s="183"/>
      <c r="E140" s="466"/>
      <c r="F140" s="466"/>
      <c r="G140" s="467"/>
      <c r="H140" s="466"/>
    </row>
    <row r="141" spans="1:8">
      <c r="A141" s="180" t="s">
        <v>10</v>
      </c>
      <c r="B141" s="181" t="s">
        <v>2638</v>
      </c>
      <c r="C141" s="390" t="s">
        <v>835</v>
      </c>
      <c r="D141" s="183"/>
      <c r="E141" s="466"/>
      <c r="F141" s="466"/>
      <c r="G141" s="467"/>
      <c r="H141" s="466"/>
    </row>
    <row r="142" spans="1:8">
      <c r="A142" s="180" t="s">
        <v>11</v>
      </c>
      <c r="B142" s="181"/>
      <c r="C142" s="390"/>
      <c r="D142" s="183"/>
      <c r="E142" s="466"/>
      <c r="F142" s="466"/>
      <c r="G142" s="467"/>
      <c r="H142" s="466"/>
    </row>
    <row r="143" spans="1:8">
      <c r="A143" s="180" t="s">
        <v>12</v>
      </c>
      <c r="B143" s="181"/>
      <c r="C143" s="390"/>
      <c r="D143" s="183"/>
      <c r="E143" s="466"/>
      <c r="F143" s="466"/>
      <c r="G143" s="467"/>
      <c r="H143" s="466"/>
    </row>
    <row r="144" spans="1:8">
      <c r="A144" s="184"/>
      <c r="B144" s="185"/>
      <c r="C144" s="420"/>
      <c r="D144" s="186"/>
      <c r="E144" s="466"/>
      <c r="F144" s="466"/>
      <c r="G144" s="467"/>
      <c r="H144" s="466"/>
    </row>
    <row r="145" spans="1:8" ht="15.75">
      <c r="A145" s="470"/>
      <c r="B145" s="471" t="s">
        <v>1571</v>
      </c>
      <c r="C145" s="472"/>
      <c r="D145" s="473"/>
      <c r="E145" s="455"/>
      <c r="F145" s="432" t="s">
        <v>1571</v>
      </c>
      <c r="G145" s="457"/>
      <c r="H145" s="458"/>
    </row>
    <row r="146" spans="1:8" ht="15.75">
      <c r="A146" s="463">
        <v>7</v>
      </c>
      <c r="B146" s="430" t="s">
        <v>1572</v>
      </c>
      <c r="C146" s="464"/>
      <c r="D146" s="465"/>
      <c r="E146" s="474">
        <v>6</v>
      </c>
      <c r="F146" s="432" t="s">
        <v>1572</v>
      </c>
      <c r="G146" s="475"/>
      <c r="H146" s="476"/>
    </row>
    <row r="147" spans="1:8" ht="57">
      <c r="A147" s="174">
        <v>7.1</v>
      </c>
      <c r="B147" s="175" t="s">
        <v>1573</v>
      </c>
      <c r="C147" s="447"/>
      <c r="D147" s="190"/>
      <c r="E147" s="415">
        <v>6.1</v>
      </c>
      <c r="F147" s="416" t="s">
        <v>1574</v>
      </c>
      <c r="G147" s="449"/>
      <c r="H147" s="450"/>
    </row>
    <row r="148" spans="1:8" ht="85.5">
      <c r="A148" s="180" t="s">
        <v>132</v>
      </c>
      <c r="B148" s="181" t="s">
        <v>1575</v>
      </c>
      <c r="C148" s="390" t="s">
        <v>835</v>
      </c>
      <c r="D148" s="183"/>
      <c r="E148" s="419" t="s">
        <v>132</v>
      </c>
      <c r="F148" s="181" t="str">
        <f t="shared" ref="F148:H152" si="14">B148</f>
        <v>An entry internal entry evaluation audit is completed. Prior to entry and upon satisfactory conclusion of the evaluation; settlement of any major NC and (as directed by the Group Manager for minor NCs) in line with criteria determined by the CB, FSC and, or PEFC; payment of applicant fees; the applicant will be admitted to the Group. Internal audits seen for all of the new group members being audited at S4 ( S3 PEFC)</v>
      </c>
      <c r="G148" s="390" t="str">
        <f t="shared" si="14"/>
        <v>Y</v>
      </c>
      <c r="H148" s="183">
        <f t="shared" si="14"/>
        <v>0</v>
      </c>
    </row>
    <row r="149" spans="1:8" ht="85.5">
      <c r="A149" s="180" t="s">
        <v>205</v>
      </c>
      <c r="B149" s="181" t="s">
        <v>2639</v>
      </c>
      <c r="C149" s="390" t="s">
        <v>835</v>
      </c>
      <c r="D149" s="183"/>
      <c r="E149" s="419" t="s">
        <v>205</v>
      </c>
      <c r="F149" s="181" t="str">
        <f t="shared" si="14"/>
        <v>An entry internal entry evaluation audit is completed. Prior to entry and upon satisfactory conclusion of the evaluation; settlement of any major NC and (as directed by the Group Manager for minor NCs) in line with criteria determined by the CB, FSC and, or PEFC; payment of applicant fees; the applicant will be admitted to the Group. Internal audits seen for all of the new group members being audited at S1</v>
      </c>
      <c r="G149" s="390" t="str">
        <f t="shared" si="14"/>
        <v>Y</v>
      </c>
      <c r="H149" s="183">
        <f t="shared" si="14"/>
        <v>0</v>
      </c>
    </row>
    <row r="150" spans="1:8" ht="85.5">
      <c r="A150" s="180" t="s">
        <v>10</v>
      </c>
      <c r="B150" s="181" t="s">
        <v>2783</v>
      </c>
      <c r="C150" s="390" t="s">
        <v>835</v>
      </c>
      <c r="D150" s="183"/>
      <c r="E150" s="419" t="s">
        <v>10</v>
      </c>
      <c r="F150" s="181" t="str">
        <f t="shared" si="14"/>
        <v>An entry internal entry evaluation audit is completed. Prior to entry and upon satisfactory conclusion of the evaluation; settlement of any major NC and (as directed by the Group Manager for minor NCs) in line with criteria determined by the CB, FSC and, or PEFC; payment of applicant fees; the applicant will be admitted to the Group. Internal audits seen for all of the new group members being audited at S2</v>
      </c>
      <c r="G150" s="390" t="str">
        <f t="shared" si="14"/>
        <v>Y</v>
      </c>
      <c r="H150" s="183">
        <f t="shared" si="14"/>
        <v>0</v>
      </c>
    </row>
    <row r="151" spans="1:8">
      <c r="A151" s="180" t="s">
        <v>11</v>
      </c>
      <c r="B151" s="181"/>
      <c r="C151" s="390"/>
      <c r="D151" s="183"/>
      <c r="E151" s="419" t="s">
        <v>11</v>
      </c>
      <c r="F151" s="181">
        <f t="shared" si="14"/>
        <v>0</v>
      </c>
      <c r="G151" s="390">
        <f t="shared" si="14"/>
        <v>0</v>
      </c>
      <c r="H151" s="183">
        <f t="shared" si="14"/>
        <v>0</v>
      </c>
    </row>
    <row r="152" spans="1:8">
      <c r="A152" s="180" t="s">
        <v>12</v>
      </c>
      <c r="B152" s="181"/>
      <c r="C152" s="390"/>
      <c r="D152" s="183"/>
      <c r="E152" s="419" t="s">
        <v>12</v>
      </c>
      <c r="F152" s="181">
        <f t="shared" si="14"/>
        <v>0</v>
      </c>
      <c r="G152" s="390">
        <f t="shared" si="14"/>
        <v>0</v>
      </c>
      <c r="H152" s="183">
        <f t="shared" si="14"/>
        <v>0</v>
      </c>
    </row>
    <row r="153" spans="1:8" ht="57">
      <c r="A153" s="174"/>
      <c r="B153" s="175" t="s">
        <v>1576</v>
      </c>
      <c r="C153" s="447"/>
      <c r="D153" s="190"/>
      <c r="E153" s="415"/>
      <c r="F153" s="416" t="s">
        <v>1577</v>
      </c>
      <c r="G153" s="449"/>
      <c r="H153" s="450"/>
    </row>
    <row r="154" spans="1:8" ht="28.5">
      <c r="A154" s="180" t="s">
        <v>132</v>
      </c>
      <c r="B154" s="181" t="s">
        <v>1578</v>
      </c>
      <c r="C154" s="390" t="s">
        <v>835</v>
      </c>
      <c r="D154" s="183"/>
      <c r="E154" s="419" t="s">
        <v>132</v>
      </c>
      <c r="F154" s="181" t="str">
        <f t="shared" ref="F154:H158" si="15">B154</f>
        <v>Field evaluations are conducted for all group entrants. Internal audits seen for all of the new group members being audited at S4 ( S3 PEFC)</v>
      </c>
      <c r="G154" s="390" t="str">
        <f t="shared" si="15"/>
        <v>Y</v>
      </c>
      <c r="H154" s="183">
        <f t="shared" si="15"/>
        <v>0</v>
      </c>
    </row>
    <row r="155" spans="1:8" ht="28.5">
      <c r="A155" s="180" t="s">
        <v>205</v>
      </c>
      <c r="B155" s="181" t="s">
        <v>2640</v>
      </c>
      <c r="C155" s="390" t="s">
        <v>835</v>
      </c>
      <c r="D155" s="183"/>
      <c r="E155" s="419" t="s">
        <v>205</v>
      </c>
      <c r="F155" s="181" t="str">
        <f t="shared" si="15"/>
        <v xml:space="preserve">Field evaluations are conducted for all group entrants. These were seen for all of the new group members being audited at S1 </v>
      </c>
      <c r="G155" s="390" t="str">
        <f t="shared" si="15"/>
        <v>Y</v>
      </c>
      <c r="H155" s="183">
        <f t="shared" si="15"/>
        <v>0</v>
      </c>
    </row>
    <row r="156" spans="1:8" ht="28.5">
      <c r="A156" s="180" t="s">
        <v>10</v>
      </c>
      <c r="B156" s="181" t="s">
        <v>2784</v>
      </c>
      <c r="C156" s="390" t="s">
        <v>835</v>
      </c>
      <c r="D156" s="183"/>
      <c r="E156" s="419" t="s">
        <v>10</v>
      </c>
      <c r="F156" s="181" t="str">
        <f t="shared" si="15"/>
        <v>Field evaluations are conducted for all group entrants. These were seen for all of the new group members being audited at S2</v>
      </c>
      <c r="G156" s="390" t="str">
        <f t="shared" si="15"/>
        <v>Y</v>
      </c>
      <c r="H156" s="183">
        <f t="shared" si="15"/>
        <v>0</v>
      </c>
    </row>
    <row r="157" spans="1:8">
      <c r="A157" s="180" t="s">
        <v>11</v>
      </c>
      <c r="B157" s="181"/>
      <c r="C157" s="390"/>
      <c r="D157" s="183"/>
      <c r="E157" s="419" t="s">
        <v>11</v>
      </c>
      <c r="F157" s="181">
        <f t="shared" si="15"/>
        <v>0</v>
      </c>
      <c r="G157" s="390">
        <f t="shared" si="15"/>
        <v>0</v>
      </c>
      <c r="H157" s="183">
        <f t="shared" si="15"/>
        <v>0</v>
      </c>
    </row>
    <row r="158" spans="1:8">
      <c r="A158" s="180" t="s">
        <v>12</v>
      </c>
      <c r="B158" s="181"/>
      <c r="C158" s="390"/>
      <c r="D158" s="183"/>
      <c r="E158" s="419" t="s">
        <v>12</v>
      </c>
      <c r="F158" s="181">
        <f t="shared" si="15"/>
        <v>0</v>
      </c>
      <c r="G158" s="390">
        <f t="shared" si="15"/>
        <v>0</v>
      </c>
      <c r="H158" s="183">
        <f t="shared" si="15"/>
        <v>0</v>
      </c>
    </row>
    <row r="159" spans="1:8" ht="42.75">
      <c r="A159" s="174"/>
      <c r="B159" s="175" t="s">
        <v>1579</v>
      </c>
      <c r="C159" s="447"/>
      <c r="D159" s="190"/>
      <c r="E159" s="415"/>
      <c r="F159" s="416" t="s">
        <v>1580</v>
      </c>
      <c r="G159" s="449"/>
      <c r="H159" s="450"/>
    </row>
    <row r="160" spans="1:8">
      <c r="A160" s="180" t="s">
        <v>132</v>
      </c>
      <c r="B160" s="181" t="s">
        <v>1581</v>
      </c>
      <c r="C160" s="390" t="s">
        <v>835</v>
      </c>
      <c r="D160" s="183"/>
      <c r="E160" s="419" t="s">
        <v>132</v>
      </c>
      <c r="F160" s="181" t="str">
        <f t="shared" ref="F160:H164" si="16">B160</f>
        <v>The Group Rules permit members to resign from the group</v>
      </c>
      <c r="G160" s="390" t="str">
        <f t="shared" si="16"/>
        <v>Y</v>
      </c>
      <c r="H160" s="183">
        <f t="shared" si="16"/>
        <v>0</v>
      </c>
    </row>
    <row r="161" spans="1:8" ht="28.5">
      <c r="A161" s="180" t="s">
        <v>205</v>
      </c>
      <c r="B161" s="181" t="s">
        <v>2641</v>
      </c>
      <c r="C161" s="390" t="s">
        <v>835</v>
      </c>
      <c r="D161" s="183"/>
      <c r="E161" s="419" t="s">
        <v>205</v>
      </c>
      <c r="F161" s="181" t="str">
        <f t="shared" si="16"/>
        <v>UKFCG only managed the one group so there is no other group managed by the same Group Entity.  Group Rules permit members to resign from the group</v>
      </c>
      <c r="G161" s="390" t="str">
        <f t="shared" si="16"/>
        <v>Y</v>
      </c>
      <c r="H161" s="183">
        <f t="shared" si="16"/>
        <v>0</v>
      </c>
    </row>
    <row r="162" spans="1:8" ht="28.5">
      <c r="A162" s="180" t="s">
        <v>10</v>
      </c>
      <c r="B162" s="181" t="s">
        <v>2641</v>
      </c>
      <c r="C162" s="390" t="s">
        <v>835</v>
      </c>
      <c r="D162" s="183"/>
      <c r="E162" s="419" t="s">
        <v>10</v>
      </c>
      <c r="F162" s="181" t="str">
        <f t="shared" si="16"/>
        <v>UKFCG only managed the one group so there is no other group managed by the same Group Entity.  Group Rules permit members to resign from the group</v>
      </c>
      <c r="G162" s="390" t="str">
        <f t="shared" si="16"/>
        <v>Y</v>
      </c>
      <c r="H162" s="183">
        <f t="shared" si="16"/>
        <v>0</v>
      </c>
    </row>
    <row r="163" spans="1:8">
      <c r="A163" s="180" t="s">
        <v>11</v>
      </c>
      <c r="B163" s="181"/>
      <c r="C163" s="390"/>
      <c r="D163" s="183"/>
      <c r="E163" s="419" t="s">
        <v>11</v>
      </c>
      <c r="F163" s="181">
        <f t="shared" si="16"/>
        <v>0</v>
      </c>
      <c r="G163" s="390">
        <f t="shared" si="16"/>
        <v>0</v>
      </c>
      <c r="H163" s="183">
        <f t="shared" si="16"/>
        <v>0</v>
      </c>
    </row>
    <row r="164" spans="1:8">
      <c r="A164" s="180" t="s">
        <v>12</v>
      </c>
      <c r="B164" s="181"/>
      <c r="C164" s="390"/>
      <c r="D164" s="183"/>
      <c r="E164" s="419" t="s">
        <v>12</v>
      </c>
      <c r="F164" s="181">
        <f t="shared" si="16"/>
        <v>0</v>
      </c>
      <c r="G164" s="390">
        <f t="shared" si="16"/>
        <v>0</v>
      </c>
      <c r="H164" s="183">
        <f t="shared" si="16"/>
        <v>0</v>
      </c>
    </row>
    <row r="165" spans="1:8">
      <c r="A165" s="184"/>
      <c r="B165" s="185"/>
      <c r="C165" s="420"/>
      <c r="D165" s="186"/>
      <c r="E165" s="184"/>
      <c r="F165" s="185"/>
      <c r="G165" s="420"/>
      <c r="H165" s="186"/>
    </row>
    <row r="166" spans="1:8">
      <c r="A166" s="188">
        <v>8</v>
      </c>
      <c r="B166" s="189"/>
      <c r="C166" s="614"/>
      <c r="D166" s="615"/>
      <c r="E166" s="477">
        <v>7</v>
      </c>
      <c r="F166" s="411" t="s">
        <v>1582</v>
      </c>
      <c r="G166" s="624"/>
      <c r="H166" s="625"/>
    </row>
    <row r="167" spans="1:8" ht="237.95" customHeight="1">
      <c r="A167" s="188">
        <v>8.1</v>
      </c>
      <c r="B167" s="189" t="s">
        <v>1583</v>
      </c>
      <c r="C167" s="614"/>
      <c r="D167" s="615"/>
      <c r="E167" s="427">
        <v>7.1</v>
      </c>
      <c r="F167" s="428" t="s">
        <v>1584</v>
      </c>
      <c r="G167" s="616"/>
      <c r="H167" s="617"/>
    </row>
    <row r="168" spans="1:8" ht="42.75">
      <c r="A168" s="188"/>
      <c r="B168" s="189" t="s">
        <v>1585</v>
      </c>
      <c r="C168" s="614"/>
      <c r="D168" s="615"/>
      <c r="E168" s="427"/>
      <c r="F168" s="428" t="s">
        <v>1586</v>
      </c>
      <c r="G168" s="616"/>
      <c r="H168" s="617"/>
    </row>
    <row r="169" spans="1:8" ht="28.5">
      <c r="A169" s="188"/>
      <c r="B169" s="189" t="s">
        <v>1587</v>
      </c>
      <c r="C169" s="614"/>
      <c r="D169" s="615"/>
      <c r="E169" s="427"/>
      <c r="F169" s="428" t="s">
        <v>1588</v>
      </c>
      <c r="G169" s="616"/>
      <c r="H169" s="617"/>
    </row>
    <row r="170" spans="1:8" ht="156.75">
      <c r="A170" s="180" t="s">
        <v>132</v>
      </c>
      <c r="B170" s="181" t="s">
        <v>1589</v>
      </c>
      <c r="C170" s="390" t="s">
        <v>835</v>
      </c>
      <c r="D170" s="183"/>
      <c r="E170" s="419" t="s">
        <v>132</v>
      </c>
      <c r="F170" s="181" t="str">
        <f t="shared" ref="F170:H174" si="17">B170</f>
        <v>This is described in detail in the Group rules. at clause 8 UKFCG will provide documentation, or access to documentation, specifying the relevant terms and conditions of group membership. In addition, UKFCG shall provide training, guidance and documentation to each group Member / Forestry Agent (as necessary) to enable individual capability to achieve the required standards of certification. Training may be achieved through field visit, verbal and email communication. All group members are routinely advised through the UKFCG e-Newsletters and, Briefing Notes. File folders are maintained for group members. A suite of tailored forestry management templates are available for group members to assist in their forest management and monitoring of forest activity. Examples of e-newsletters and briefing notes seen during audit.</v>
      </c>
      <c r="G170" s="390" t="str">
        <f t="shared" si="17"/>
        <v>Y</v>
      </c>
      <c r="H170" s="183">
        <f t="shared" si="17"/>
        <v>0</v>
      </c>
    </row>
    <row r="171" spans="1:8" ht="199.5">
      <c r="A171" s="180" t="s">
        <v>205</v>
      </c>
      <c r="B171" s="181" t="s">
        <v>2642</v>
      </c>
      <c r="C171" s="390" t="s">
        <v>835</v>
      </c>
      <c r="D171" s="183"/>
      <c r="E171" s="419" t="s">
        <v>205</v>
      </c>
      <c r="F171" s="181" t="str">
        <f t="shared" si="17"/>
        <v>This is described in detail in the Group rules.   UKFCG will provide documentation, or access to documentation, specifying the relevant terms and conditions of group membership. In addition, UKFCG shall provide training, guidance and documentation to each group Member / Forestry Agent (as necessary) to enable individual capability to achieve the required standards of certification. Training may be achieved through field visit, verbal and email communication. All group members are routinely advised through the UKFCG e-Newsletters and, Briefing Notes. File folders are maintained for group members. A suite of tailored forestry management templates are available for group members to assist in their forest management and monitoring of forest activity. Copies of all e-newsletters sent to members over the past year were seen during audit and briefing notes sent to members sampled eg Timber Stack Heights. All information sent to members noted to be clearly presented and easy to understand.</v>
      </c>
      <c r="G171" s="390" t="str">
        <f t="shared" si="17"/>
        <v>Y</v>
      </c>
      <c r="H171" s="183">
        <f t="shared" si="17"/>
        <v>0</v>
      </c>
    </row>
    <row r="172" spans="1:8" ht="185.25">
      <c r="A172" s="180" t="s">
        <v>10</v>
      </c>
      <c r="B172" s="181" t="s">
        <v>2785</v>
      </c>
      <c r="C172" s="390" t="s">
        <v>835</v>
      </c>
      <c r="D172" s="183"/>
      <c r="E172" s="419" t="s">
        <v>10</v>
      </c>
      <c r="F172" s="181" t="str">
        <f t="shared" si="17"/>
        <v>This is described in detail in the Group rules.   UKFCG will provide documentation, or access to documentation, specifying the relevant terms and conditions of group membership. In addition, UKFCG shall provide training, guidance and documentation to each group Member / Forestry Agent (as necessary) to enable individual capability to achieve the required standards of certification. Training may be achieved through field visit, verbal and email communication. All group members are routinely advised through the UKFCG e-Newsletters and, Briefing Notes. File folders are maintained for group members. A suite of tailored forestry management templates are available for group members to assist in their forest management and monitoring of forest activity. Copies of all e-newsletters sent to members over the past year were seen during audit and briefing notes sent to members sampled. All information sent to members noted to be clearly presented and easy to understand.</v>
      </c>
      <c r="G172" s="390" t="str">
        <f t="shared" si="17"/>
        <v>Y</v>
      </c>
      <c r="H172" s="183">
        <f t="shared" si="17"/>
        <v>0</v>
      </c>
    </row>
    <row r="173" spans="1:8">
      <c r="A173" s="180" t="s">
        <v>11</v>
      </c>
      <c r="B173" s="181"/>
      <c r="C173" s="390"/>
      <c r="D173" s="183"/>
      <c r="E173" s="419" t="s">
        <v>11</v>
      </c>
      <c r="F173" s="181">
        <f t="shared" si="17"/>
        <v>0</v>
      </c>
      <c r="G173" s="390">
        <f t="shared" si="17"/>
        <v>0</v>
      </c>
      <c r="H173" s="183">
        <f t="shared" si="17"/>
        <v>0</v>
      </c>
    </row>
    <row r="174" spans="1:8">
      <c r="A174" s="180" t="s">
        <v>12</v>
      </c>
      <c r="B174" s="181"/>
      <c r="C174" s="390"/>
      <c r="D174" s="183"/>
      <c r="E174" s="419" t="s">
        <v>12</v>
      </c>
      <c r="F174" s="181">
        <f t="shared" si="17"/>
        <v>0</v>
      </c>
      <c r="G174" s="390">
        <f t="shared" si="17"/>
        <v>0</v>
      </c>
      <c r="H174" s="183">
        <f t="shared" si="17"/>
        <v>0</v>
      </c>
    </row>
    <row r="175" spans="1:8">
      <c r="A175" s="184"/>
      <c r="B175" s="185"/>
      <c r="C175" s="420"/>
      <c r="D175" s="186"/>
      <c r="E175" s="184"/>
      <c r="F175" s="185"/>
      <c r="G175" s="420"/>
      <c r="H175" s="186"/>
    </row>
    <row r="176" spans="1:8" ht="15.75">
      <c r="A176" s="463">
        <v>9</v>
      </c>
      <c r="B176" s="430" t="s">
        <v>1590</v>
      </c>
      <c r="C176" s="626"/>
      <c r="D176" s="627"/>
      <c r="E176" s="474">
        <v>8</v>
      </c>
      <c r="F176" s="432" t="s">
        <v>1590</v>
      </c>
      <c r="G176" s="628"/>
      <c r="H176" s="629"/>
    </row>
    <row r="177" spans="1:8" ht="285">
      <c r="A177" s="174">
        <v>9.1</v>
      </c>
      <c r="B177" s="189" t="s">
        <v>1591</v>
      </c>
      <c r="C177" s="614"/>
      <c r="D177" s="615"/>
      <c r="E177" s="415">
        <v>8.1</v>
      </c>
      <c r="F177" s="428" t="s">
        <v>2643</v>
      </c>
      <c r="G177" s="616"/>
      <c r="H177" s="617"/>
    </row>
    <row r="178" spans="1:8" ht="99.75">
      <c r="A178" s="174"/>
      <c r="B178" s="433" t="s">
        <v>1592</v>
      </c>
      <c r="C178" s="614"/>
      <c r="D178" s="615"/>
      <c r="E178" s="415"/>
      <c r="F178" s="434" t="s">
        <v>1593</v>
      </c>
      <c r="G178" s="616"/>
      <c r="H178" s="617"/>
    </row>
    <row r="179" spans="1:8" ht="28.5">
      <c r="A179" s="180" t="s">
        <v>132</v>
      </c>
      <c r="B179" s="181" t="s">
        <v>1594</v>
      </c>
      <c r="C179" s="480" t="s">
        <v>835</v>
      </c>
      <c r="D179" s="481"/>
      <c r="E179" s="419" t="s">
        <v>132</v>
      </c>
      <c r="F179" s="181" t="str">
        <f t="shared" ref="F179:H183" si="18">B179</f>
        <v xml:space="preserve">Doc.01 Group Rules confirms UKFCG Group rules which cover all of the above clauses. </v>
      </c>
      <c r="G179" s="390" t="str">
        <f t="shared" si="18"/>
        <v>Y</v>
      </c>
      <c r="H179" s="183">
        <f t="shared" si="18"/>
        <v>0</v>
      </c>
    </row>
    <row r="180" spans="1:8" ht="28.5">
      <c r="A180" s="180" t="s">
        <v>205</v>
      </c>
      <c r="B180" s="181" t="s">
        <v>1594</v>
      </c>
      <c r="C180" s="480" t="s">
        <v>835</v>
      </c>
      <c r="D180" s="183"/>
      <c r="E180" s="419" t="s">
        <v>205</v>
      </c>
      <c r="F180" s="181" t="str">
        <f t="shared" si="18"/>
        <v xml:space="preserve">Doc.01 Group Rules confirms UKFCG Group rules which cover all of the above clauses. </v>
      </c>
      <c r="G180" s="390" t="str">
        <f t="shared" si="18"/>
        <v>Y</v>
      </c>
      <c r="H180" s="183">
        <f t="shared" si="18"/>
        <v>0</v>
      </c>
    </row>
    <row r="181" spans="1:8" ht="28.5">
      <c r="A181" s="180" t="s">
        <v>10</v>
      </c>
      <c r="B181" s="181" t="s">
        <v>1594</v>
      </c>
      <c r="C181" s="480" t="s">
        <v>835</v>
      </c>
      <c r="D181" s="183"/>
      <c r="E181" s="419" t="s">
        <v>10</v>
      </c>
      <c r="F181" s="181" t="str">
        <f t="shared" si="18"/>
        <v xml:space="preserve">Doc.01 Group Rules confirms UKFCG Group rules which cover all of the above clauses. </v>
      </c>
      <c r="G181" s="390" t="str">
        <f t="shared" si="18"/>
        <v>Y</v>
      </c>
      <c r="H181" s="183">
        <f t="shared" si="18"/>
        <v>0</v>
      </c>
    </row>
    <row r="182" spans="1:8">
      <c r="A182" s="180" t="s">
        <v>11</v>
      </c>
      <c r="B182" s="181"/>
      <c r="C182" s="390"/>
      <c r="D182" s="183"/>
      <c r="E182" s="419" t="s">
        <v>11</v>
      </c>
      <c r="F182" s="181">
        <f t="shared" si="18"/>
        <v>0</v>
      </c>
      <c r="G182" s="390">
        <f t="shared" si="18"/>
        <v>0</v>
      </c>
      <c r="H182" s="183">
        <f t="shared" si="18"/>
        <v>0</v>
      </c>
    </row>
    <row r="183" spans="1:8">
      <c r="A183" s="180" t="s">
        <v>12</v>
      </c>
      <c r="B183" s="181"/>
      <c r="C183" s="390"/>
      <c r="D183" s="183"/>
      <c r="E183" s="419" t="s">
        <v>12</v>
      </c>
      <c r="F183" s="181">
        <f t="shared" si="18"/>
        <v>0</v>
      </c>
      <c r="G183" s="390">
        <f t="shared" si="18"/>
        <v>0</v>
      </c>
      <c r="H183" s="183">
        <f t="shared" si="18"/>
        <v>0</v>
      </c>
    </row>
    <row r="184" spans="1:8">
      <c r="A184" s="184"/>
      <c r="B184" s="185"/>
      <c r="C184" s="420"/>
      <c r="D184" s="186"/>
      <c r="E184" s="184"/>
      <c r="F184" s="185"/>
      <c r="G184" s="420"/>
      <c r="H184" s="186"/>
    </row>
    <row r="185" spans="1:8">
      <c r="A185" s="482">
        <v>10</v>
      </c>
      <c r="B185" s="483" t="s">
        <v>1595</v>
      </c>
      <c r="C185" s="484"/>
      <c r="D185" s="485"/>
      <c r="E185" s="486">
        <v>9</v>
      </c>
      <c r="F185" s="487" t="s">
        <v>1595</v>
      </c>
      <c r="G185" s="488"/>
      <c r="H185" s="489"/>
    </row>
    <row r="186" spans="1:8" ht="42.75">
      <c r="A186" s="490"/>
      <c r="B186" s="167" t="s">
        <v>1596</v>
      </c>
      <c r="C186" s="391"/>
      <c r="D186" s="491"/>
      <c r="E186" s="492">
        <v>9.1</v>
      </c>
      <c r="F186" s="493" t="s">
        <v>1597</v>
      </c>
      <c r="G186" s="394"/>
      <c r="H186" s="494"/>
    </row>
    <row r="187" spans="1:8" ht="156.75">
      <c r="A187" s="490"/>
      <c r="B187" s="167" t="s">
        <v>1598</v>
      </c>
      <c r="C187" s="391"/>
      <c r="D187" s="491"/>
      <c r="E187" s="492"/>
      <c r="F187" s="493" t="s">
        <v>1598</v>
      </c>
      <c r="G187" s="394"/>
      <c r="H187" s="494"/>
    </row>
    <row r="188" spans="1:8" ht="28.5">
      <c r="A188" s="490"/>
      <c r="B188" s="495" t="s">
        <v>1599</v>
      </c>
      <c r="C188" s="391"/>
      <c r="D188" s="491"/>
      <c r="E188" s="492"/>
      <c r="F188" s="393" t="s">
        <v>1599</v>
      </c>
      <c r="G188" s="394"/>
      <c r="H188" s="494"/>
    </row>
    <row r="189" spans="1:8" ht="199.5">
      <c r="A189" s="490"/>
      <c r="B189" s="167" t="s">
        <v>1600</v>
      </c>
      <c r="C189" s="391"/>
      <c r="D189" s="491"/>
      <c r="E189" s="492"/>
      <c r="F189" s="493" t="s">
        <v>2644</v>
      </c>
      <c r="G189" s="394"/>
      <c r="H189" s="494"/>
    </row>
    <row r="190" spans="1:8" ht="56.1" customHeight="1">
      <c r="A190" s="496"/>
      <c r="B190" s="497" t="s">
        <v>1601</v>
      </c>
      <c r="C190" s="498"/>
      <c r="D190" s="499"/>
      <c r="E190" s="500"/>
      <c r="F190" s="501" t="s">
        <v>1602</v>
      </c>
      <c r="G190" s="502"/>
      <c r="H190" s="503"/>
    </row>
    <row r="191" spans="1:8" ht="99.75">
      <c r="A191" s="176" t="s">
        <v>132</v>
      </c>
      <c r="B191" s="181" t="s">
        <v>1603</v>
      </c>
      <c r="C191" s="418" t="s">
        <v>835</v>
      </c>
      <c r="D191" s="179"/>
      <c r="E191" s="417" t="s">
        <v>132</v>
      </c>
      <c r="F191" s="181" t="str">
        <f t="shared" ref="F191:H195" si="19">B191</f>
        <v>Group Register Doc.07 FMU Data Collection is used to maintain group member data. Group training/information UKFCG e-News is the primary method of providing training to members. File folders are maintained for each group member with records of internal monitoring, forest management documents, trademark aprovals, e records of internal inspections, non-compliances identified in such inspections, actions taken to correct any such non-compliance.</v>
      </c>
      <c r="G191" s="390" t="str">
        <f t="shared" si="19"/>
        <v>Y</v>
      </c>
      <c r="H191" s="183">
        <f t="shared" si="19"/>
        <v>0</v>
      </c>
    </row>
    <row r="192" spans="1:8" ht="99.75">
      <c r="A192" s="180" t="s">
        <v>205</v>
      </c>
      <c r="B192" s="181" t="s">
        <v>2645</v>
      </c>
      <c r="C192" s="418" t="s">
        <v>835</v>
      </c>
      <c r="D192" s="183"/>
      <c r="E192" s="419" t="s">
        <v>205</v>
      </c>
      <c r="F192" s="181" t="str">
        <f t="shared" si="19"/>
        <v>Group Register Doc.07 FMU Data Collection is used to maintain group member data. Group training/information UKFCG e-News is the primary method of providing training to members. File folders are maintained for each group member with records of internal monitoring, forest management documents, trademark aprovals, e records of internal inspections, non-compliances identified in such inspections, actions taken to correct any such non-compliance. Records sampled during audit seen to be fully compliant.</v>
      </c>
      <c r="G192" s="390" t="str">
        <f t="shared" si="19"/>
        <v>Y</v>
      </c>
      <c r="H192" s="183">
        <f t="shared" si="19"/>
        <v>0</v>
      </c>
    </row>
    <row r="193" spans="1:8" ht="99.75">
      <c r="A193" s="696" t="s">
        <v>10</v>
      </c>
      <c r="B193" s="181" t="s">
        <v>2645</v>
      </c>
      <c r="C193" s="418" t="s">
        <v>835</v>
      </c>
      <c r="D193" s="183"/>
      <c r="E193" s="419" t="s">
        <v>10</v>
      </c>
      <c r="F193" s="181" t="str">
        <f t="shared" si="19"/>
        <v>Group Register Doc.07 FMU Data Collection is used to maintain group member data. Group training/information UKFCG e-News is the primary method of providing training to members. File folders are maintained for each group member with records of internal monitoring, forest management documents, trademark aprovals, e records of internal inspections, non-compliances identified in such inspections, actions taken to correct any such non-compliance. Records sampled during audit seen to be fully compliant.</v>
      </c>
      <c r="G193" s="390" t="str">
        <f t="shared" si="19"/>
        <v>Y</v>
      </c>
      <c r="H193" s="183">
        <f t="shared" si="19"/>
        <v>0</v>
      </c>
    </row>
    <row r="194" spans="1:8">
      <c r="A194" s="180" t="s">
        <v>11</v>
      </c>
      <c r="B194" s="181"/>
      <c r="C194" s="390"/>
      <c r="D194" s="183"/>
      <c r="E194" s="419" t="s">
        <v>11</v>
      </c>
      <c r="F194" s="181">
        <f t="shared" si="19"/>
        <v>0</v>
      </c>
      <c r="G194" s="390">
        <f t="shared" si="19"/>
        <v>0</v>
      </c>
      <c r="H194" s="183">
        <f t="shared" si="19"/>
        <v>0</v>
      </c>
    </row>
    <row r="195" spans="1:8">
      <c r="A195" s="180" t="s">
        <v>12</v>
      </c>
      <c r="B195" s="181"/>
      <c r="C195" s="390"/>
      <c r="D195" s="183"/>
      <c r="E195" s="419" t="s">
        <v>12</v>
      </c>
      <c r="F195" s="181">
        <f t="shared" si="19"/>
        <v>0</v>
      </c>
      <c r="G195" s="390">
        <f t="shared" si="19"/>
        <v>0</v>
      </c>
      <c r="H195" s="183">
        <f t="shared" si="19"/>
        <v>0</v>
      </c>
    </row>
    <row r="196" spans="1:8">
      <c r="A196" s="184"/>
      <c r="B196" s="185"/>
      <c r="C196" s="420"/>
      <c r="D196" s="186"/>
      <c r="E196" s="184"/>
      <c r="F196" s="185"/>
      <c r="G196" s="420"/>
      <c r="H196" s="186"/>
    </row>
    <row r="197" spans="1:8">
      <c r="A197" s="188">
        <v>10.199999999999999</v>
      </c>
      <c r="B197" s="189" t="s">
        <v>1604</v>
      </c>
      <c r="C197" s="614"/>
      <c r="D197" s="615"/>
      <c r="E197" s="427">
        <v>9.1999999999999993</v>
      </c>
      <c r="F197" s="428" t="s">
        <v>1604</v>
      </c>
      <c r="G197" s="616"/>
      <c r="H197" s="617"/>
    </row>
    <row r="198" spans="1:8">
      <c r="A198" s="180" t="s">
        <v>132</v>
      </c>
      <c r="B198" s="181" t="s">
        <v>1605</v>
      </c>
      <c r="C198" s="390" t="s">
        <v>835</v>
      </c>
      <c r="D198" s="183"/>
      <c r="E198" s="419" t="s">
        <v>132</v>
      </c>
      <c r="F198" s="181" t="str">
        <f t="shared" ref="F198:H202" si="20">B198</f>
        <v>Specified in the group rules.  Records can be found in the file folders.</v>
      </c>
      <c r="G198" s="390" t="str">
        <f t="shared" si="20"/>
        <v>Y</v>
      </c>
      <c r="H198" s="183">
        <f t="shared" si="20"/>
        <v>0</v>
      </c>
    </row>
    <row r="199" spans="1:8" ht="42.75">
      <c r="A199" s="180" t="s">
        <v>205</v>
      </c>
      <c r="B199" s="181" t="s">
        <v>2646</v>
      </c>
      <c r="C199" s="390" t="s">
        <v>835</v>
      </c>
      <c r="D199" s="183"/>
      <c r="E199" s="419" t="s">
        <v>205</v>
      </c>
      <c r="F199" s="181" t="str">
        <f t="shared" si="20"/>
        <v>Specified in the group rules.  Records can be found in the file folders - sampled during audit and noted to include records from each member's entry date ie considerably longer than five years in some cases.</v>
      </c>
      <c r="G199" s="390" t="str">
        <f t="shared" si="20"/>
        <v>Y</v>
      </c>
      <c r="H199" s="183">
        <f t="shared" si="20"/>
        <v>0</v>
      </c>
    </row>
    <row r="200" spans="1:8" ht="42.75">
      <c r="A200" s="180" t="s">
        <v>10</v>
      </c>
      <c r="B200" s="181" t="s">
        <v>2646</v>
      </c>
      <c r="C200" s="390" t="s">
        <v>835</v>
      </c>
      <c r="D200" s="183"/>
      <c r="E200" s="419" t="s">
        <v>10</v>
      </c>
      <c r="F200" s="181" t="str">
        <f t="shared" si="20"/>
        <v>Specified in the group rules.  Records can be found in the file folders - sampled during audit and noted to include records from each member's entry date ie considerably longer than five years in some cases.</v>
      </c>
      <c r="G200" s="390" t="str">
        <f t="shared" si="20"/>
        <v>Y</v>
      </c>
      <c r="H200" s="183">
        <f t="shared" si="20"/>
        <v>0</v>
      </c>
    </row>
    <row r="201" spans="1:8">
      <c r="A201" s="180" t="s">
        <v>11</v>
      </c>
      <c r="B201" s="181"/>
      <c r="C201" s="390"/>
      <c r="D201" s="183"/>
      <c r="E201" s="419" t="s">
        <v>11</v>
      </c>
      <c r="F201" s="181">
        <f t="shared" si="20"/>
        <v>0</v>
      </c>
      <c r="G201" s="390">
        <f t="shared" si="20"/>
        <v>0</v>
      </c>
      <c r="H201" s="183">
        <f t="shared" si="20"/>
        <v>0</v>
      </c>
    </row>
    <row r="202" spans="1:8">
      <c r="A202" s="180" t="s">
        <v>12</v>
      </c>
      <c r="B202" s="181"/>
      <c r="C202" s="390"/>
      <c r="D202" s="183"/>
      <c r="E202" s="419" t="s">
        <v>12</v>
      </c>
      <c r="F202" s="181">
        <f t="shared" si="20"/>
        <v>0</v>
      </c>
      <c r="G202" s="390">
        <f t="shared" si="20"/>
        <v>0</v>
      </c>
      <c r="H202" s="183">
        <f t="shared" si="20"/>
        <v>0</v>
      </c>
    </row>
    <row r="203" spans="1:8">
      <c r="A203" s="184"/>
      <c r="B203" s="185"/>
      <c r="C203" s="420"/>
      <c r="D203" s="186"/>
      <c r="E203" s="459"/>
      <c r="F203" s="460"/>
      <c r="G203" s="461"/>
      <c r="H203" s="462"/>
    </row>
    <row r="204" spans="1:8" ht="57">
      <c r="A204" s="174">
        <v>10.3</v>
      </c>
      <c r="B204" s="175" t="s">
        <v>1606</v>
      </c>
      <c r="C204" s="608"/>
      <c r="D204" s="609"/>
      <c r="E204" s="459"/>
      <c r="F204" s="460"/>
      <c r="G204" s="461"/>
      <c r="H204" s="462"/>
    </row>
    <row r="205" spans="1:8" ht="99.75">
      <c r="A205" s="174"/>
      <c r="B205" s="433" t="s">
        <v>1607</v>
      </c>
      <c r="C205" s="614"/>
      <c r="D205" s="615"/>
      <c r="E205" s="466"/>
      <c r="F205" s="466"/>
      <c r="G205" s="467"/>
      <c r="H205" s="466"/>
    </row>
    <row r="206" spans="1:8">
      <c r="A206" s="180" t="s">
        <v>132</v>
      </c>
      <c r="B206" s="504" t="s">
        <v>434</v>
      </c>
      <c r="C206" s="480" t="s">
        <v>835</v>
      </c>
      <c r="D206" s="481"/>
      <c r="E206" s="466"/>
      <c r="F206" s="466"/>
      <c r="G206" s="467"/>
      <c r="H206" s="466"/>
    </row>
    <row r="207" spans="1:8">
      <c r="A207" s="180" t="s">
        <v>205</v>
      </c>
      <c r="B207" s="181" t="s">
        <v>434</v>
      </c>
      <c r="C207" s="390" t="s">
        <v>835</v>
      </c>
      <c r="D207" s="183"/>
      <c r="E207" s="466"/>
      <c r="F207" s="466"/>
      <c r="G207" s="467"/>
      <c r="H207" s="466"/>
    </row>
    <row r="208" spans="1:8">
      <c r="A208" s="180" t="s">
        <v>10</v>
      </c>
      <c r="B208" s="181" t="s">
        <v>434</v>
      </c>
      <c r="C208" s="390" t="s">
        <v>835</v>
      </c>
      <c r="D208" s="183"/>
      <c r="E208" s="466"/>
      <c r="F208" s="466"/>
      <c r="G208" s="467"/>
      <c r="H208" s="466"/>
    </row>
    <row r="209" spans="1:8">
      <c r="A209" s="180" t="s">
        <v>11</v>
      </c>
      <c r="B209" s="181"/>
      <c r="C209" s="390"/>
      <c r="D209" s="183"/>
      <c r="E209" s="466"/>
      <c r="F209" s="466"/>
      <c r="G209" s="467"/>
      <c r="H209" s="466"/>
    </row>
    <row r="210" spans="1:8">
      <c r="A210" s="180" t="s">
        <v>12</v>
      </c>
      <c r="B210" s="181"/>
      <c r="C210" s="390"/>
      <c r="D210" s="183"/>
      <c r="E210" s="466"/>
      <c r="F210" s="466"/>
      <c r="G210" s="467"/>
      <c r="H210" s="466"/>
    </row>
    <row r="211" spans="1:8">
      <c r="A211" s="184"/>
      <c r="B211" s="185"/>
      <c r="C211" s="420"/>
      <c r="D211" s="186"/>
      <c r="E211" s="466"/>
      <c r="F211" s="466"/>
      <c r="G211" s="467"/>
      <c r="H211" s="466"/>
    </row>
    <row r="212" spans="1:8">
      <c r="A212" s="188">
        <v>11</v>
      </c>
      <c r="B212" s="189" t="s">
        <v>1608</v>
      </c>
      <c r="C212" s="614"/>
      <c r="D212" s="615"/>
      <c r="E212" s="477">
        <v>10</v>
      </c>
      <c r="F212" s="411" t="s">
        <v>1608</v>
      </c>
      <c r="G212" s="624"/>
      <c r="H212" s="625"/>
    </row>
    <row r="213" spans="1:8" ht="171">
      <c r="A213" s="188">
        <v>11.1</v>
      </c>
      <c r="B213" s="189" t="s">
        <v>1609</v>
      </c>
      <c r="C213" s="614"/>
      <c r="D213" s="615"/>
      <c r="E213" s="427">
        <v>10.1</v>
      </c>
      <c r="F213" s="428" t="s">
        <v>1610</v>
      </c>
      <c r="G213" s="616"/>
      <c r="H213" s="617"/>
    </row>
    <row r="214" spans="1:8" ht="99.75">
      <c r="A214" s="180" t="s">
        <v>132</v>
      </c>
      <c r="B214" s="181" t="s">
        <v>1611</v>
      </c>
      <c r="C214" s="390" t="s">
        <v>835</v>
      </c>
      <c r="D214" s="183"/>
      <c r="E214" s="419" t="s">
        <v>132</v>
      </c>
      <c r="F214" s="181" t="str">
        <f t="shared" ref="F214:H218" si="21">B214</f>
        <v>Monitoring of group membersis conducted through the use of the Audit Checklist at the discretion of the Group Manager, supported by the annual monitoring records. As a minimum, monitoring will follow the requirements of FSC and PEFC Standards. Surveillance of group members will be conducted annually either by forest level site visits or by desk audit. Audit checklists were provided to auditor for all sampled sites which confirmed annual monitoring for each member.</v>
      </c>
      <c r="G214" s="390" t="str">
        <f t="shared" si="21"/>
        <v>Y</v>
      </c>
      <c r="H214" s="183">
        <f t="shared" si="21"/>
        <v>0</v>
      </c>
    </row>
    <row r="215" spans="1:8" ht="85.5">
      <c r="A215" s="180" t="s">
        <v>205</v>
      </c>
      <c r="B215" s="181" t="s">
        <v>2647</v>
      </c>
      <c r="C215" s="390" t="s">
        <v>835</v>
      </c>
      <c r="D215" s="183"/>
      <c r="E215" s="419" t="s">
        <v>205</v>
      </c>
      <c r="F215" s="181" t="str">
        <f t="shared" si="21"/>
        <v>Monitoring of group membersis conducted through the use of the Audit Checklist at the discretion of the Group Manager, supported by the annual monitoring records. As a minimum, monitoring will follow the requirements of FSC and PEFC Standards. Surveillance of group members will be conducted annually either by forest level site visits or by desk audit. Audit checklists seen for all sites audited at S1; also analyses of results</v>
      </c>
      <c r="G215" s="390" t="str">
        <f t="shared" si="21"/>
        <v>Y</v>
      </c>
      <c r="H215" s="183">
        <f t="shared" si="21"/>
        <v>0</v>
      </c>
    </row>
    <row r="216" spans="1:8" ht="85.5">
      <c r="A216" s="180" t="s">
        <v>10</v>
      </c>
      <c r="B216" s="181" t="s">
        <v>2786</v>
      </c>
      <c r="C216" s="390" t="s">
        <v>835</v>
      </c>
      <c r="D216" s="183"/>
      <c r="E216" s="419" t="s">
        <v>10</v>
      </c>
      <c r="F216" s="181" t="str">
        <f t="shared" si="21"/>
        <v>Monitoring of group members is conducted through the use of the Audit Checklist at the discretion of the Group Manager, supported by the annual monitoring records. As a minimum, monitoring will follow the requirements of FSC and PEFC Standards. Surveillance of group members will be conducted annually either by forest level site visits or by desk audit. Audit checklists seen for all sites audited at S2; also Corrective Action Register</v>
      </c>
      <c r="G216" s="390" t="str">
        <f t="shared" si="21"/>
        <v>Y</v>
      </c>
      <c r="H216" s="183">
        <f t="shared" si="21"/>
        <v>0</v>
      </c>
    </row>
    <row r="217" spans="1:8">
      <c r="A217" s="180" t="s">
        <v>11</v>
      </c>
      <c r="B217" s="181"/>
      <c r="C217" s="390"/>
      <c r="D217" s="183"/>
      <c r="E217" s="419" t="s">
        <v>11</v>
      </c>
      <c r="F217" s="181">
        <f t="shared" si="21"/>
        <v>0</v>
      </c>
      <c r="G217" s="390">
        <f t="shared" si="21"/>
        <v>0</v>
      </c>
      <c r="H217" s="183">
        <f t="shared" si="21"/>
        <v>0</v>
      </c>
    </row>
    <row r="218" spans="1:8">
      <c r="A218" s="180" t="s">
        <v>12</v>
      </c>
      <c r="B218" s="181"/>
      <c r="C218" s="390"/>
      <c r="D218" s="183"/>
      <c r="E218" s="419" t="s">
        <v>12</v>
      </c>
      <c r="F218" s="181">
        <f t="shared" si="21"/>
        <v>0</v>
      </c>
      <c r="G218" s="390">
        <f t="shared" si="21"/>
        <v>0</v>
      </c>
      <c r="H218" s="183">
        <f t="shared" si="21"/>
        <v>0</v>
      </c>
    </row>
    <row r="219" spans="1:8">
      <c r="A219" s="184"/>
      <c r="B219" s="185"/>
      <c r="C219" s="420"/>
      <c r="D219" s="186"/>
      <c r="E219" s="184"/>
      <c r="F219" s="185"/>
      <c r="G219" s="420"/>
      <c r="H219" s="186"/>
    </row>
    <row r="220" spans="1:8" ht="42.75">
      <c r="A220" s="174">
        <v>11.2</v>
      </c>
      <c r="B220" s="175" t="s">
        <v>1612</v>
      </c>
      <c r="C220" s="608"/>
      <c r="D220" s="609"/>
      <c r="E220" s="415">
        <v>10.199999999999999</v>
      </c>
      <c r="F220" s="416" t="s">
        <v>1613</v>
      </c>
      <c r="G220" s="610"/>
      <c r="H220" s="611"/>
    </row>
    <row r="221" spans="1:8" ht="71.25">
      <c r="A221" s="174"/>
      <c r="B221" s="433" t="s">
        <v>1614</v>
      </c>
      <c r="C221" s="614"/>
      <c r="D221" s="615"/>
      <c r="E221" s="415"/>
      <c r="F221" s="434" t="s">
        <v>1615</v>
      </c>
      <c r="G221" s="616"/>
      <c r="H221" s="617"/>
    </row>
    <row r="222" spans="1:8" ht="99.75">
      <c r="A222" s="180" t="s">
        <v>132</v>
      </c>
      <c r="B222" s="181" t="s">
        <v>1616</v>
      </c>
      <c r="C222" s="480" t="s">
        <v>835</v>
      </c>
      <c r="D222" s="481"/>
      <c r="E222" s="419" t="s">
        <v>132</v>
      </c>
      <c r="F222" s="181" t="str">
        <f t="shared" ref="F222:H226" si="22">B222</f>
        <v>During surveillance audits of group members all UKWAS requirements are reviewed over the life of the certificate. Particular focus is given to HCVFs, compliance with the law/codes of practice, work programmes, environmental impacts, monitoring of forestry activity and environmental impacts, Health and Safety, worker competency, timber sales documents, trademark use and, where earlier findings have given rise to NCs or observations having been identified.</v>
      </c>
      <c r="G222" s="390" t="str">
        <f t="shared" si="22"/>
        <v>Y</v>
      </c>
      <c r="H222" s="183">
        <f t="shared" si="22"/>
        <v>0</v>
      </c>
    </row>
    <row r="223" spans="1:8" ht="99.75">
      <c r="A223" s="180" t="s">
        <v>205</v>
      </c>
      <c r="B223" s="181" t="s">
        <v>1616</v>
      </c>
      <c r="C223" s="480" t="s">
        <v>835</v>
      </c>
      <c r="D223" s="183"/>
      <c r="E223" s="419" t="s">
        <v>205</v>
      </c>
      <c r="F223" s="181" t="str">
        <f t="shared" si="22"/>
        <v>During surveillance audits of group members all UKWAS requirements are reviewed over the life of the certificate. Particular focus is given to HCVFs, compliance with the law/codes of practice, work programmes, environmental impacts, monitoring of forestry activity and environmental impacts, Health and Safety, worker competency, timber sales documents, trademark use and, where earlier findings have given rise to NCs or observations having been identified.</v>
      </c>
      <c r="G223" s="390" t="str">
        <f t="shared" si="22"/>
        <v>Y</v>
      </c>
      <c r="H223" s="183">
        <f t="shared" si="22"/>
        <v>0</v>
      </c>
    </row>
    <row r="224" spans="1:8" ht="99.75">
      <c r="A224" s="180" t="s">
        <v>10</v>
      </c>
      <c r="B224" s="181" t="s">
        <v>2787</v>
      </c>
      <c r="C224" s="480" t="s">
        <v>835</v>
      </c>
      <c r="D224" s="183"/>
      <c r="E224" s="419" t="s">
        <v>10</v>
      </c>
      <c r="F224" s="181" t="str">
        <f t="shared" si="22"/>
        <v xml:space="preserve">During surveillance audits of group members all UKWAS requirements are reviewed over the life of the certificate. Particular focus is given to certain elements, which are covered at every audit, including HCVFs, compliance with the law/codes of practice, work programmes, environmental impacts, monitoring of forestry activity and environmental impacts, Health and Safety, worker competency, timber sales documents, trademark use; also where earlier findings have given rise to NCs or observations having been identified. </v>
      </c>
      <c r="G224" s="390" t="str">
        <f t="shared" si="22"/>
        <v>Y</v>
      </c>
      <c r="H224" s="183">
        <f t="shared" si="22"/>
        <v>0</v>
      </c>
    </row>
    <row r="225" spans="1:8">
      <c r="A225" s="180" t="s">
        <v>11</v>
      </c>
      <c r="B225" s="181"/>
      <c r="C225" s="390"/>
      <c r="D225" s="183"/>
      <c r="E225" s="419" t="s">
        <v>11</v>
      </c>
      <c r="F225" s="181">
        <f t="shared" si="22"/>
        <v>0</v>
      </c>
      <c r="G225" s="390">
        <f t="shared" si="22"/>
        <v>0</v>
      </c>
      <c r="H225" s="183">
        <f t="shared" si="22"/>
        <v>0</v>
      </c>
    </row>
    <row r="226" spans="1:8">
      <c r="A226" s="180" t="s">
        <v>12</v>
      </c>
      <c r="B226" s="181"/>
      <c r="C226" s="390"/>
      <c r="D226" s="183"/>
      <c r="E226" s="419" t="s">
        <v>12</v>
      </c>
      <c r="F226" s="181">
        <f t="shared" si="22"/>
        <v>0</v>
      </c>
      <c r="G226" s="390">
        <f t="shared" si="22"/>
        <v>0</v>
      </c>
      <c r="H226" s="183">
        <f t="shared" si="22"/>
        <v>0</v>
      </c>
    </row>
    <row r="227" spans="1:8">
      <c r="A227" s="184"/>
      <c r="B227" s="185"/>
      <c r="C227" s="420"/>
      <c r="D227" s="186"/>
      <c r="E227" s="184"/>
      <c r="F227" s="185"/>
      <c r="G227" s="420"/>
      <c r="H227" s="186"/>
    </row>
    <row r="228" spans="1:8" ht="42.75">
      <c r="A228" s="188">
        <v>11.3</v>
      </c>
      <c r="B228" s="189" t="s">
        <v>1617</v>
      </c>
      <c r="C228" s="614"/>
      <c r="D228" s="615"/>
      <c r="E228" s="427">
        <v>10.3</v>
      </c>
      <c r="F228" s="428" t="s">
        <v>1617</v>
      </c>
      <c r="G228" s="616"/>
      <c r="H228" s="617"/>
    </row>
    <row r="229" spans="1:8" ht="28.5">
      <c r="A229" s="180" t="s">
        <v>132</v>
      </c>
      <c r="B229" s="181" t="s">
        <v>1618</v>
      </c>
      <c r="C229" s="390" t="s">
        <v>835</v>
      </c>
      <c r="D229" s="183"/>
      <c r="E229" s="419" t="s">
        <v>132</v>
      </c>
      <c r="F229" s="181" t="str">
        <f t="shared" ref="F229:H233" si="23">B229</f>
        <v>For the purposes of sampling, all group members are considered as being active management units</v>
      </c>
      <c r="G229" s="390" t="str">
        <f t="shared" si="23"/>
        <v>Y</v>
      </c>
      <c r="H229" s="183">
        <f t="shared" si="23"/>
        <v>0</v>
      </c>
    </row>
    <row r="230" spans="1:8" ht="28.5">
      <c r="A230" s="180" t="s">
        <v>205</v>
      </c>
      <c r="B230" s="181" t="s">
        <v>1618</v>
      </c>
      <c r="C230" s="390" t="s">
        <v>835</v>
      </c>
      <c r="D230" s="183"/>
      <c r="E230" s="419" t="s">
        <v>205</v>
      </c>
      <c r="F230" s="181" t="str">
        <f t="shared" si="23"/>
        <v>For the purposes of sampling, all group members are considered as being active management units</v>
      </c>
      <c r="G230" s="390" t="str">
        <f t="shared" si="23"/>
        <v>Y</v>
      </c>
      <c r="H230" s="183">
        <f t="shared" si="23"/>
        <v>0</v>
      </c>
    </row>
    <row r="231" spans="1:8" ht="42.75">
      <c r="A231" s="180" t="s">
        <v>10</v>
      </c>
      <c r="B231" s="181" t="s">
        <v>2788</v>
      </c>
      <c r="C231" s="390" t="s">
        <v>835</v>
      </c>
      <c r="D231" s="183"/>
      <c r="E231" s="419" t="s">
        <v>10</v>
      </c>
      <c r="F231" s="181" t="str">
        <f t="shared" si="23"/>
        <v xml:space="preserve"> Active and inactive management units are defined Although inactive management units are identified, these are treated as active for the purposes of sampling</v>
      </c>
      <c r="G231" s="390" t="str">
        <f t="shared" si="23"/>
        <v>Y</v>
      </c>
      <c r="H231" s="183">
        <f t="shared" si="23"/>
        <v>0</v>
      </c>
    </row>
    <row r="232" spans="1:8">
      <c r="A232" s="180" t="s">
        <v>11</v>
      </c>
      <c r="B232" s="181"/>
      <c r="C232" s="390"/>
      <c r="D232" s="183"/>
      <c r="E232" s="419" t="s">
        <v>11</v>
      </c>
      <c r="F232" s="181">
        <f t="shared" si="23"/>
        <v>0</v>
      </c>
      <c r="G232" s="390">
        <f t="shared" si="23"/>
        <v>0</v>
      </c>
      <c r="H232" s="183">
        <f t="shared" si="23"/>
        <v>0</v>
      </c>
    </row>
    <row r="233" spans="1:8">
      <c r="A233" s="180" t="s">
        <v>12</v>
      </c>
      <c r="B233" s="181"/>
      <c r="C233" s="390"/>
      <c r="D233" s="183"/>
      <c r="E233" s="419" t="s">
        <v>12</v>
      </c>
      <c r="F233" s="181">
        <f t="shared" si="23"/>
        <v>0</v>
      </c>
      <c r="G233" s="390">
        <f t="shared" si="23"/>
        <v>0</v>
      </c>
      <c r="H233" s="183">
        <f t="shared" si="23"/>
        <v>0</v>
      </c>
    </row>
    <row r="234" spans="1:8">
      <c r="A234" s="184"/>
      <c r="B234" s="185"/>
      <c r="C234" s="420"/>
      <c r="D234" s="186"/>
      <c r="E234" s="184"/>
      <c r="F234" s="185"/>
      <c r="G234" s="420"/>
      <c r="H234" s="186"/>
    </row>
    <row r="235" spans="1:8" ht="356.25">
      <c r="A235" s="505" t="s">
        <v>1619</v>
      </c>
      <c r="B235" s="506" t="s">
        <v>1620</v>
      </c>
      <c r="C235" s="630"/>
      <c r="D235" s="631"/>
      <c r="E235" s="507">
        <v>10.4</v>
      </c>
      <c r="F235" s="508" t="s">
        <v>1621</v>
      </c>
      <c r="G235" s="509"/>
      <c r="H235" s="510"/>
    </row>
    <row r="236" spans="1:8" ht="405.95" customHeight="1">
      <c r="A236" s="166"/>
      <c r="B236" s="511" t="s">
        <v>1622</v>
      </c>
      <c r="C236" s="512" t="s">
        <v>1623</v>
      </c>
      <c r="D236" s="511" t="s">
        <v>1624</v>
      </c>
      <c r="E236" s="513"/>
      <c r="F236" s="508" t="s">
        <v>1625</v>
      </c>
      <c r="G236" s="509"/>
      <c r="H236" s="508"/>
    </row>
    <row r="237" spans="1:8" ht="29.25">
      <c r="A237" s="166"/>
      <c r="B237" s="632" t="s">
        <v>169</v>
      </c>
      <c r="C237" s="633" t="s">
        <v>1626</v>
      </c>
      <c r="D237" s="634" t="s">
        <v>1627</v>
      </c>
      <c r="E237" s="514"/>
      <c r="F237" s="515"/>
      <c r="G237" s="516"/>
      <c r="H237" s="515"/>
    </row>
    <row r="238" spans="1:8">
      <c r="A238" s="166"/>
      <c r="B238" s="635" t="s">
        <v>1628</v>
      </c>
      <c r="C238" s="636">
        <v>26</v>
      </c>
      <c r="D238" s="637">
        <f>ROUNDUP(SQRT(C238),0)</f>
        <v>6</v>
      </c>
      <c r="E238" s="517"/>
      <c r="F238" s="517"/>
      <c r="G238" s="518"/>
      <c r="H238" s="517"/>
    </row>
    <row r="239" spans="1:8" ht="57">
      <c r="A239" s="166"/>
      <c r="B239" s="638" t="s">
        <v>2789</v>
      </c>
      <c r="C239" s="639">
        <v>171</v>
      </c>
      <c r="D239" s="637">
        <f>ROUNDUP(0.6*SQRT(C239),0)</f>
        <v>8</v>
      </c>
      <c r="E239" s="517"/>
      <c r="F239" s="517"/>
      <c r="G239" s="518"/>
      <c r="H239" s="517"/>
    </row>
    <row r="240" spans="1:8">
      <c r="A240" s="166"/>
      <c r="B240" s="635" t="s">
        <v>1629</v>
      </c>
      <c r="C240" s="636">
        <v>101</v>
      </c>
      <c r="D240" s="637">
        <f>ROUNDUP(0.1*SQRT(C240),0)</f>
        <v>2</v>
      </c>
      <c r="E240" s="517"/>
      <c r="F240" s="517"/>
      <c r="G240" s="518"/>
      <c r="H240" s="517"/>
    </row>
    <row r="241" spans="1:8" ht="28.5">
      <c r="A241" s="166"/>
      <c r="B241" s="635" t="s">
        <v>1630</v>
      </c>
      <c r="C241" s="636">
        <v>1</v>
      </c>
      <c r="D241" s="638" t="s">
        <v>1631</v>
      </c>
      <c r="E241" s="517"/>
      <c r="F241" s="517"/>
      <c r="G241" s="518"/>
      <c r="H241" s="517"/>
    </row>
    <row r="242" spans="1:8" ht="42.75">
      <c r="A242" s="180" t="s">
        <v>132</v>
      </c>
      <c r="B242" s="504" t="s">
        <v>1632</v>
      </c>
      <c r="C242" s="480" t="s">
        <v>835</v>
      </c>
      <c r="D242" s="519"/>
      <c r="E242" s="419" t="s">
        <v>132</v>
      </c>
      <c r="F242" s="181" t="str">
        <f t="shared" ref="F242:H246" si="24">B242</f>
        <v xml:space="preserve">The group aims to make site visits to the majority of group members each year. Non-compliance register seen during audit indicated that this is indeed being achieved. UKFCG exceeds minimum sampling requirements. </v>
      </c>
      <c r="G242" s="390" t="str">
        <f t="shared" si="24"/>
        <v>Y</v>
      </c>
      <c r="H242" s="183">
        <f t="shared" si="24"/>
        <v>0</v>
      </c>
    </row>
    <row r="243" spans="1:8" ht="42.75">
      <c r="A243" s="180" t="s">
        <v>205</v>
      </c>
      <c r="B243" s="504" t="s">
        <v>2648</v>
      </c>
      <c r="C243" s="571" t="s">
        <v>835</v>
      </c>
      <c r="D243" s="519"/>
      <c r="E243" s="419" t="s">
        <v>205</v>
      </c>
      <c r="F243" s="181" t="str">
        <f t="shared" si="24"/>
        <v xml:space="preserve">The group aims to make site visits to the majority of group members each year. Non-compliance register seen during audit indicated that UKFCG exceeds minimum sampling requirements. </v>
      </c>
      <c r="G243" s="390" t="str">
        <f t="shared" si="24"/>
        <v>Y</v>
      </c>
      <c r="H243" s="183">
        <f t="shared" si="24"/>
        <v>0</v>
      </c>
    </row>
    <row r="244" spans="1:8" ht="71.25">
      <c r="A244" s="180" t="s">
        <v>10</v>
      </c>
      <c r="B244" s="504" t="s">
        <v>2790</v>
      </c>
      <c r="C244" s="571" t="s">
        <v>835</v>
      </c>
      <c r="D244" s="519"/>
      <c r="E244" s="419" t="s">
        <v>10</v>
      </c>
      <c r="F244" s="181" t="str">
        <f t="shared" si="24"/>
        <v xml:space="preserve">The group aims to make internal audit site visits to the majority of group members each year. Internal audits are undertaken for all sites, whether active or inactive, but some of these will be undertaken remotely. Non-compliance register seen during audit indicated that UKFCG exceeds minimum sampling requirements. </v>
      </c>
      <c r="G244" s="390" t="str">
        <f t="shared" si="24"/>
        <v>Y</v>
      </c>
      <c r="H244" s="183">
        <f t="shared" si="24"/>
        <v>0</v>
      </c>
    </row>
    <row r="245" spans="1:8">
      <c r="A245" s="180" t="s">
        <v>11</v>
      </c>
      <c r="B245" s="504"/>
      <c r="C245" s="480"/>
      <c r="D245" s="481"/>
      <c r="E245" s="419" t="s">
        <v>11</v>
      </c>
      <c r="F245" s="181">
        <f t="shared" si="24"/>
        <v>0</v>
      </c>
      <c r="G245" s="390">
        <f t="shared" si="24"/>
        <v>0</v>
      </c>
      <c r="H245" s="183">
        <f t="shared" si="24"/>
        <v>0</v>
      </c>
    </row>
    <row r="246" spans="1:8">
      <c r="A246" s="180" t="s">
        <v>12</v>
      </c>
      <c r="B246" s="181"/>
      <c r="C246" s="390"/>
      <c r="D246" s="183"/>
      <c r="E246" s="419" t="s">
        <v>12</v>
      </c>
      <c r="F246" s="181">
        <f t="shared" si="24"/>
        <v>0</v>
      </c>
      <c r="G246" s="390">
        <f t="shared" si="24"/>
        <v>0</v>
      </c>
      <c r="H246" s="183">
        <f t="shared" si="24"/>
        <v>0</v>
      </c>
    </row>
    <row r="247" spans="1:8">
      <c r="A247" s="184"/>
      <c r="B247" s="185"/>
      <c r="C247" s="420"/>
      <c r="D247" s="186"/>
      <c r="E247" s="184"/>
      <c r="F247" s="185"/>
      <c r="G247" s="420"/>
      <c r="H247" s="186"/>
    </row>
    <row r="248" spans="1:8" ht="57">
      <c r="A248" s="188">
        <v>11.6</v>
      </c>
      <c r="B248" s="189" t="s">
        <v>1633</v>
      </c>
      <c r="C248" s="614"/>
      <c r="D248" s="615"/>
      <c r="E248" s="427">
        <v>10.5</v>
      </c>
      <c r="F248" s="428" t="s">
        <v>1633</v>
      </c>
      <c r="G248" s="616"/>
      <c r="H248" s="617"/>
    </row>
    <row r="249" spans="1:8">
      <c r="A249" s="180" t="s">
        <v>132</v>
      </c>
      <c r="B249" s="181" t="s">
        <v>1634</v>
      </c>
      <c r="C249" s="390" t="s">
        <v>835</v>
      </c>
      <c r="D249" s="183"/>
      <c r="E249" s="419" t="s">
        <v>132</v>
      </c>
      <c r="F249" s="181" t="str">
        <f t="shared" ref="F249:H253" si="25">B249</f>
        <v>The group aims to make site visits to the majority of group members each year.</v>
      </c>
      <c r="G249" s="390" t="str">
        <f t="shared" si="25"/>
        <v>Y</v>
      </c>
      <c r="H249" s="183">
        <f t="shared" si="25"/>
        <v>0</v>
      </c>
    </row>
    <row r="250" spans="1:8" ht="28.5">
      <c r="A250" s="180" t="s">
        <v>205</v>
      </c>
      <c r="B250" s="181" t="s">
        <v>2649</v>
      </c>
      <c r="C250" s="390" t="s">
        <v>835</v>
      </c>
      <c r="D250" s="183"/>
      <c r="E250" s="419" t="s">
        <v>205</v>
      </c>
      <c r="F250" s="181" t="str">
        <f t="shared" si="25"/>
        <v>The group aims to make site visits to the majority of group members each year.No remote audits undertaken</v>
      </c>
      <c r="G250" s="390" t="str">
        <f t="shared" si="25"/>
        <v>Y</v>
      </c>
      <c r="H250" s="183">
        <f t="shared" si="25"/>
        <v>0</v>
      </c>
    </row>
    <row r="251" spans="1:8">
      <c r="A251" s="180" t="s">
        <v>10</v>
      </c>
      <c r="B251" s="181"/>
      <c r="C251" s="390"/>
      <c r="D251" s="183"/>
      <c r="E251" s="419" t="s">
        <v>10</v>
      </c>
      <c r="F251" s="181">
        <f t="shared" si="25"/>
        <v>0</v>
      </c>
      <c r="G251" s="390">
        <f t="shared" si="25"/>
        <v>0</v>
      </c>
      <c r="H251" s="183">
        <f t="shared" si="25"/>
        <v>0</v>
      </c>
    </row>
    <row r="252" spans="1:8">
      <c r="A252" s="180" t="s">
        <v>11</v>
      </c>
      <c r="B252" s="181"/>
      <c r="C252" s="390"/>
      <c r="D252" s="183"/>
      <c r="E252" s="419" t="s">
        <v>11</v>
      </c>
      <c r="F252" s="181">
        <f t="shared" si="25"/>
        <v>0</v>
      </c>
      <c r="G252" s="390">
        <f t="shared" si="25"/>
        <v>0</v>
      </c>
      <c r="H252" s="183">
        <f t="shared" si="25"/>
        <v>0</v>
      </c>
    </row>
    <row r="253" spans="1:8">
      <c r="A253" s="180" t="s">
        <v>12</v>
      </c>
      <c r="B253" s="181"/>
      <c r="C253" s="390"/>
      <c r="D253" s="183"/>
      <c r="E253" s="419" t="s">
        <v>12</v>
      </c>
      <c r="F253" s="181">
        <f t="shared" si="25"/>
        <v>0</v>
      </c>
      <c r="G253" s="390">
        <f t="shared" si="25"/>
        <v>0</v>
      </c>
      <c r="H253" s="183">
        <f t="shared" si="25"/>
        <v>0</v>
      </c>
    </row>
    <row r="254" spans="1:8">
      <c r="A254" s="184"/>
      <c r="B254" s="185"/>
      <c r="C254" s="420"/>
      <c r="D254" s="186"/>
      <c r="E254" s="184"/>
      <c r="F254" s="185"/>
      <c r="G254" s="420"/>
      <c r="H254" s="186"/>
    </row>
    <row r="255" spans="1:8" ht="42.75">
      <c r="A255" s="188">
        <v>11.7</v>
      </c>
      <c r="B255" s="189" t="s">
        <v>1635</v>
      </c>
      <c r="C255" s="614"/>
      <c r="D255" s="615"/>
      <c r="E255" s="427">
        <v>10.6</v>
      </c>
      <c r="F255" s="428" t="s">
        <v>1636</v>
      </c>
      <c r="G255" s="616"/>
      <c r="H255" s="617"/>
    </row>
    <row r="256" spans="1:8">
      <c r="A256" s="180" t="s">
        <v>132</v>
      </c>
      <c r="B256" s="181" t="s">
        <v>1634</v>
      </c>
      <c r="C256" s="390" t="s">
        <v>835</v>
      </c>
      <c r="D256" s="183"/>
      <c r="E256" s="419" t="s">
        <v>132</v>
      </c>
      <c r="F256" s="181" t="str">
        <f t="shared" ref="F256:H260" si="26">B256</f>
        <v>The group aims to make site visits to the majority of group members each year.</v>
      </c>
      <c r="G256" s="390" t="str">
        <f t="shared" si="26"/>
        <v>Y</v>
      </c>
      <c r="H256" s="183">
        <f t="shared" si="26"/>
        <v>0</v>
      </c>
    </row>
    <row r="257" spans="1:8" ht="28.5">
      <c r="A257" s="180" t="s">
        <v>205</v>
      </c>
      <c r="B257" s="181" t="s">
        <v>2650</v>
      </c>
      <c r="C257" s="390" t="s">
        <v>835</v>
      </c>
      <c r="D257" s="183"/>
      <c r="E257" s="419" t="s">
        <v>205</v>
      </c>
      <c r="F257" s="181" t="str">
        <f t="shared" si="26"/>
        <v>The group aims to make site visits to the majority of group members each year and does not intend to lower the minimum sample</v>
      </c>
      <c r="G257" s="390" t="str">
        <f t="shared" si="26"/>
        <v>Y</v>
      </c>
      <c r="H257" s="183">
        <f t="shared" si="26"/>
        <v>0</v>
      </c>
    </row>
    <row r="258" spans="1:8">
      <c r="A258" s="180" t="s">
        <v>10</v>
      </c>
      <c r="B258" s="181"/>
      <c r="C258" s="390"/>
      <c r="D258" s="183"/>
      <c r="E258" s="419" t="s">
        <v>10</v>
      </c>
      <c r="F258" s="181">
        <f t="shared" si="26"/>
        <v>0</v>
      </c>
      <c r="G258" s="390">
        <f t="shared" si="26"/>
        <v>0</v>
      </c>
      <c r="H258" s="183">
        <f t="shared" si="26"/>
        <v>0</v>
      </c>
    </row>
    <row r="259" spans="1:8">
      <c r="A259" s="180" t="s">
        <v>11</v>
      </c>
      <c r="B259" s="181"/>
      <c r="C259" s="390"/>
      <c r="D259" s="183"/>
      <c r="E259" s="419" t="s">
        <v>11</v>
      </c>
      <c r="F259" s="181">
        <f t="shared" si="26"/>
        <v>0</v>
      </c>
      <c r="G259" s="390">
        <f t="shared" si="26"/>
        <v>0</v>
      </c>
      <c r="H259" s="183">
        <f t="shared" si="26"/>
        <v>0</v>
      </c>
    </row>
    <row r="260" spans="1:8">
      <c r="A260" s="180" t="s">
        <v>12</v>
      </c>
      <c r="B260" s="181"/>
      <c r="C260" s="390"/>
      <c r="D260" s="183"/>
      <c r="E260" s="419" t="s">
        <v>12</v>
      </c>
      <c r="F260" s="181">
        <f t="shared" si="26"/>
        <v>0</v>
      </c>
      <c r="G260" s="390">
        <f t="shared" si="26"/>
        <v>0</v>
      </c>
      <c r="H260" s="183">
        <f t="shared" si="26"/>
        <v>0</v>
      </c>
    </row>
    <row r="261" spans="1:8">
      <c r="A261" s="184"/>
      <c r="B261" s="185"/>
      <c r="C261" s="420"/>
      <c r="D261" s="186"/>
      <c r="E261" s="184"/>
      <c r="F261" s="185"/>
      <c r="G261" s="420"/>
      <c r="H261" s="186"/>
    </row>
    <row r="262" spans="1:8" ht="57">
      <c r="A262" s="188">
        <v>11.8</v>
      </c>
      <c r="B262" s="189" t="s">
        <v>1637</v>
      </c>
      <c r="C262" s="614"/>
      <c r="D262" s="615"/>
      <c r="E262" s="427">
        <v>10.8</v>
      </c>
      <c r="F262" s="428" t="s">
        <v>1637</v>
      </c>
      <c r="G262" s="616"/>
      <c r="H262" s="617"/>
    </row>
    <row r="263" spans="1:8" ht="57">
      <c r="A263" s="180" t="s">
        <v>132</v>
      </c>
      <c r="B263" s="181" t="s">
        <v>1638</v>
      </c>
      <c r="C263" s="390" t="s">
        <v>835</v>
      </c>
      <c r="D263" s="183"/>
      <c r="E263" s="419" t="s">
        <v>132</v>
      </c>
      <c r="F263" s="181" t="str">
        <f t="shared" ref="F263:H267" si="27">B263</f>
        <v>UKFCG exceeds minimum sampling requirements. Waiving an annual site visit is not permitted in cases where valid stakeholder issues or complaints are brought to the attention of the Group Manager by the CB or a third party concerning a group member or where there are outstanding NCs.</v>
      </c>
      <c r="G263" s="390" t="str">
        <f t="shared" si="27"/>
        <v>Y</v>
      </c>
      <c r="H263" s="183">
        <f t="shared" si="27"/>
        <v>0</v>
      </c>
    </row>
    <row r="264" spans="1:8" ht="57">
      <c r="A264" s="180" t="s">
        <v>205</v>
      </c>
      <c r="B264" s="181" t="s">
        <v>2651</v>
      </c>
      <c r="C264" s="390" t="s">
        <v>835</v>
      </c>
      <c r="D264" s="183"/>
      <c r="E264" s="419" t="s">
        <v>205</v>
      </c>
      <c r="F264" s="181" t="str">
        <f t="shared" si="27"/>
        <v>UKFCG  already exceeds minimum sampling requirements. Waiving an annual site visit is not permitted in cases where valid stakeholder issues or complaints are brought to the attention of the Group Manager by the CB or a third party concerning a group member or where there are outstanding NCs.</v>
      </c>
      <c r="G264" s="390" t="str">
        <f t="shared" si="27"/>
        <v>Y</v>
      </c>
      <c r="H264" s="183">
        <f t="shared" si="27"/>
        <v>0</v>
      </c>
    </row>
    <row r="265" spans="1:8">
      <c r="A265" s="180" t="s">
        <v>10</v>
      </c>
      <c r="B265" s="181"/>
      <c r="C265" s="390"/>
      <c r="D265" s="183"/>
      <c r="E265" s="419" t="s">
        <v>10</v>
      </c>
      <c r="F265" s="181">
        <f t="shared" si="27"/>
        <v>0</v>
      </c>
      <c r="G265" s="390">
        <f t="shared" si="27"/>
        <v>0</v>
      </c>
      <c r="H265" s="183">
        <f t="shared" si="27"/>
        <v>0</v>
      </c>
    </row>
    <row r="266" spans="1:8">
      <c r="A266" s="180" t="s">
        <v>11</v>
      </c>
      <c r="B266" s="181"/>
      <c r="C266" s="390"/>
      <c r="D266" s="183"/>
      <c r="E266" s="419" t="s">
        <v>11</v>
      </c>
      <c r="F266" s="181">
        <f t="shared" si="27"/>
        <v>0</v>
      </c>
      <c r="G266" s="390">
        <f t="shared" si="27"/>
        <v>0</v>
      </c>
      <c r="H266" s="183">
        <f t="shared" si="27"/>
        <v>0</v>
      </c>
    </row>
    <row r="267" spans="1:8">
      <c r="A267" s="180" t="s">
        <v>12</v>
      </c>
      <c r="B267" s="181"/>
      <c r="C267" s="390"/>
      <c r="D267" s="183"/>
      <c r="E267" s="419" t="s">
        <v>12</v>
      </c>
      <c r="F267" s="181">
        <f t="shared" si="27"/>
        <v>0</v>
      </c>
      <c r="G267" s="390">
        <f t="shared" si="27"/>
        <v>0</v>
      </c>
      <c r="H267" s="183">
        <f t="shared" si="27"/>
        <v>0</v>
      </c>
    </row>
    <row r="268" spans="1:8">
      <c r="A268" s="184"/>
      <c r="B268" s="185"/>
      <c r="C268" s="420"/>
      <c r="D268" s="186"/>
      <c r="E268" s="184"/>
      <c r="F268" s="185"/>
      <c r="G268" s="420"/>
      <c r="H268" s="186"/>
    </row>
    <row r="269" spans="1:8" ht="57">
      <c r="A269" s="188">
        <v>11.9</v>
      </c>
      <c r="B269" s="189" t="s">
        <v>1639</v>
      </c>
      <c r="C269" s="614"/>
      <c r="D269" s="615"/>
      <c r="E269" s="427">
        <v>10.9</v>
      </c>
      <c r="F269" s="428" t="s">
        <v>1639</v>
      </c>
      <c r="G269" s="616"/>
      <c r="H269" s="617"/>
    </row>
    <row r="270" spans="1:8">
      <c r="A270" s="180" t="s">
        <v>132</v>
      </c>
      <c r="B270" s="181" t="s">
        <v>1640</v>
      </c>
      <c r="C270" s="390" t="s">
        <v>835</v>
      </c>
      <c r="D270" s="183"/>
      <c r="E270" s="419" t="s">
        <v>132</v>
      </c>
      <c r="F270" s="181" t="str">
        <f t="shared" ref="F270:H274" si="28">B270</f>
        <v>UKFCG visits the full range of management units each year.</v>
      </c>
      <c r="G270" s="390" t="str">
        <f t="shared" si="28"/>
        <v>Y</v>
      </c>
      <c r="H270" s="183">
        <f t="shared" si="28"/>
        <v>0</v>
      </c>
    </row>
    <row r="271" spans="1:8">
      <c r="A271" s="180" t="s">
        <v>205</v>
      </c>
      <c r="B271" s="181" t="s">
        <v>1640</v>
      </c>
      <c r="C271" s="390" t="s">
        <v>835</v>
      </c>
      <c r="D271" s="183"/>
      <c r="E271" s="419" t="s">
        <v>205</v>
      </c>
      <c r="F271" s="181" t="str">
        <f t="shared" si="28"/>
        <v>UKFCG visits the full range of management units each year.</v>
      </c>
      <c r="G271" s="390" t="str">
        <f t="shared" si="28"/>
        <v>Y</v>
      </c>
      <c r="H271" s="183">
        <f t="shared" si="28"/>
        <v>0</v>
      </c>
    </row>
    <row r="272" spans="1:8">
      <c r="A272" s="180" t="s">
        <v>10</v>
      </c>
      <c r="B272" s="181" t="s">
        <v>1640</v>
      </c>
      <c r="C272" s="390" t="s">
        <v>835</v>
      </c>
      <c r="D272" s="183"/>
      <c r="E272" s="419" t="s">
        <v>10</v>
      </c>
      <c r="F272" s="181" t="str">
        <f t="shared" si="28"/>
        <v>UKFCG visits the full range of management units each year.</v>
      </c>
      <c r="G272" s="390" t="str">
        <f t="shared" si="28"/>
        <v>Y</v>
      </c>
      <c r="H272" s="183">
        <f t="shared" si="28"/>
        <v>0</v>
      </c>
    </row>
    <row r="273" spans="1:8">
      <c r="A273" s="180" t="s">
        <v>11</v>
      </c>
      <c r="B273" s="181"/>
      <c r="C273" s="390"/>
      <c r="D273" s="183"/>
      <c r="E273" s="419" t="s">
        <v>11</v>
      </c>
      <c r="F273" s="181">
        <f t="shared" si="28"/>
        <v>0</v>
      </c>
      <c r="G273" s="390">
        <f t="shared" si="28"/>
        <v>0</v>
      </c>
      <c r="H273" s="183">
        <f t="shared" si="28"/>
        <v>0</v>
      </c>
    </row>
    <row r="274" spans="1:8">
      <c r="A274" s="180" t="s">
        <v>12</v>
      </c>
      <c r="B274" s="181"/>
      <c r="C274" s="390"/>
      <c r="D274" s="183"/>
      <c r="E274" s="419" t="s">
        <v>12</v>
      </c>
      <c r="F274" s="181">
        <f t="shared" si="28"/>
        <v>0</v>
      </c>
      <c r="G274" s="390">
        <f t="shared" si="28"/>
        <v>0</v>
      </c>
      <c r="H274" s="183">
        <f t="shared" si="28"/>
        <v>0</v>
      </c>
    </row>
    <row r="275" spans="1:8">
      <c r="A275" s="184"/>
      <c r="B275" s="185"/>
      <c r="C275" s="420"/>
      <c r="D275" s="186"/>
      <c r="E275" s="184"/>
      <c r="F275" s="185"/>
      <c r="G275" s="420"/>
      <c r="H275" s="186"/>
    </row>
    <row r="276" spans="1:8" ht="42.75">
      <c r="A276" s="520" t="s">
        <v>1641</v>
      </c>
      <c r="B276" s="189" t="s">
        <v>1642</v>
      </c>
      <c r="C276" s="614"/>
      <c r="D276" s="615"/>
      <c r="E276" s="521" t="s">
        <v>1643</v>
      </c>
      <c r="F276" s="428" t="s">
        <v>1642</v>
      </c>
      <c r="G276" s="616"/>
      <c r="H276" s="617"/>
    </row>
    <row r="277" spans="1:8" ht="42.75">
      <c r="A277" s="188"/>
      <c r="B277" s="433" t="s">
        <v>1644</v>
      </c>
      <c r="C277" s="614"/>
      <c r="D277" s="615"/>
      <c r="E277" s="427"/>
      <c r="F277" s="434" t="s">
        <v>1644</v>
      </c>
      <c r="G277" s="616"/>
      <c r="H277" s="617"/>
    </row>
    <row r="278" spans="1:8">
      <c r="A278" s="180" t="s">
        <v>132</v>
      </c>
      <c r="B278" s="181" t="s">
        <v>1645</v>
      </c>
      <c r="C278" s="390" t="s">
        <v>835</v>
      </c>
      <c r="D278" s="183"/>
      <c r="E278" s="419" t="s">
        <v>132</v>
      </c>
      <c r="F278" s="181" t="str">
        <f t="shared" ref="F278:H282" si="29">B278</f>
        <v>Specified in section 9.1.e. of Group Rules - seen during audit</v>
      </c>
      <c r="G278" s="390" t="str">
        <f t="shared" si="29"/>
        <v>Y</v>
      </c>
      <c r="H278" s="183">
        <f t="shared" si="29"/>
        <v>0</v>
      </c>
    </row>
    <row r="279" spans="1:8" ht="42.75">
      <c r="A279" s="180" t="s">
        <v>205</v>
      </c>
      <c r="B279" s="181" t="s">
        <v>2652</v>
      </c>
      <c r="C279" s="390" t="s">
        <v>835</v>
      </c>
      <c r="D279" s="183"/>
      <c r="E279" s="419" t="s">
        <v>205</v>
      </c>
      <c r="F279" s="181" t="str">
        <f t="shared" si="29"/>
        <v>Specified in section 9.1.e. of Group Rules.  Corrective actions are recorded both on the report checklist and a separate Non-conformance register - seen during audit</v>
      </c>
      <c r="G279" s="390" t="str">
        <f t="shared" si="29"/>
        <v>Y</v>
      </c>
      <c r="H279" s="183">
        <f t="shared" si="29"/>
        <v>0</v>
      </c>
    </row>
    <row r="280" spans="1:8" ht="42.75">
      <c r="A280" s="180" t="s">
        <v>10</v>
      </c>
      <c r="B280" s="181" t="s">
        <v>2791</v>
      </c>
      <c r="C280" s="390" t="s">
        <v>835</v>
      </c>
      <c r="D280" s="183"/>
      <c r="E280" s="419" t="s">
        <v>10</v>
      </c>
      <c r="F280" s="181" t="str">
        <f t="shared" si="29"/>
        <v>Specified in section 9.1.e. of Group Rules.  Corrective actions are recorded both on the report checklist and a separate Non-conformance register - reviewed during audit</v>
      </c>
      <c r="G280" s="390" t="str">
        <f t="shared" si="29"/>
        <v>Y</v>
      </c>
      <c r="H280" s="183">
        <f t="shared" si="29"/>
        <v>0</v>
      </c>
    </row>
    <row r="281" spans="1:8">
      <c r="A281" s="180" t="s">
        <v>11</v>
      </c>
      <c r="B281" s="181"/>
      <c r="C281" s="390"/>
      <c r="D281" s="183"/>
      <c r="E281" s="419" t="s">
        <v>11</v>
      </c>
      <c r="F281" s="181">
        <f t="shared" si="29"/>
        <v>0</v>
      </c>
      <c r="G281" s="390">
        <f t="shared" si="29"/>
        <v>0</v>
      </c>
      <c r="H281" s="183">
        <f t="shared" si="29"/>
        <v>0</v>
      </c>
    </row>
    <row r="282" spans="1:8">
      <c r="A282" s="180" t="s">
        <v>12</v>
      </c>
      <c r="B282" s="181"/>
      <c r="C282" s="390"/>
      <c r="D282" s="183"/>
      <c r="E282" s="419" t="s">
        <v>12</v>
      </c>
      <c r="F282" s="181">
        <f t="shared" si="29"/>
        <v>0</v>
      </c>
      <c r="G282" s="390">
        <f t="shared" si="29"/>
        <v>0</v>
      </c>
      <c r="H282" s="183">
        <f t="shared" si="29"/>
        <v>0</v>
      </c>
    </row>
    <row r="283" spans="1:8">
      <c r="A283" s="184"/>
      <c r="B283" s="185"/>
      <c r="C283" s="420"/>
      <c r="D283" s="186"/>
      <c r="E283" s="184"/>
      <c r="F283" s="185"/>
      <c r="G283" s="420"/>
      <c r="H283" s="186"/>
    </row>
    <row r="284" spans="1:8" ht="15.75">
      <c r="A284" s="463">
        <v>12</v>
      </c>
      <c r="B284" s="430" t="s">
        <v>1646</v>
      </c>
      <c r="C284" s="626"/>
      <c r="D284" s="627"/>
      <c r="E284" s="474">
        <v>11</v>
      </c>
      <c r="F284" s="432" t="s">
        <v>1646</v>
      </c>
      <c r="G284" s="628"/>
      <c r="H284" s="629"/>
    </row>
    <row r="285" spans="1:8" ht="42.75">
      <c r="A285" s="174">
        <v>12.1</v>
      </c>
      <c r="B285" s="189" t="s">
        <v>1647</v>
      </c>
      <c r="C285" s="614"/>
      <c r="D285" s="615"/>
      <c r="E285" s="415">
        <v>11.1</v>
      </c>
      <c r="F285" s="428" t="s">
        <v>1648</v>
      </c>
      <c r="G285" s="616"/>
      <c r="H285" s="617"/>
    </row>
    <row r="286" spans="1:8" ht="42.75">
      <c r="A286" s="180" t="s">
        <v>132</v>
      </c>
      <c r="B286" s="181" t="s">
        <v>1649</v>
      </c>
      <c r="C286" s="480" t="s">
        <v>835</v>
      </c>
      <c r="D286" s="481"/>
      <c r="E286" s="419" t="s">
        <v>132</v>
      </c>
      <c r="F286" s="181" t="str">
        <f t="shared" ref="F286:H290" si="30">B286</f>
        <v>Addressed in 9.1.g of Group Rules and guidance documents Doc.10a/Doc.10b. FSC and PEFC products shall only be sold standing, at stump, at roadside, or delivered to the end user direct from the forest.</v>
      </c>
      <c r="G286" s="390" t="str">
        <f t="shared" si="30"/>
        <v>Y</v>
      </c>
      <c r="H286" s="183">
        <f t="shared" si="30"/>
        <v>0</v>
      </c>
    </row>
    <row r="287" spans="1:8" ht="42.75">
      <c r="A287" s="180" t="s">
        <v>205</v>
      </c>
      <c r="B287" s="181" t="s">
        <v>1649</v>
      </c>
      <c r="C287" s="480" t="s">
        <v>835</v>
      </c>
      <c r="D287" s="183"/>
      <c r="E287" s="419" t="s">
        <v>205</v>
      </c>
      <c r="F287" s="181" t="str">
        <f t="shared" si="30"/>
        <v>Addressed in 9.1.g of Group Rules and guidance documents Doc.10a/Doc.10b. FSC and PEFC products shall only be sold standing, at stump, at roadside, or delivered to the end user direct from the forest.</v>
      </c>
      <c r="G287" s="390" t="str">
        <f t="shared" si="30"/>
        <v>Y</v>
      </c>
      <c r="H287" s="183">
        <f t="shared" si="30"/>
        <v>0</v>
      </c>
    </row>
    <row r="288" spans="1:8" ht="42.75">
      <c r="A288" s="180" t="s">
        <v>10</v>
      </c>
      <c r="B288" s="181" t="s">
        <v>1649</v>
      </c>
      <c r="C288" s="480" t="s">
        <v>835</v>
      </c>
      <c r="D288" s="183"/>
      <c r="E288" s="419" t="s">
        <v>10</v>
      </c>
      <c r="F288" s="181" t="str">
        <f t="shared" si="30"/>
        <v>Addressed in 9.1.g of Group Rules and guidance documents Doc.10a/Doc.10b. FSC and PEFC products shall only be sold standing, at stump, at roadside, or delivered to the end user direct from the forest.</v>
      </c>
      <c r="G288" s="390" t="str">
        <f t="shared" si="30"/>
        <v>Y</v>
      </c>
      <c r="H288" s="183">
        <f t="shared" si="30"/>
        <v>0</v>
      </c>
    </row>
    <row r="289" spans="1:8">
      <c r="A289" s="180" t="s">
        <v>11</v>
      </c>
      <c r="B289" s="181"/>
      <c r="C289" s="390"/>
      <c r="D289" s="183"/>
      <c r="E289" s="419" t="s">
        <v>11</v>
      </c>
      <c r="F289" s="181">
        <f t="shared" si="30"/>
        <v>0</v>
      </c>
      <c r="G289" s="390">
        <f t="shared" si="30"/>
        <v>0</v>
      </c>
      <c r="H289" s="183">
        <f t="shared" si="30"/>
        <v>0</v>
      </c>
    </row>
    <row r="290" spans="1:8">
      <c r="A290" s="180" t="s">
        <v>12</v>
      </c>
      <c r="B290" s="181"/>
      <c r="C290" s="390"/>
      <c r="D290" s="183"/>
      <c r="E290" s="419" t="s">
        <v>12</v>
      </c>
      <c r="F290" s="181">
        <f t="shared" si="30"/>
        <v>0</v>
      </c>
      <c r="G290" s="390">
        <f t="shared" si="30"/>
        <v>0</v>
      </c>
      <c r="H290" s="183">
        <f t="shared" si="30"/>
        <v>0</v>
      </c>
    </row>
    <row r="291" spans="1:8">
      <c r="A291" s="184"/>
      <c r="B291" s="185"/>
      <c r="C291" s="420"/>
      <c r="D291" s="186"/>
      <c r="E291" s="184"/>
      <c r="F291" s="185"/>
      <c r="G291" s="420"/>
      <c r="H291" s="186"/>
    </row>
    <row r="292" spans="1:8" ht="42.75">
      <c r="A292" s="174">
        <v>12.2</v>
      </c>
      <c r="B292" s="175" t="s">
        <v>1650</v>
      </c>
      <c r="C292" s="608"/>
      <c r="D292" s="609"/>
      <c r="E292" s="415">
        <v>11.2</v>
      </c>
      <c r="F292" s="416" t="s">
        <v>1651</v>
      </c>
      <c r="G292" s="610"/>
      <c r="H292" s="611"/>
    </row>
    <row r="293" spans="1:8" ht="42.75">
      <c r="A293" s="180" t="s">
        <v>132</v>
      </c>
      <c r="B293" s="181" t="s">
        <v>1652</v>
      </c>
      <c r="C293" s="480" t="s">
        <v>835</v>
      </c>
      <c r="D293" s="481"/>
      <c r="E293" s="419" t="s">
        <v>132</v>
      </c>
      <c r="F293" s="181" t="str">
        <f t="shared" ref="F293:H297" si="31">B293</f>
        <v xml:space="preserve"> 9.1.g of Group Rules and guidance documents Doc.10a/Doc.10b. FSC and PEFC products shall only be sold standing, at stump, at roadside, or delivered to the end user direct from the forest.</v>
      </c>
      <c r="G293" s="390" t="str">
        <f t="shared" si="31"/>
        <v>Y</v>
      </c>
      <c r="H293" s="183">
        <f t="shared" si="31"/>
        <v>0</v>
      </c>
    </row>
    <row r="294" spans="1:8" ht="57">
      <c r="A294" s="180" t="s">
        <v>205</v>
      </c>
      <c r="B294" s="181" t="s">
        <v>2653</v>
      </c>
      <c r="C294" s="390" t="s">
        <v>835</v>
      </c>
      <c r="D294" s="183"/>
      <c r="E294" s="419" t="s">
        <v>205</v>
      </c>
      <c r="F294" s="181" t="str">
        <f t="shared" si="31"/>
        <v>Addressed in 9.1.g of Group Rules and guidance documents Doc.10a/Doc.10b. Examples of sales documentation seen for all sites audited during S1 where timber sales have been undertaken in the past year.  See S1 tab 6.7.1 h for details of documents reviewed</v>
      </c>
      <c r="G294" s="390" t="str">
        <f t="shared" si="31"/>
        <v>Y</v>
      </c>
      <c r="H294" s="183">
        <f t="shared" si="31"/>
        <v>0</v>
      </c>
    </row>
    <row r="295" spans="1:8" ht="156.75">
      <c r="A295" s="180" t="s">
        <v>10</v>
      </c>
      <c r="B295" s="181" t="s">
        <v>3012</v>
      </c>
      <c r="C295" s="390" t="s">
        <v>835</v>
      </c>
      <c r="D295" s="183"/>
      <c r="E295" s="419" t="s">
        <v>10</v>
      </c>
      <c r="F295" s="181" t="str">
        <f t="shared" si="31"/>
        <v>Addressed in 9.1.g of Group Rules and guidance documents Doc.10a/Doc.10b. Examples of sales documentation seen for all sites audited during S2 where timber sales have been undertaken in the past year. All seen to include correct certificate code and claim.  These included Englefield Invoice SI102318 dated 5/3/24, Leconfield Invoice 73475 dated 17/8/23, Castlemilk &amp; Corrie Estates Invoice 136860 dated 31/3/24, Corsock Invoice P1418280 dated 16/3/23, Glenample Invoice 75/254981 dated 04/06/23, Barr an Taolain Invoice P1018730 dated 06/12/23, North Otter Invoice 373701 dated 26/08/23, Gorteneon SBI P1018148 dated 30/9/23, Dallas Invoice SS10258-1 dated 19/4/24, Dirnanean SBI JJ10180-2 dated 15/4/24, Wester Tullochcurran Invoice 785114 dated 25/11/23</v>
      </c>
      <c r="G295" s="390" t="str">
        <f t="shared" si="31"/>
        <v>Y</v>
      </c>
      <c r="H295" s="183">
        <f t="shared" si="31"/>
        <v>0</v>
      </c>
    </row>
    <row r="296" spans="1:8">
      <c r="A296" s="180" t="s">
        <v>11</v>
      </c>
      <c r="B296" s="181"/>
      <c r="C296" s="390"/>
      <c r="D296" s="183"/>
      <c r="E296" s="419" t="s">
        <v>11</v>
      </c>
      <c r="F296" s="181">
        <f t="shared" si="31"/>
        <v>0</v>
      </c>
      <c r="G296" s="390">
        <f t="shared" si="31"/>
        <v>0</v>
      </c>
      <c r="H296" s="183">
        <f t="shared" si="31"/>
        <v>0</v>
      </c>
    </row>
    <row r="297" spans="1:8">
      <c r="A297" s="180" t="s">
        <v>12</v>
      </c>
      <c r="B297" s="181"/>
      <c r="C297" s="390"/>
      <c r="D297" s="183"/>
      <c r="E297" s="419" t="s">
        <v>12</v>
      </c>
      <c r="F297" s="181">
        <f t="shared" si="31"/>
        <v>0</v>
      </c>
      <c r="G297" s="390">
        <f t="shared" si="31"/>
        <v>0</v>
      </c>
      <c r="H297" s="183">
        <f t="shared" si="31"/>
        <v>0</v>
      </c>
    </row>
    <row r="298" spans="1:8">
      <c r="A298" s="184"/>
      <c r="B298" s="185"/>
      <c r="C298" s="420"/>
      <c r="D298" s="186"/>
      <c r="E298" s="184"/>
      <c r="F298" s="185"/>
      <c r="G298" s="420"/>
      <c r="H298" s="186"/>
    </row>
    <row r="299" spans="1:8" ht="28.5">
      <c r="A299" s="188">
        <v>12.3</v>
      </c>
      <c r="B299" s="189" t="s">
        <v>1653</v>
      </c>
      <c r="C299" s="614"/>
      <c r="D299" s="615"/>
      <c r="E299" s="427">
        <v>11.3</v>
      </c>
      <c r="F299" s="428" t="s">
        <v>1654</v>
      </c>
      <c r="G299" s="616"/>
      <c r="H299" s="617"/>
    </row>
    <row r="300" spans="1:8" ht="71.25">
      <c r="A300" s="180" t="s">
        <v>132</v>
      </c>
      <c r="B300" s="181" t="s">
        <v>1655</v>
      </c>
      <c r="C300" s="390" t="s">
        <v>835</v>
      </c>
      <c r="D300" s="183"/>
      <c r="E300" s="419" t="s">
        <v>132</v>
      </c>
      <c r="F300" s="181" t="str">
        <f t="shared" ref="F300:H304" si="32">B300</f>
        <v>UKFCG have TUMS approval for promotional use only.  One example of on-product use seen during audit.  Although usage was correct, approval had not been sought due to an oversight ie that the TUMS only covered promotional use.  Minor CAR 2021.1 raised; however on product TUMS approval was provided prior to end of audit, so Minor CAR was closed.</v>
      </c>
      <c r="G300" s="390" t="str">
        <f t="shared" si="32"/>
        <v>Y</v>
      </c>
      <c r="H300" s="183">
        <f t="shared" si="32"/>
        <v>0</v>
      </c>
    </row>
    <row r="301" spans="1:8" ht="71.25">
      <c r="A301" s="180" t="s">
        <v>205</v>
      </c>
      <c r="B301" s="181" t="s">
        <v>2654</v>
      </c>
      <c r="C301" s="390" t="s">
        <v>835</v>
      </c>
      <c r="D301" s="183"/>
      <c r="E301" s="419" t="s">
        <v>205</v>
      </c>
      <c r="F301" s="181" t="str">
        <f t="shared" si="32"/>
        <v>UKFCG have TUMS approval for promotional use. All use of TM approved - no non-compliance noted during audit.  Designated Trademark Controller interviewed during audit showed excellent knowledge of TM requirements, providing an example of recent discussions with a Group member regarding ensuring correct use of TM.</v>
      </c>
      <c r="G301" s="390" t="str">
        <f t="shared" si="32"/>
        <v>Y</v>
      </c>
      <c r="H301" s="183">
        <f t="shared" si="32"/>
        <v>0</v>
      </c>
    </row>
    <row r="302" spans="1:8">
      <c r="A302" s="180" t="s">
        <v>10</v>
      </c>
      <c r="B302" s="181"/>
      <c r="C302" s="390"/>
      <c r="D302" s="183"/>
      <c r="E302" s="419" t="s">
        <v>10</v>
      </c>
      <c r="F302" s="181">
        <f t="shared" si="32"/>
        <v>0</v>
      </c>
      <c r="G302" s="390">
        <f t="shared" si="32"/>
        <v>0</v>
      </c>
      <c r="H302" s="183">
        <f t="shared" si="32"/>
        <v>0</v>
      </c>
    </row>
    <row r="303" spans="1:8">
      <c r="A303" s="180" t="s">
        <v>11</v>
      </c>
      <c r="B303" s="181"/>
      <c r="C303" s="390"/>
      <c r="D303" s="183"/>
      <c r="E303" s="419" t="s">
        <v>11</v>
      </c>
      <c r="F303" s="181">
        <f t="shared" si="32"/>
        <v>0</v>
      </c>
      <c r="G303" s="390">
        <f t="shared" si="32"/>
        <v>0</v>
      </c>
      <c r="H303" s="183">
        <f t="shared" si="32"/>
        <v>0</v>
      </c>
    </row>
    <row r="304" spans="1:8">
      <c r="A304" s="180" t="s">
        <v>12</v>
      </c>
      <c r="B304" s="181"/>
      <c r="C304" s="390"/>
      <c r="D304" s="183"/>
      <c r="E304" s="419" t="s">
        <v>12</v>
      </c>
      <c r="F304" s="181">
        <f t="shared" si="32"/>
        <v>0</v>
      </c>
      <c r="G304" s="390">
        <f t="shared" si="32"/>
        <v>0</v>
      </c>
      <c r="H304" s="183">
        <f t="shared" si="32"/>
        <v>0</v>
      </c>
    </row>
    <row r="305" spans="1:8">
      <c r="A305" s="184"/>
      <c r="B305" s="185"/>
      <c r="C305" s="420"/>
      <c r="D305" s="186"/>
      <c r="E305" s="184"/>
      <c r="F305" s="185"/>
      <c r="G305" s="420"/>
      <c r="H305" s="186"/>
    </row>
    <row r="306" spans="1:8" ht="28.5">
      <c r="A306" s="174">
        <v>12.4</v>
      </c>
      <c r="B306" s="175" t="s">
        <v>1656</v>
      </c>
      <c r="C306" s="608"/>
      <c r="D306" s="609"/>
      <c r="E306" s="415">
        <v>11.4</v>
      </c>
      <c r="F306" s="416" t="s">
        <v>1657</v>
      </c>
      <c r="G306" s="610"/>
      <c r="H306" s="611"/>
    </row>
    <row r="307" spans="1:8" ht="71.25">
      <c r="A307" s="174"/>
      <c r="B307" s="433" t="s">
        <v>1658</v>
      </c>
      <c r="C307" s="614"/>
      <c r="D307" s="615"/>
      <c r="E307" s="415"/>
      <c r="F307" s="434" t="s">
        <v>1659</v>
      </c>
      <c r="G307" s="616"/>
      <c r="H307" s="617"/>
    </row>
    <row r="308" spans="1:8" ht="28.5">
      <c r="A308" s="180" t="s">
        <v>132</v>
      </c>
      <c r="B308" s="181" t="s">
        <v>1660</v>
      </c>
      <c r="C308" s="480" t="s">
        <v>835</v>
      </c>
      <c r="D308" s="481"/>
      <c r="E308" s="419" t="s">
        <v>132</v>
      </c>
      <c r="F308" s="181" t="str">
        <f t="shared" ref="F308:H312" si="33">B308</f>
        <v>Members are not issued certificates but are informed of their entry into the UKFCG certified group through issue of Doc.14 Confirmation of Membership.</v>
      </c>
      <c r="G308" s="390" t="str">
        <f t="shared" si="33"/>
        <v>Y</v>
      </c>
      <c r="H308" s="183">
        <f t="shared" si="33"/>
        <v>0</v>
      </c>
    </row>
    <row r="309" spans="1:8" ht="28.5">
      <c r="A309" s="180" t="s">
        <v>205</v>
      </c>
      <c r="B309" s="181" t="s">
        <v>1660</v>
      </c>
      <c r="C309" s="480" t="s">
        <v>835</v>
      </c>
      <c r="D309" s="183"/>
      <c r="E309" s="419" t="s">
        <v>205</v>
      </c>
      <c r="F309" s="181" t="str">
        <f t="shared" si="33"/>
        <v>Members are not issued certificates but are informed of their entry into the UKFCG certified group through issue of Doc.14 Confirmation of Membership.</v>
      </c>
      <c r="G309" s="390" t="str">
        <f t="shared" si="33"/>
        <v>Y</v>
      </c>
      <c r="H309" s="183">
        <f t="shared" si="33"/>
        <v>0</v>
      </c>
    </row>
    <row r="310" spans="1:8">
      <c r="A310" s="180" t="s">
        <v>10</v>
      </c>
      <c r="B310" s="181"/>
      <c r="C310" s="390"/>
      <c r="D310" s="183"/>
      <c r="E310" s="419" t="s">
        <v>10</v>
      </c>
      <c r="F310" s="181">
        <f t="shared" si="33"/>
        <v>0</v>
      </c>
      <c r="G310" s="390">
        <f t="shared" si="33"/>
        <v>0</v>
      </c>
      <c r="H310" s="183">
        <f t="shared" si="33"/>
        <v>0</v>
      </c>
    </row>
    <row r="311" spans="1:8">
      <c r="A311" s="180" t="s">
        <v>11</v>
      </c>
      <c r="B311" s="181"/>
      <c r="C311" s="390"/>
      <c r="D311" s="183"/>
      <c r="E311" s="419" t="s">
        <v>11</v>
      </c>
      <c r="F311" s="181">
        <f t="shared" si="33"/>
        <v>0</v>
      </c>
      <c r="G311" s="390">
        <f t="shared" si="33"/>
        <v>0</v>
      </c>
      <c r="H311" s="183">
        <f t="shared" si="33"/>
        <v>0</v>
      </c>
    </row>
    <row r="312" spans="1:8">
      <c r="A312" s="180" t="s">
        <v>12</v>
      </c>
      <c r="B312" s="181"/>
      <c r="C312" s="390"/>
      <c r="D312" s="183"/>
      <c r="E312" s="419" t="s">
        <v>12</v>
      </c>
      <c r="F312" s="181">
        <f t="shared" si="33"/>
        <v>0</v>
      </c>
      <c r="G312" s="390">
        <f t="shared" si="33"/>
        <v>0</v>
      </c>
      <c r="H312" s="183">
        <f t="shared" si="33"/>
        <v>0</v>
      </c>
    </row>
    <row r="313" spans="1:8">
      <c r="A313" s="184"/>
      <c r="B313" s="185"/>
      <c r="C313" s="420"/>
      <c r="D313" s="186"/>
      <c r="E313" s="184"/>
      <c r="F313" s="185"/>
      <c r="G313" s="420"/>
      <c r="H313" s="186"/>
    </row>
    <row r="314" spans="1:8" ht="18">
      <c r="A314" s="470"/>
      <c r="B314" s="471" t="s">
        <v>1661</v>
      </c>
      <c r="C314" s="472"/>
      <c r="D314" s="473"/>
      <c r="E314" s="459"/>
      <c r="F314" s="522" t="s">
        <v>1662</v>
      </c>
      <c r="G314" s="461"/>
      <c r="H314" s="462"/>
    </row>
    <row r="315" spans="1:8" ht="42.75">
      <c r="A315" s="188" t="s">
        <v>1663</v>
      </c>
      <c r="B315" s="523" t="s">
        <v>1664</v>
      </c>
      <c r="C315" s="425"/>
      <c r="D315" s="426"/>
      <c r="E315" s="184"/>
      <c r="F315" s="185"/>
      <c r="G315" s="420"/>
      <c r="H315" s="186"/>
    </row>
    <row r="316" spans="1:8">
      <c r="A316" s="180" t="s">
        <v>132</v>
      </c>
      <c r="B316" s="504" t="s">
        <v>1665</v>
      </c>
      <c r="C316" s="524"/>
      <c r="D316" s="525"/>
      <c r="E316" s="184"/>
      <c r="F316" s="185"/>
      <c r="G316" s="420"/>
      <c r="H316" s="186"/>
    </row>
    <row r="317" spans="1:8">
      <c r="A317" s="180" t="s">
        <v>205</v>
      </c>
      <c r="B317" s="504" t="s">
        <v>2655</v>
      </c>
      <c r="C317" s="526"/>
      <c r="D317" s="527"/>
      <c r="E317" s="184"/>
      <c r="F317" s="185"/>
      <c r="G317" s="420"/>
      <c r="H317" s="186"/>
    </row>
    <row r="318" spans="1:8">
      <c r="A318" s="180" t="s">
        <v>10</v>
      </c>
      <c r="B318" s="504" t="s">
        <v>2655</v>
      </c>
      <c r="C318" s="526"/>
      <c r="D318" s="527"/>
      <c r="E318" s="184"/>
      <c r="F318" s="185"/>
      <c r="G318" s="420"/>
      <c r="H318" s="186"/>
    </row>
    <row r="319" spans="1:8">
      <c r="A319" s="180" t="s">
        <v>11</v>
      </c>
      <c r="B319" s="504" t="s">
        <v>1665</v>
      </c>
      <c r="C319" s="526"/>
      <c r="D319" s="527"/>
      <c r="E319" s="184"/>
      <c r="F319" s="185"/>
      <c r="G319" s="420"/>
      <c r="H319" s="186"/>
    </row>
    <row r="320" spans="1:8">
      <c r="A320" s="180" t="s">
        <v>12</v>
      </c>
      <c r="B320" s="504" t="s">
        <v>1665</v>
      </c>
      <c r="C320" s="526"/>
      <c r="D320" s="527"/>
      <c r="E320" s="184"/>
      <c r="F320" s="185"/>
      <c r="G320" s="420"/>
      <c r="H320" s="186"/>
    </row>
    <row r="321" spans="1:8">
      <c r="A321" s="184"/>
      <c r="B321" s="185"/>
      <c r="C321" s="420"/>
      <c r="D321" s="186"/>
      <c r="E321" s="184"/>
      <c r="F321" s="185"/>
      <c r="G321" s="420"/>
      <c r="H321" s="186"/>
    </row>
    <row r="322" spans="1:8">
      <c r="A322" s="174">
        <v>13</v>
      </c>
      <c r="B322" s="175" t="s">
        <v>1666</v>
      </c>
      <c r="C322" s="421"/>
      <c r="D322" s="422"/>
      <c r="E322" s="184"/>
      <c r="F322" s="185"/>
      <c r="G322" s="420"/>
      <c r="H322" s="186"/>
    </row>
    <row r="323" spans="1:8">
      <c r="A323" s="174">
        <v>13.1</v>
      </c>
      <c r="B323" s="189" t="s">
        <v>1667</v>
      </c>
      <c r="C323" s="425"/>
      <c r="D323" s="426"/>
      <c r="E323" s="184"/>
      <c r="F323" s="185"/>
      <c r="G323" s="420"/>
      <c r="H323" s="186"/>
    </row>
    <row r="324" spans="1:8" ht="156.75">
      <c r="A324" s="174"/>
      <c r="B324" s="433" t="s">
        <v>1668</v>
      </c>
      <c r="C324" s="425"/>
      <c r="D324" s="426"/>
      <c r="E324" s="166"/>
      <c r="F324" s="185"/>
      <c r="G324" s="420"/>
      <c r="H324" s="186"/>
    </row>
    <row r="325" spans="1:8">
      <c r="A325" s="184"/>
      <c r="B325" s="185"/>
      <c r="C325" s="420"/>
      <c r="D325" s="186"/>
      <c r="E325" s="166"/>
      <c r="F325" s="185"/>
      <c r="G325" s="420"/>
      <c r="H325" s="186"/>
    </row>
    <row r="326" spans="1:8" ht="42.75">
      <c r="A326" s="188">
        <v>13.2</v>
      </c>
      <c r="B326" s="189" t="s">
        <v>1669</v>
      </c>
      <c r="C326" s="425"/>
      <c r="D326" s="426"/>
      <c r="E326" s="184"/>
      <c r="F326" s="185"/>
      <c r="G326" s="420"/>
      <c r="H326" s="186"/>
    </row>
    <row r="327" spans="1:8">
      <c r="A327" s="180" t="s">
        <v>132</v>
      </c>
      <c r="B327" s="181"/>
      <c r="C327" s="390"/>
      <c r="D327" s="183"/>
      <c r="E327" s="166"/>
      <c r="F327" s="185"/>
      <c r="G327" s="420"/>
      <c r="H327" s="186"/>
    </row>
    <row r="328" spans="1:8">
      <c r="A328" s="180" t="s">
        <v>205</v>
      </c>
      <c r="B328" s="181"/>
      <c r="C328" s="390"/>
      <c r="D328" s="183"/>
      <c r="E328" s="166"/>
      <c r="F328" s="185"/>
      <c r="G328" s="420"/>
      <c r="H328" s="186"/>
    </row>
    <row r="329" spans="1:8">
      <c r="A329" s="180" t="s">
        <v>10</v>
      </c>
      <c r="B329" s="181"/>
      <c r="C329" s="390"/>
      <c r="D329" s="183"/>
      <c r="E329" s="166"/>
      <c r="F329" s="185"/>
      <c r="G329" s="420"/>
      <c r="H329" s="186"/>
    </row>
    <row r="330" spans="1:8">
      <c r="A330" s="180" t="s">
        <v>11</v>
      </c>
      <c r="B330" s="181"/>
      <c r="C330" s="390"/>
      <c r="D330" s="183"/>
      <c r="E330" s="166"/>
      <c r="F330" s="185"/>
      <c r="G330" s="420"/>
      <c r="H330" s="186"/>
    </row>
    <row r="331" spans="1:8">
      <c r="A331" s="180" t="s">
        <v>12</v>
      </c>
      <c r="B331" s="181"/>
      <c r="C331" s="390"/>
      <c r="D331" s="183"/>
      <c r="E331" s="166"/>
      <c r="F331" s="185"/>
      <c r="G331" s="420"/>
      <c r="H331" s="186"/>
    </row>
    <row r="332" spans="1:8">
      <c r="A332" s="184"/>
      <c r="B332" s="185"/>
      <c r="C332" s="420"/>
      <c r="D332" s="186"/>
      <c r="E332" s="166"/>
      <c r="F332" s="185"/>
      <c r="G332" s="420"/>
      <c r="H332" s="186"/>
    </row>
    <row r="333" spans="1:8" ht="140.1" customHeight="1">
      <c r="A333" s="174">
        <v>13.3</v>
      </c>
      <c r="B333" s="175" t="s">
        <v>1670</v>
      </c>
      <c r="C333" s="421"/>
      <c r="D333" s="422"/>
      <c r="E333" s="184"/>
      <c r="F333" s="185"/>
      <c r="G333" s="420"/>
      <c r="H333" s="186"/>
    </row>
    <row r="334" spans="1:8">
      <c r="A334" s="180" t="s">
        <v>132</v>
      </c>
      <c r="B334" s="504"/>
      <c r="C334" s="480"/>
      <c r="D334" s="481"/>
      <c r="E334" s="166"/>
      <c r="F334" s="185"/>
      <c r="G334" s="420"/>
      <c r="H334" s="186"/>
    </row>
    <row r="335" spans="1:8">
      <c r="A335" s="180" t="s">
        <v>205</v>
      </c>
      <c r="B335" s="181"/>
      <c r="C335" s="390"/>
      <c r="D335" s="183"/>
      <c r="E335" s="166"/>
      <c r="F335" s="185"/>
      <c r="G335" s="420"/>
      <c r="H335" s="186"/>
    </row>
    <row r="336" spans="1:8">
      <c r="A336" s="180" t="s">
        <v>10</v>
      </c>
      <c r="B336" s="181"/>
      <c r="C336" s="390"/>
      <c r="D336" s="183"/>
      <c r="E336" s="166"/>
      <c r="F336" s="185"/>
      <c r="G336" s="420"/>
      <c r="H336" s="186"/>
    </row>
    <row r="337" spans="1:8">
      <c r="A337" s="180" t="s">
        <v>11</v>
      </c>
      <c r="B337" s="181"/>
      <c r="C337" s="390"/>
      <c r="D337" s="183"/>
      <c r="E337" s="166"/>
      <c r="F337" s="185"/>
      <c r="G337" s="420"/>
      <c r="H337" s="186"/>
    </row>
    <row r="338" spans="1:8">
      <c r="A338" s="180" t="s">
        <v>12</v>
      </c>
      <c r="B338" s="181"/>
      <c r="C338" s="390"/>
      <c r="D338" s="183"/>
      <c r="E338" s="166"/>
      <c r="F338" s="185"/>
      <c r="G338" s="420"/>
      <c r="H338" s="186"/>
    </row>
    <row r="339" spans="1:8">
      <c r="A339" s="184"/>
      <c r="B339" s="185"/>
      <c r="C339" s="420"/>
      <c r="D339" s="186"/>
      <c r="E339" s="166"/>
      <c r="F339" s="185"/>
      <c r="G339" s="420"/>
      <c r="H339" s="186"/>
    </row>
    <row r="340" spans="1:8" ht="15.75">
      <c r="A340" s="463">
        <v>14</v>
      </c>
      <c r="B340" s="430" t="s">
        <v>1671</v>
      </c>
      <c r="C340" s="478"/>
      <c r="D340" s="479"/>
      <c r="E340" s="166"/>
      <c r="F340" s="185"/>
      <c r="G340" s="420"/>
      <c r="H340" s="186"/>
    </row>
    <row r="341" spans="1:8" ht="14.1" customHeight="1">
      <c r="A341" s="174">
        <v>14.1</v>
      </c>
      <c r="B341" s="189" t="s">
        <v>1672</v>
      </c>
      <c r="C341" s="528"/>
      <c r="D341" s="529"/>
      <c r="E341" s="166"/>
      <c r="F341" s="185"/>
      <c r="G341" s="420"/>
      <c r="H341" s="186"/>
    </row>
    <row r="342" spans="1:8">
      <c r="A342" s="180" t="s">
        <v>132</v>
      </c>
      <c r="B342" s="504"/>
      <c r="C342" s="480"/>
      <c r="D342" s="481"/>
      <c r="E342" s="166"/>
      <c r="F342" s="185"/>
      <c r="G342" s="420"/>
      <c r="H342" s="186"/>
    </row>
    <row r="343" spans="1:8">
      <c r="A343" s="180" t="s">
        <v>205</v>
      </c>
      <c r="B343" s="181"/>
      <c r="C343" s="390"/>
      <c r="D343" s="183"/>
      <c r="E343" s="166"/>
      <c r="F343" s="185"/>
      <c r="G343" s="420"/>
      <c r="H343" s="186"/>
    </row>
    <row r="344" spans="1:8">
      <c r="A344" s="180" t="s">
        <v>10</v>
      </c>
      <c r="B344" s="181"/>
      <c r="C344" s="390"/>
      <c r="D344" s="183"/>
      <c r="E344" s="166"/>
      <c r="F344" s="185"/>
      <c r="G344" s="420"/>
      <c r="H344" s="186"/>
    </row>
    <row r="345" spans="1:8">
      <c r="A345" s="180" t="s">
        <v>11</v>
      </c>
      <c r="B345" s="181"/>
      <c r="C345" s="390"/>
      <c r="D345" s="183"/>
      <c r="E345" s="166"/>
      <c r="F345" s="185"/>
      <c r="G345" s="420"/>
      <c r="H345" s="186"/>
    </row>
    <row r="346" spans="1:8">
      <c r="A346" s="180" t="s">
        <v>12</v>
      </c>
      <c r="B346" s="181"/>
      <c r="C346" s="390"/>
      <c r="D346" s="183"/>
      <c r="E346" s="166"/>
      <c r="F346" s="185"/>
      <c r="G346" s="420"/>
      <c r="H346" s="186"/>
    </row>
    <row r="347" spans="1:8">
      <c r="A347" s="184"/>
      <c r="B347" s="185"/>
      <c r="C347" s="420"/>
      <c r="D347" s="186"/>
      <c r="E347" s="166"/>
      <c r="F347" s="185"/>
      <c r="G347" s="420"/>
      <c r="H347" s="186"/>
    </row>
    <row r="348" spans="1:8" ht="71.25">
      <c r="A348" s="188">
        <v>14.2</v>
      </c>
      <c r="B348" s="189" t="s">
        <v>1673</v>
      </c>
      <c r="C348" s="425"/>
      <c r="D348" s="426"/>
      <c r="E348" s="166"/>
      <c r="F348" s="185"/>
      <c r="G348" s="420"/>
      <c r="H348" s="186"/>
    </row>
    <row r="349" spans="1:8">
      <c r="A349" s="180" t="s">
        <v>132</v>
      </c>
      <c r="B349" s="181"/>
      <c r="C349" s="390"/>
      <c r="D349" s="183"/>
      <c r="E349" s="166"/>
      <c r="F349" s="185"/>
      <c r="G349" s="420"/>
      <c r="H349" s="186"/>
    </row>
    <row r="350" spans="1:8">
      <c r="A350" s="180" t="s">
        <v>205</v>
      </c>
      <c r="B350" s="181"/>
      <c r="C350" s="390"/>
      <c r="D350" s="183"/>
      <c r="E350" s="166"/>
      <c r="F350" s="185"/>
      <c r="G350" s="420"/>
      <c r="H350" s="186"/>
    </row>
    <row r="351" spans="1:8">
      <c r="A351" s="180" t="s">
        <v>10</v>
      </c>
      <c r="B351" s="181"/>
      <c r="C351" s="390"/>
      <c r="D351" s="183"/>
      <c r="E351" s="166"/>
      <c r="F351" s="185"/>
      <c r="G351" s="420"/>
      <c r="H351" s="186"/>
    </row>
    <row r="352" spans="1:8">
      <c r="A352" s="180" t="s">
        <v>11</v>
      </c>
      <c r="B352" s="181"/>
      <c r="C352" s="390"/>
      <c r="D352" s="183"/>
      <c r="E352" s="166"/>
      <c r="F352" s="185"/>
      <c r="G352" s="420"/>
      <c r="H352" s="186"/>
    </row>
    <row r="353" spans="1:8">
      <c r="A353" s="180" t="s">
        <v>12</v>
      </c>
      <c r="B353" s="181"/>
      <c r="C353" s="390"/>
      <c r="D353" s="183"/>
      <c r="E353" s="166"/>
      <c r="F353" s="185"/>
      <c r="G353" s="420"/>
      <c r="H353" s="186"/>
    </row>
    <row r="354" spans="1:8">
      <c r="A354" s="184"/>
      <c r="B354" s="185"/>
      <c r="C354" s="420"/>
      <c r="D354" s="186"/>
      <c r="E354" s="166"/>
      <c r="F354" s="185"/>
      <c r="G354" s="420"/>
      <c r="H354" s="186"/>
    </row>
    <row r="355" spans="1:8" ht="15.75">
      <c r="A355" s="463">
        <v>15</v>
      </c>
      <c r="B355" s="430" t="s">
        <v>1674</v>
      </c>
      <c r="C355" s="478"/>
      <c r="D355" s="479"/>
      <c r="E355" s="166"/>
      <c r="F355" s="185"/>
      <c r="G355" s="420"/>
      <c r="H355" s="186"/>
    </row>
    <row r="356" spans="1:8" ht="28.5">
      <c r="A356" s="174">
        <v>15.1</v>
      </c>
      <c r="B356" s="189" t="s">
        <v>1675</v>
      </c>
      <c r="C356" s="425"/>
      <c r="D356" s="426"/>
      <c r="E356" s="166"/>
      <c r="F356" s="185"/>
      <c r="G356" s="420"/>
      <c r="H356" s="186"/>
    </row>
    <row r="357" spans="1:8" ht="28.5">
      <c r="A357" s="174"/>
      <c r="B357" s="189" t="s">
        <v>1676</v>
      </c>
      <c r="C357" s="425"/>
      <c r="D357" s="426"/>
      <c r="E357" s="166"/>
      <c r="F357" s="185"/>
      <c r="G357" s="420"/>
      <c r="H357" s="186"/>
    </row>
    <row r="358" spans="1:8" ht="42.75">
      <c r="A358" s="174"/>
      <c r="B358" s="189" t="s">
        <v>1677</v>
      </c>
      <c r="C358" s="425"/>
      <c r="D358" s="426"/>
      <c r="E358" s="166"/>
      <c r="F358" s="185"/>
      <c r="G358" s="420"/>
      <c r="H358" s="186"/>
    </row>
    <row r="359" spans="1:8">
      <c r="A359" s="180" t="s">
        <v>132</v>
      </c>
      <c r="B359" s="504"/>
      <c r="C359" s="480"/>
      <c r="D359" s="481"/>
      <c r="E359" s="166"/>
      <c r="F359" s="185"/>
      <c r="G359" s="420"/>
      <c r="H359" s="186"/>
    </row>
    <row r="360" spans="1:8">
      <c r="A360" s="180" t="s">
        <v>205</v>
      </c>
      <c r="B360" s="181"/>
      <c r="C360" s="390"/>
      <c r="D360" s="183"/>
      <c r="E360" s="166"/>
      <c r="F360" s="185"/>
      <c r="G360" s="420"/>
      <c r="H360" s="186"/>
    </row>
    <row r="361" spans="1:8">
      <c r="A361" s="180" t="s">
        <v>10</v>
      </c>
      <c r="B361" s="181"/>
      <c r="C361" s="390"/>
      <c r="D361" s="183"/>
      <c r="E361" s="166"/>
      <c r="F361" s="185"/>
      <c r="G361" s="420"/>
      <c r="H361" s="186"/>
    </row>
    <row r="362" spans="1:8">
      <c r="A362" s="180" t="s">
        <v>11</v>
      </c>
      <c r="B362" s="181"/>
      <c r="C362" s="390"/>
      <c r="D362" s="183"/>
      <c r="E362" s="166"/>
      <c r="F362" s="185"/>
      <c r="G362" s="420"/>
      <c r="H362" s="186"/>
    </row>
    <row r="363" spans="1:8">
      <c r="A363" s="180" t="s">
        <v>12</v>
      </c>
      <c r="B363" s="181"/>
      <c r="C363" s="390"/>
      <c r="D363" s="183"/>
      <c r="E363" s="166"/>
      <c r="F363" s="185"/>
      <c r="G363" s="420"/>
      <c r="H363" s="186"/>
    </row>
    <row r="364" spans="1:8">
      <c r="A364" s="184"/>
      <c r="B364" s="185"/>
      <c r="C364" s="420"/>
      <c r="D364" s="186"/>
      <c r="E364" s="166"/>
      <c r="F364" s="185"/>
      <c r="G364" s="420"/>
      <c r="H364" s="186"/>
    </row>
    <row r="365" spans="1:8" ht="42.75">
      <c r="A365" s="174">
        <v>15.2</v>
      </c>
      <c r="B365" s="175" t="s">
        <v>1678</v>
      </c>
      <c r="C365" s="421"/>
      <c r="D365" s="422"/>
      <c r="E365" s="166"/>
      <c r="F365" s="185"/>
      <c r="G365" s="420"/>
      <c r="H365" s="186"/>
    </row>
    <row r="366" spans="1:8">
      <c r="A366" s="180" t="s">
        <v>132</v>
      </c>
      <c r="B366" s="504"/>
      <c r="C366" s="480"/>
      <c r="D366" s="481"/>
      <c r="E366" s="166"/>
      <c r="F366" s="185"/>
      <c r="G366" s="420"/>
      <c r="H366" s="186"/>
    </row>
    <row r="367" spans="1:8">
      <c r="A367" s="180" t="s">
        <v>205</v>
      </c>
      <c r="B367" s="181"/>
      <c r="C367" s="390"/>
      <c r="D367" s="183"/>
      <c r="E367" s="166"/>
      <c r="F367" s="185"/>
      <c r="G367" s="420"/>
      <c r="H367" s="186"/>
    </row>
    <row r="368" spans="1:8">
      <c r="A368" s="180" t="s">
        <v>10</v>
      </c>
      <c r="B368" s="181"/>
      <c r="C368" s="390"/>
      <c r="D368" s="183"/>
      <c r="E368" s="166"/>
      <c r="F368" s="185"/>
      <c r="G368" s="420"/>
      <c r="H368" s="186"/>
    </row>
    <row r="369" spans="1:8">
      <c r="A369" s="180" t="s">
        <v>11</v>
      </c>
      <c r="B369" s="181"/>
      <c r="C369" s="390"/>
      <c r="D369" s="183"/>
      <c r="E369" s="166"/>
      <c r="F369" s="185"/>
      <c r="G369" s="420"/>
      <c r="H369" s="186"/>
    </row>
    <row r="370" spans="1:8">
      <c r="A370" s="180" t="s">
        <v>12</v>
      </c>
      <c r="B370" s="181"/>
      <c r="C370" s="390"/>
      <c r="D370" s="183"/>
      <c r="E370" s="166"/>
      <c r="F370" s="185"/>
      <c r="G370" s="420"/>
      <c r="H370" s="186"/>
    </row>
    <row r="371" spans="1:8">
      <c r="A371" s="184"/>
      <c r="B371" s="185"/>
      <c r="C371" s="420"/>
      <c r="D371" s="186"/>
      <c r="E371" s="166"/>
      <c r="F371" s="185"/>
      <c r="G371" s="420"/>
      <c r="H371" s="186"/>
    </row>
    <row r="372" spans="1:8" ht="15.75">
      <c r="A372" s="435">
        <v>16</v>
      </c>
      <c r="B372" s="407" t="s">
        <v>1679</v>
      </c>
      <c r="C372" s="436"/>
      <c r="D372" s="437"/>
      <c r="E372" s="166"/>
      <c r="F372" s="185"/>
      <c r="G372" s="420"/>
      <c r="H372" s="186"/>
    </row>
    <row r="373" spans="1:8" ht="171">
      <c r="A373" s="188">
        <v>16.100000000000001</v>
      </c>
      <c r="B373" s="189" t="s">
        <v>1680</v>
      </c>
      <c r="C373" s="425"/>
      <c r="D373" s="426"/>
      <c r="E373" s="166"/>
      <c r="F373" s="185"/>
      <c r="G373" s="420"/>
      <c r="H373" s="186"/>
    </row>
    <row r="374" spans="1:8">
      <c r="A374" s="180" t="s">
        <v>132</v>
      </c>
      <c r="B374" s="181"/>
      <c r="C374" s="390"/>
      <c r="D374" s="183"/>
      <c r="E374" s="166"/>
      <c r="F374" s="185"/>
      <c r="G374" s="420"/>
      <c r="H374" s="186"/>
    </row>
    <row r="375" spans="1:8">
      <c r="A375" s="180" t="s">
        <v>205</v>
      </c>
      <c r="B375" s="181"/>
      <c r="C375" s="390"/>
      <c r="D375" s="183"/>
      <c r="E375" s="166"/>
      <c r="F375" s="185"/>
      <c r="G375" s="420"/>
      <c r="H375" s="186"/>
    </row>
    <row r="376" spans="1:8">
      <c r="A376" s="180" t="s">
        <v>10</v>
      </c>
      <c r="B376" s="181"/>
      <c r="C376" s="390"/>
      <c r="D376" s="183"/>
      <c r="E376" s="166"/>
      <c r="F376" s="185"/>
      <c r="G376" s="420"/>
      <c r="H376" s="186"/>
    </row>
    <row r="377" spans="1:8">
      <c r="A377" s="180" t="s">
        <v>11</v>
      </c>
      <c r="B377" s="181"/>
      <c r="C377" s="390"/>
      <c r="D377" s="183"/>
      <c r="E377" s="166"/>
      <c r="F377" s="185"/>
      <c r="G377" s="420"/>
      <c r="H377" s="186"/>
    </row>
    <row r="378" spans="1:8">
      <c r="A378" s="180" t="s">
        <v>12</v>
      </c>
      <c r="B378" s="181"/>
      <c r="C378" s="390"/>
      <c r="D378" s="183"/>
      <c r="E378" s="166"/>
      <c r="F378" s="185"/>
      <c r="G378" s="420"/>
      <c r="H378" s="186"/>
    </row>
    <row r="379" spans="1:8">
      <c r="A379" s="184"/>
      <c r="B379" s="185"/>
      <c r="C379" s="420"/>
      <c r="D379" s="186"/>
      <c r="E379" s="166"/>
      <c r="F379" s="185"/>
      <c r="G379" s="420"/>
      <c r="H379" s="186"/>
    </row>
    <row r="380" spans="1:8" ht="15.75">
      <c r="A380" s="463">
        <v>18</v>
      </c>
      <c r="B380" s="430" t="s">
        <v>1681</v>
      </c>
      <c r="C380" s="478"/>
      <c r="D380" s="479"/>
      <c r="E380" s="166"/>
      <c r="F380" s="185"/>
      <c r="G380" s="420"/>
      <c r="H380" s="186"/>
    </row>
    <row r="381" spans="1:8" ht="42.75">
      <c r="A381" s="174">
        <v>18.100000000000001</v>
      </c>
      <c r="B381" s="189" t="s">
        <v>1682</v>
      </c>
      <c r="C381" s="425"/>
      <c r="D381" s="426"/>
      <c r="E381" s="166"/>
      <c r="F381" s="185"/>
      <c r="G381" s="420"/>
      <c r="H381" s="186"/>
    </row>
    <row r="382" spans="1:8" ht="85.5">
      <c r="A382" s="174"/>
      <c r="B382" s="433" t="s">
        <v>1683</v>
      </c>
      <c r="C382" s="425"/>
      <c r="D382" s="426"/>
      <c r="E382" s="166"/>
      <c r="F382" s="185"/>
      <c r="G382" s="420"/>
      <c r="H382" s="186"/>
    </row>
    <row r="383" spans="1:8">
      <c r="A383" s="180" t="s">
        <v>132</v>
      </c>
      <c r="B383" s="504"/>
      <c r="C383" s="480"/>
      <c r="D383" s="481"/>
      <c r="E383" s="166"/>
      <c r="F383" s="185"/>
      <c r="G383" s="420"/>
      <c r="H383" s="186"/>
    </row>
    <row r="384" spans="1:8">
      <c r="A384" s="180" t="s">
        <v>205</v>
      </c>
      <c r="B384" s="181"/>
      <c r="C384" s="390"/>
      <c r="D384" s="183"/>
      <c r="E384" s="166"/>
      <c r="F384" s="185"/>
      <c r="G384" s="420"/>
      <c r="H384" s="186"/>
    </row>
    <row r="385" spans="1:8">
      <c r="A385" s="180" t="s">
        <v>10</v>
      </c>
      <c r="B385" s="181"/>
      <c r="C385" s="390"/>
      <c r="D385" s="183"/>
      <c r="E385" s="166"/>
      <c r="F385" s="185"/>
      <c r="G385" s="420"/>
      <c r="H385" s="186"/>
    </row>
    <row r="386" spans="1:8">
      <c r="A386" s="180" t="s">
        <v>11</v>
      </c>
      <c r="B386" s="181"/>
      <c r="C386" s="390"/>
      <c r="D386" s="183"/>
      <c r="E386" s="166"/>
      <c r="F386" s="185"/>
      <c r="G386" s="420"/>
      <c r="H386" s="186"/>
    </row>
    <row r="387" spans="1:8">
      <c r="A387" s="180" t="s">
        <v>12</v>
      </c>
      <c r="B387" s="181"/>
      <c r="C387" s="390"/>
      <c r="D387" s="183"/>
      <c r="E387" s="166"/>
      <c r="F387" s="185"/>
      <c r="G387" s="420"/>
      <c r="H387" s="186"/>
    </row>
    <row r="388" spans="1:8">
      <c r="A388" s="184"/>
      <c r="B388" s="185"/>
      <c r="C388" s="420"/>
      <c r="D388" s="186"/>
      <c r="E388" s="166"/>
      <c r="F388" s="185"/>
      <c r="G388" s="420"/>
      <c r="H388" s="186"/>
    </row>
    <row r="389" spans="1:8" ht="42" customHeight="1">
      <c r="A389" s="174"/>
      <c r="B389" s="189" t="s">
        <v>1684</v>
      </c>
      <c r="C389" s="425"/>
      <c r="D389" s="426"/>
      <c r="E389" s="166"/>
      <c r="F389" s="185"/>
      <c r="G389" s="420"/>
      <c r="H389" s="186"/>
    </row>
    <row r="390" spans="1:8">
      <c r="A390" s="180" t="s">
        <v>132</v>
      </c>
      <c r="B390" s="504"/>
      <c r="C390" s="480"/>
      <c r="D390" s="481"/>
      <c r="E390" s="166"/>
      <c r="F390" s="185"/>
      <c r="G390" s="420"/>
      <c r="H390" s="186"/>
    </row>
    <row r="391" spans="1:8">
      <c r="A391" s="180" t="s">
        <v>205</v>
      </c>
      <c r="B391" s="181"/>
      <c r="C391" s="390"/>
      <c r="D391" s="183"/>
      <c r="E391" s="166"/>
      <c r="F391" s="185"/>
      <c r="G391" s="420"/>
      <c r="H391" s="186"/>
    </row>
    <row r="392" spans="1:8">
      <c r="A392" s="180" t="s">
        <v>10</v>
      </c>
      <c r="B392" s="181"/>
      <c r="C392" s="390"/>
      <c r="D392" s="183"/>
      <c r="E392" s="166"/>
      <c r="F392" s="185"/>
      <c r="G392" s="420"/>
      <c r="H392" s="186"/>
    </row>
    <row r="393" spans="1:8">
      <c r="A393" s="180" t="s">
        <v>11</v>
      </c>
      <c r="B393" s="181"/>
      <c r="C393" s="390"/>
      <c r="D393" s="183"/>
      <c r="E393" s="166"/>
      <c r="F393" s="185"/>
      <c r="G393" s="420"/>
      <c r="H393" s="186"/>
    </row>
    <row r="394" spans="1:8">
      <c r="A394" s="180" t="s">
        <v>12</v>
      </c>
      <c r="B394" s="181"/>
      <c r="C394" s="390"/>
      <c r="D394" s="183"/>
      <c r="E394" s="166"/>
      <c r="F394" s="185"/>
      <c r="G394" s="420"/>
      <c r="H394" s="186"/>
    </row>
    <row r="395" spans="1:8">
      <c r="A395" s="184"/>
      <c r="B395" s="185"/>
      <c r="C395" s="420"/>
      <c r="D395" s="186"/>
      <c r="E395" s="166"/>
      <c r="F395" s="185"/>
      <c r="G395" s="420"/>
      <c r="H395" s="186"/>
    </row>
    <row r="396" spans="1:8" ht="15.75">
      <c r="A396" s="435">
        <v>19</v>
      </c>
      <c r="B396" s="407" t="s">
        <v>1685</v>
      </c>
      <c r="C396" s="436"/>
      <c r="D396" s="437"/>
      <c r="E396" s="166"/>
      <c r="F396" s="185"/>
      <c r="G396" s="420"/>
      <c r="H396" s="186"/>
    </row>
    <row r="397" spans="1:8" ht="42.75">
      <c r="A397" s="188">
        <v>19.100000000000001</v>
      </c>
      <c r="B397" s="189" t="s">
        <v>1686</v>
      </c>
      <c r="C397" s="425"/>
      <c r="D397" s="426"/>
      <c r="E397" s="166"/>
      <c r="F397" s="185"/>
      <c r="G397" s="420"/>
      <c r="H397" s="186"/>
    </row>
    <row r="398" spans="1:8">
      <c r="A398" s="180" t="s">
        <v>132</v>
      </c>
      <c r="B398" s="181"/>
      <c r="C398" s="390"/>
      <c r="D398" s="183"/>
      <c r="E398" s="166"/>
      <c r="F398" s="185"/>
      <c r="G398" s="420"/>
      <c r="H398" s="186"/>
    </row>
    <row r="399" spans="1:8">
      <c r="A399" s="180" t="s">
        <v>205</v>
      </c>
      <c r="B399" s="181"/>
      <c r="C399" s="390"/>
      <c r="D399" s="183"/>
      <c r="E399" s="166"/>
      <c r="F399" s="185"/>
      <c r="G399" s="420"/>
      <c r="H399" s="186"/>
    </row>
    <row r="400" spans="1:8">
      <c r="A400" s="180" t="s">
        <v>10</v>
      </c>
      <c r="B400" s="181"/>
      <c r="C400" s="390"/>
      <c r="D400" s="183"/>
      <c r="E400" s="166"/>
      <c r="F400" s="185"/>
      <c r="G400" s="420"/>
      <c r="H400" s="186"/>
    </row>
    <row r="401" spans="1:8">
      <c r="A401" s="180" t="s">
        <v>11</v>
      </c>
      <c r="B401" s="181"/>
      <c r="C401" s="390"/>
      <c r="D401" s="183"/>
      <c r="E401" s="166"/>
      <c r="F401" s="185"/>
      <c r="G401" s="420"/>
      <c r="H401" s="186"/>
    </row>
    <row r="402" spans="1:8">
      <c r="A402" s="180" t="s">
        <v>12</v>
      </c>
      <c r="B402" s="181"/>
      <c r="C402" s="390"/>
      <c r="D402" s="183"/>
      <c r="E402" s="166"/>
      <c r="F402" s="185"/>
      <c r="G402" s="420"/>
      <c r="H402" s="186"/>
    </row>
    <row r="403" spans="1:8">
      <c r="A403" s="184"/>
      <c r="B403" s="185"/>
      <c r="C403" s="420"/>
      <c r="D403" s="186"/>
      <c r="E403" s="166"/>
      <c r="F403" s="185"/>
      <c r="G403" s="420"/>
      <c r="H403" s="186"/>
    </row>
    <row r="404" spans="1:8">
      <c r="A404" s="188">
        <v>19.2</v>
      </c>
      <c r="B404" s="189" t="s">
        <v>1687</v>
      </c>
      <c r="C404" s="425"/>
      <c r="D404" s="426"/>
      <c r="E404" s="166"/>
      <c r="F404" s="185"/>
      <c r="G404" s="420"/>
      <c r="H404" s="186"/>
    </row>
    <row r="405" spans="1:8">
      <c r="A405" s="180" t="s">
        <v>132</v>
      </c>
      <c r="B405" s="181"/>
      <c r="C405" s="390"/>
      <c r="D405" s="183"/>
      <c r="E405" s="166"/>
      <c r="F405" s="185"/>
      <c r="G405" s="420"/>
      <c r="H405" s="186"/>
    </row>
    <row r="406" spans="1:8">
      <c r="A406" s="180" t="s">
        <v>205</v>
      </c>
      <c r="B406" s="181"/>
      <c r="C406" s="390"/>
      <c r="D406" s="183"/>
      <c r="E406" s="166"/>
      <c r="F406" s="185"/>
      <c r="G406" s="420"/>
      <c r="H406" s="186"/>
    </row>
    <row r="407" spans="1:8">
      <c r="A407" s="180" t="s">
        <v>10</v>
      </c>
      <c r="B407" s="181"/>
      <c r="C407" s="390"/>
      <c r="D407" s="183"/>
      <c r="E407" s="166"/>
      <c r="F407" s="185"/>
      <c r="G407" s="420"/>
      <c r="H407" s="186"/>
    </row>
    <row r="408" spans="1:8">
      <c r="A408" s="180" t="s">
        <v>11</v>
      </c>
      <c r="B408" s="181"/>
      <c r="C408" s="390"/>
      <c r="D408" s="183"/>
      <c r="E408" s="166"/>
      <c r="F408" s="185"/>
      <c r="G408" s="420"/>
      <c r="H408" s="186"/>
    </row>
    <row r="409" spans="1:8">
      <c r="A409" s="180" t="s">
        <v>12</v>
      </c>
      <c r="B409" s="181"/>
      <c r="C409" s="390"/>
      <c r="D409" s="183"/>
      <c r="E409" s="166"/>
      <c r="F409" s="185"/>
      <c r="G409" s="420"/>
      <c r="H409" s="186"/>
    </row>
    <row r="410" spans="1:8">
      <c r="A410" s="184"/>
      <c r="B410" s="185"/>
      <c r="C410" s="420"/>
      <c r="D410" s="186"/>
      <c r="E410" s="166"/>
      <c r="F410" s="185"/>
      <c r="G410" s="420"/>
      <c r="H410" s="186"/>
    </row>
    <row r="411" spans="1:8" ht="57">
      <c r="A411" s="188">
        <v>19.3</v>
      </c>
      <c r="B411" s="189" t="s">
        <v>1688</v>
      </c>
      <c r="C411" s="425"/>
      <c r="D411" s="426"/>
      <c r="E411" s="166"/>
      <c r="F411" s="185"/>
      <c r="G411" s="420"/>
      <c r="H411" s="186"/>
    </row>
    <row r="412" spans="1:8">
      <c r="A412" s="180" t="s">
        <v>132</v>
      </c>
      <c r="B412" s="181"/>
      <c r="C412" s="390"/>
      <c r="D412" s="183"/>
      <c r="E412" s="166"/>
      <c r="F412" s="185"/>
      <c r="G412" s="420"/>
      <c r="H412" s="186"/>
    </row>
    <row r="413" spans="1:8">
      <c r="A413" s="180" t="s">
        <v>205</v>
      </c>
      <c r="B413" s="181"/>
      <c r="C413" s="390"/>
      <c r="D413" s="183"/>
      <c r="E413" s="166"/>
      <c r="F413" s="185"/>
      <c r="G413" s="420"/>
      <c r="H413" s="186"/>
    </row>
    <row r="414" spans="1:8">
      <c r="A414" s="180" t="s">
        <v>10</v>
      </c>
      <c r="B414" s="181"/>
      <c r="C414" s="390"/>
      <c r="D414" s="183"/>
      <c r="E414" s="166"/>
      <c r="F414" s="185"/>
      <c r="G414" s="420"/>
      <c r="H414" s="186"/>
    </row>
    <row r="415" spans="1:8">
      <c r="A415" s="180" t="s">
        <v>11</v>
      </c>
      <c r="B415" s="181"/>
      <c r="C415" s="390"/>
      <c r="D415" s="183"/>
      <c r="E415" s="166"/>
      <c r="F415" s="185"/>
      <c r="G415" s="420"/>
      <c r="H415" s="186"/>
    </row>
    <row r="416" spans="1:8">
      <c r="A416" s="180" t="s">
        <v>12</v>
      </c>
      <c r="B416" s="181"/>
      <c r="C416" s="390"/>
      <c r="D416" s="183"/>
      <c r="E416" s="166"/>
      <c r="F416" s="185"/>
      <c r="G416" s="420"/>
      <c r="H416" s="186"/>
    </row>
    <row r="417" spans="1:8">
      <c r="A417" s="184"/>
      <c r="B417" s="185"/>
      <c r="C417" s="420"/>
      <c r="D417" s="186"/>
      <c r="E417" s="166"/>
      <c r="F417" s="185"/>
      <c r="G417" s="420"/>
      <c r="H417" s="186"/>
    </row>
    <row r="418" spans="1:8" ht="42.75">
      <c r="A418" s="188">
        <v>19.399999999999999</v>
      </c>
      <c r="B418" s="189" t="s">
        <v>1689</v>
      </c>
      <c r="C418" s="425"/>
      <c r="D418" s="426"/>
      <c r="E418" s="166"/>
      <c r="F418" s="185"/>
      <c r="G418" s="420"/>
      <c r="H418" s="186"/>
    </row>
    <row r="419" spans="1:8">
      <c r="A419" s="180" t="s">
        <v>132</v>
      </c>
      <c r="B419" s="181"/>
      <c r="C419" s="390"/>
      <c r="D419" s="183"/>
      <c r="E419" s="166"/>
      <c r="F419" s="185"/>
      <c r="G419" s="420"/>
      <c r="H419" s="186"/>
    </row>
    <row r="420" spans="1:8">
      <c r="A420" s="180" t="s">
        <v>205</v>
      </c>
      <c r="B420" s="181"/>
      <c r="C420" s="390"/>
      <c r="D420" s="183"/>
      <c r="E420" s="166"/>
      <c r="F420" s="185"/>
      <c r="G420" s="420"/>
      <c r="H420" s="186"/>
    </row>
    <row r="421" spans="1:8">
      <c r="A421" s="180" t="s">
        <v>10</v>
      </c>
      <c r="B421" s="181"/>
      <c r="C421" s="390"/>
      <c r="D421" s="183"/>
      <c r="E421" s="166"/>
      <c r="F421" s="185"/>
      <c r="G421" s="420"/>
      <c r="H421" s="186"/>
    </row>
    <row r="422" spans="1:8">
      <c r="A422" s="180" t="s">
        <v>11</v>
      </c>
      <c r="B422" s="181"/>
      <c r="C422" s="390"/>
      <c r="D422" s="183"/>
      <c r="E422" s="166"/>
      <c r="F422" s="185"/>
      <c r="G422" s="420"/>
      <c r="H422" s="186"/>
    </row>
    <row r="423" spans="1:8">
      <c r="A423" s="180" t="s">
        <v>12</v>
      </c>
      <c r="B423" s="181"/>
      <c r="C423" s="390"/>
      <c r="D423" s="183"/>
      <c r="E423" s="166"/>
      <c r="F423" s="185"/>
      <c r="G423" s="420"/>
      <c r="H423" s="186"/>
    </row>
    <row r="424" spans="1:8">
      <c r="A424" s="170"/>
      <c r="B424" s="170"/>
      <c r="C424" s="572"/>
      <c r="D424" s="170"/>
      <c r="E424" s="166"/>
      <c r="F424" s="185"/>
      <c r="G424" s="420"/>
      <c r="H424" s="186"/>
    </row>
    <row r="425" spans="1:8">
      <c r="A425" s="170"/>
      <c r="B425" s="170"/>
      <c r="C425" s="572"/>
      <c r="D425" s="170"/>
      <c r="E425" s="166"/>
      <c r="F425" s="185"/>
      <c r="G425" s="420"/>
      <c r="H425" s="186"/>
    </row>
    <row r="426" spans="1:8">
      <c r="A426" s="170"/>
      <c r="B426" s="170"/>
      <c r="C426" s="572"/>
      <c r="D426" s="170"/>
      <c r="E426" s="166"/>
      <c r="F426" s="185"/>
      <c r="G426" s="420"/>
      <c r="H426" s="186"/>
    </row>
    <row r="427" spans="1:8">
      <c r="A427" s="170"/>
      <c r="B427" s="170"/>
      <c r="C427" s="572"/>
      <c r="D427" s="170"/>
      <c r="E427" s="166"/>
      <c r="F427" s="185"/>
      <c r="G427" s="420"/>
      <c r="H427" s="186"/>
    </row>
    <row r="428" spans="1:8">
      <c r="A428" s="170"/>
      <c r="B428" s="170"/>
      <c r="C428" s="572"/>
      <c r="D428" s="170"/>
      <c r="E428" s="166"/>
      <c r="F428" s="185"/>
      <c r="G428" s="420"/>
      <c r="H428" s="186"/>
    </row>
    <row r="429" spans="1:8">
      <c r="A429" s="170"/>
      <c r="B429" s="170"/>
      <c r="C429" s="572"/>
      <c r="D429" s="170"/>
      <c r="E429" s="166"/>
      <c r="F429" s="185"/>
      <c r="G429" s="420"/>
      <c r="H429" s="186"/>
    </row>
    <row r="430" spans="1:8">
      <c r="A430" s="170"/>
      <c r="B430" s="170"/>
      <c r="C430" s="572"/>
      <c r="D430" s="170"/>
      <c r="E430" s="166"/>
      <c r="F430" s="185"/>
      <c r="G430" s="420"/>
      <c r="H430" s="186"/>
    </row>
    <row r="431" spans="1:8">
      <c r="A431" s="170"/>
      <c r="B431" s="170"/>
      <c r="C431" s="572"/>
      <c r="D431" s="170"/>
      <c r="E431" s="166"/>
      <c r="F431" s="185"/>
      <c r="G431" s="420"/>
      <c r="H431" s="186"/>
    </row>
    <row r="432" spans="1:8">
      <c r="A432" s="170"/>
      <c r="B432" s="170"/>
      <c r="C432" s="572"/>
      <c r="D432" s="170"/>
      <c r="E432" s="166"/>
      <c r="F432" s="185"/>
      <c r="G432" s="420"/>
      <c r="H432" s="186"/>
    </row>
    <row r="433" spans="1:8">
      <c r="A433" s="170"/>
      <c r="B433" s="170"/>
      <c r="C433" s="572"/>
      <c r="D433" s="170"/>
      <c r="E433" s="166"/>
      <c r="F433" s="185"/>
      <c r="G433" s="420"/>
      <c r="H433" s="186"/>
    </row>
    <row r="434" spans="1:8">
      <c r="A434" s="170"/>
      <c r="B434" s="170"/>
      <c r="C434" s="572"/>
      <c r="D434" s="170"/>
      <c r="E434" s="166"/>
      <c r="F434" s="185"/>
      <c r="G434" s="420"/>
      <c r="H434" s="186"/>
    </row>
    <row r="435" spans="1:8">
      <c r="A435" s="170"/>
      <c r="B435" s="170"/>
      <c r="C435" s="572"/>
      <c r="D435" s="170"/>
      <c r="E435" s="166"/>
      <c r="F435" s="185"/>
      <c r="G435" s="420"/>
      <c r="H435" s="186"/>
    </row>
    <row r="436" spans="1:8">
      <c r="A436" s="170"/>
      <c r="B436" s="170"/>
      <c r="C436" s="572"/>
      <c r="D436" s="170"/>
      <c r="E436" s="166"/>
      <c r="F436" s="185"/>
      <c r="G436" s="420"/>
      <c r="H436" s="186"/>
    </row>
    <row r="437" spans="1:8">
      <c r="A437" s="170"/>
      <c r="B437" s="170"/>
      <c r="C437" s="572"/>
      <c r="D437" s="170"/>
      <c r="E437" s="166"/>
      <c r="F437" s="185"/>
      <c r="G437" s="420"/>
      <c r="H437" s="186"/>
    </row>
    <row r="438" spans="1:8">
      <c r="A438" s="170"/>
      <c r="B438" s="170"/>
      <c r="C438" s="572"/>
      <c r="D438" s="170"/>
      <c r="E438" s="166"/>
      <c r="F438" s="185"/>
      <c r="G438" s="420"/>
      <c r="H438" s="186"/>
    </row>
    <row r="439" spans="1:8">
      <c r="A439" s="170"/>
      <c r="B439" s="170"/>
      <c r="C439" s="572"/>
      <c r="D439" s="170"/>
      <c r="E439" s="166"/>
      <c r="F439" s="185"/>
      <c r="G439" s="420"/>
      <c r="H439" s="186"/>
    </row>
    <row r="440" spans="1:8">
      <c r="A440" s="170"/>
      <c r="B440" s="170"/>
      <c r="C440" s="572"/>
      <c r="D440" s="170"/>
      <c r="E440" s="166"/>
      <c r="F440" s="185"/>
      <c r="G440" s="420"/>
      <c r="H440" s="186"/>
    </row>
    <row r="441" spans="1:8">
      <c r="A441" s="170"/>
      <c r="B441" s="170"/>
      <c r="C441" s="572"/>
      <c r="D441" s="170"/>
      <c r="E441" s="166"/>
      <c r="F441" s="185"/>
      <c r="G441" s="420"/>
      <c r="H441" s="186"/>
    </row>
    <row r="442" spans="1:8">
      <c r="A442" s="170"/>
      <c r="B442" s="170"/>
      <c r="C442" s="572"/>
      <c r="D442" s="170"/>
      <c r="E442" s="166"/>
      <c r="F442" s="185"/>
      <c r="G442" s="420"/>
      <c r="H442" s="186"/>
    </row>
    <row r="443" spans="1:8">
      <c r="A443" s="170"/>
      <c r="B443" s="170"/>
      <c r="C443" s="572"/>
      <c r="D443" s="170"/>
      <c r="E443" s="166"/>
      <c r="F443" s="185"/>
      <c r="G443" s="420"/>
      <c r="H443" s="186"/>
    </row>
    <row r="444" spans="1:8">
      <c r="A444" s="170"/>
      <c r="B444" s="170"/>
      <c r="C444" s="572"/>
      <c r="D444" s="170"/>
      <c r="E444" s="166"/>
      <c r="F444" s="185"/>
      <c r="G444" s="420"/>
      <c r="H444" s="186"/>
    </row>
    <row r="445" spans="1:8">
      <c r="A445" s="170"/>
      <c r="B445" s="170"/>
      <c r="C445" s="572"/>
      <c r="D445" s="170"/>
      <c r="E445" s="166"/>
      <c r="F445" s="185"/>
      <c r="G445" s="420"/>
      <c r="H445" s="186"/>
    </row>
    <row r="446" spans="1:8">
      <c r="A446" s="170"/>
      <c r="B446" s="170"/>
      <c r="C446" s="572"/>
      <c r="D446" s="170"/>
      <c r="E446" s="166"/>
      <c r="F446" s="185"/>
      <c r="G446" s="420"/>
      <c r="H446" s="186"/>
    </row>
    <row r="447" spans="1:8">
      <c r="A447" s="170"/>
      <c r="B447" s="170"/>
      <c r="C447" s="572"/>
      <c r="D447" s="170"/>
      <c r="E447" s="166"/>
      <c r="F447" s="185"/>
      <c r="G447" s="420"/>
      <c r="H447" s="186"/>
    </row>
    <row r="448" spans="1:8">
      <c r="A448" s="170"/>
      <c r="B448" s="170"/>
      <c r="C448" s="572"/>
      <c r="D448" s="170"/>
      <c r="E448" s="166"/>
      <c r="F448" s="185"/>
      <c r="G448" s="420"/>
      <c r="H448" s="186"/>
    </row>
    <row r="449" spans="1:8">
      <c r="A449" s="170"/>
      <c r="B449" s="170"/>
      <c r="C449" s="572"/>
      <c r="D449" s="170"/>
      <c r="E449" s="166"/>
      <c r="F449" s="185"/>
      <c r="G449" s="420"/>
      <c r="H449" s="186"/>
    </row>
    <row r="450" spans="1:8">
      <c r="A450" s="170"/>
      <c r="B450" s="170"/>
      <c r="C450" s="572"/>
      <c r="D450" s="170"/>
      <c r="E450" s="166"/>
      <c r="F450" s="185"/>
      <c r="G450" s="420"/>
      <c r="H450" s="186"/>
    </row>
    <row r="451" spans="1:8">
      <c r="A451" s="170"/>
      <c r="B451" s="170"/>
      <c r="C451" s="572"/>
      <c r="D451" s="170"/>
      <c r="E451" s="166"/>
      <c r="F451" s="185"/>
      <c r="G451" s="420"/>
      <c r="H451" s="186"/>
    </row>
    <row r="452" spans="1:8">
      <c r="A452" s="170"/>
      <c r="B452" s="170"/>
      <c r="C452" s="572"/>
      <c r="D452" s="170"/>
      <c r="E452" s="166"/>
      <c r="F452" s="185"/>
      <c r="G452" s="420"/>
      <c r="H452" s="186"/>
    </row>
    <row r="453" spans="1:8">
      <c r="A453" s="170"/>
      <c r="B453" s="170"/>
      <c r="C453" s="572"/>
      <c r="D453" s="170"/>
      <c r="E453" s="166"/>
      <c r="F453" s="185"/>
      <c r="G453" s="420"/>
      <c r="H453" s="186"/>
    </row>
    <row r="454" spans="1:8">
      <c r="A454" s="170"/>
      <c r="B454" s="170"/>
      <c r="C454" s="572"/>
      <c r="D454" s="170"/>
      <c r="E454" s="166"/>
      <c r="F454" s="185"/>
      <c r="G454" s="420"/>
      <c r="H454" s="186"/>
    </row>
    <row r="455" spans="1:8">
      <c r="A455" s="170"/>
      <c r="B455" s="170"/>
      <c r="C455" s="572"/>
      <c r="D455" s="170"/>
      <c r="E455" s="166"/>
      <c r="F455" s="185"/>
      <c r="G455" s="420"/>
      <c r="H455" s="186"/>
    </row>
    <row r="456" spans="1:8">
      <c r="A456" s="170"/>
      <c r="B456" s="170"/>
      <c r="C456" s="572"/>
      <c r="D456" s="170"/>
      <c r="E456" s="166"/>
      <c r="F456" s="185"/>
      <c r="G456" s="420"/>
      <c r="H456" s="186"/>
    </row>
  </sheetData>
  <protectedRanges>
    <protectedRange algorithmName="SHA-512" hashValue="JpaTG13QcUu4F8PlrL5rpLgcMY+gbA93wIJ0nmcVPYfrYC0yc2MExC4VFJz+KKnHMqdsjfsePrUN1AwlA573uA==" saltValue="7ZKg3FKaH3YdNJf3qu41+Q==" spinCount="100000" sqref="D238:D240" name="Range1_3"/>
  </protectedRanges>
  <mergeCells count="6">
    <mergeCell ref="E5:H5"/>
    <mergeCell ref="A1:H1"/>
    <mergeCell ref="A3:D3"/>
    <mergeCell ref="E3:F3"/>
    <mergeCell ref="A4:D4"/>
    <mergeCell ref="E4:F4"/>
  </mergeCells>
  <dataValidations count="2">
    <dataValidation type="list" allowBlank="1" showInputMessage="1" showErrorMessage="1" sqref="B316:B320" xr:uid="{6C083FB6-397C-45D9-939B-148AA9269EEB}">
      <formula1>$N$500:$N$503</formula1>
    </dataValidation>
    <dataValidation type="whole" operator="greaterThan" allowBlank="1" showInputMessage="1" showErrorMessage="1" sqref="C237:C241" xr:uid="{0FB13115-2D5F-4393-B8D9-AFA408876BA4}">
      <formula1>-1</formula1>
    </dataValidation>
  </dataValidations>
  <hyperlinks>
    <hyperlink ref="G3" r:id="rId1" xr:uid="{BF73CA84-ADA3-4D53-B56E-6CE9AE67F659}"/>
    <hyperlink ref="G4" r:id="rId2" xr:uid="{86DC8C6A-8482-4450-A327-39E4B003F51C}"/>
  </hyperlinks>
  <pageMargins left="0.7" right="0.7" top="0.75" bottom="0.75" header="0.3" footer="0.3"/>
  <pageSetup paperSize="9" scale="71" fitToWidth="2" fitToHeight="0" orientation="portrait" r:id="rId3"/>
  <tableParts count="1">
    <tablePart r:id="rId4"/>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AC366"/>
  <sheetViews>
    <sheetView view="pageBreakPreview" topLeftCell="A8" zoomScale="90" zoomScaleNormal="100" zoomScaleSheetLayoutView="90" workbookViewId="0">
      <selection activeCell="A8" sqref="A8"/>
    </sheetView>
  </sheetViews>
  <sheetFormatPr defaultColWidth="8.85546875" defaultRowHeight="12.75"/>
  <cols>
    <col min="1" max="1" width="6.5703125" style="83" customWidth="1"/>
    <col min="2" max="2" width="25.140625" style="83" customWidth="1"/>
    <col min="3" max="3" width="28.42578125" style="83" customWidth="1"/>
    <col min="4" max="4" width="14.42578125" style="83" customWidth="1"/>
    <col min="5" max="5" width="32.140625" style="83" customWidth="1"/>
    <col min="6" max="6" width="38.42578125" style="83" customWidth="1"/>
    <col min="7" max="7" width="17.140625" style="37" customWidth="1"/>
    <col min="8" max="8" width="19" style="83" customWidth="1"/>
    <col min="9" max="9" width="23.85546875" style="83" customWidth="1"/>
    <col min="10" max="10" width="19" style="83" customWidth="1"/>
    <col min="11" max="11" width="14.5703125" style="83" customWidth="1"/>
    <col min="12" max="12" width="23.5703125" style="83" customWidth="1"/>
    <col min="13" max="13" width="14.140625" style="83" customWidth="1"/>
    <col min="14" max="14" width="12.5703125" style="83" customWidth="1"/>
    <col min="15" max="15" width="18.42578125" style="83" customWidth="1"/>
    <col min="16" max="16" width="14" style="83" customWidth="1"/>
    <col min="17" max="18" width="12.7109375" style="83" customWidth="1"/>
    <col min="19" max="19" width="17.85546875" style="83" customWidth="1"/>
    <col min="20" max="20" width="10.85546875" style="83" customWidth="1"/>
    <col min="21" max="21" width="11.140625" style="83" customWidth="1"/>
    <col min="22" max="22" width="23.7109375" style="83" customWidth="1"/>
    <col min="23" max="23" width="13.7109375" style="83" customWidth="1"/>
    <col min="24" max="24" width="23.7109375" style="83" customWidth="1"/>
    <col min="25" max="25" width="18.7109375" style="83" customWidth="1"/>
    <col min="26" max="26" width="18.140625" style="83" customWidth="1"/>
    <col min="27" max="27" width="18.85546875" style="83" customWidth="1"/>
    <col min="28" max="28" width="28" style="83" customWidth="1"/>
    <col min="29" max="29" width="13.7109375" style="83" customWidth="1"/>
    <col min="30" max="16384" width="8.85546875" style="83"/>
  </cols>
  <sheetData>
    <row r="1" spans="1:29" s="255" customFormat="1" ht="25.5" hidden="1" customHeight="1" thickBot="1">
      <c r="G1" s="256"/>
      <c r="L1" s="257" t="s">
        <v>597</v>
      </c>
      <c r="M1" s="257"/>
      <c r="N1" s="257"/>
      <c r="O1" s="257"/>
      <c r="P1" s="257"/>
      <c r="Q1" s="257"/>
      <c r="R1" s="257"/>
      <c r="S1" s="257"/>
      <c r="AA1" s="255" t="s">
        <v>174</v>
      </c>
      <c r="AB1" s="258" t="s">
        <v>598</v>
      </c>
      <c r="AC1" s="255" t="s">
        <v>178</v>
      </c>
    </row>
    <row r="2" spans="1:29" s="255" customFormat="1" ht="38.25" hidden="1">
      <c r="G2" s="256"/>
      <c r="L2" s="257" t="s">
        <v>597</v>
      </c>
      <c r="M2" s="257"/>
      <c r="N2" s="257"/>
      <c r="O2" s="257"/>
      <c r="P2" s="257"/>
      <c r="Q2" s="257"/>
      <c r="R2" s="257"/>
      <c r="S2" s="257"/>
      <c r="AA2" s="255" t="s">
        <v>175</v>
      </c>
      <c r="AB2" s="258" t="s">
        <v>447</v>
      </c>
      <c r="AC2" s="255" t="s">
        <v>179</v>
      </c>
    </row>
    <row r="3" spans="1:29" s="255" customFormat="1" ht="25.5" hidden="1">
      <c r="G3" s="256"/>
      <c r="L3" s="257" t="s">
        <v>597</v>
      </c>
      <c r="M3" s="257"/>
      <c r="N3" s="257"/>
      <c r="O3" s="257"/>
      <c r="P3" s="257"/>
      <c r="Q3" s="257"/>
      <c r="R3" s="257"/>
      <c r="S3" s="257"/>
      <c r="AA3" s="255" t="s">
        <v>176</v>
      </c>
      <c r="AB3" s="258" t="s">
        <v>448</v>
      </c>
      <c r="AC3" s="255" t="s">
        <v>180</v>
      </c>
    </row>
    <row r="4" spans="1:29" s="255" customFormat="1" hidden="1">
      <c r="G4" s="256"/>
      <c r="L4" s="257" t="s">
        <v>597</v>
      </c>
      <c r="M4" s="257"/>
      <c r="N4" s="257"/>
      <c r="O4" s="257"/>
      <c r="P4" s="257"/>
      <c r="Q4" s="257"/>
      <c r="R4" s="257"/>
      <c r="S4" s="257"/>
      <c r="AA4" s="255" t="s">
        <v>177</v>
      </c>
      <c r="AB4" s="258" t="s">
        <v>449</v>
      </c>
    </row>
    <row r="5" spans="1:29" s="255" customFormat="1" hidden="1">
      <c r="G5" s="256"/>
      <c r="L5" s="257" t="s">
        <v>597</v>
      </c>
      <c r="M5" s="257"/>
      <c r="N5" s="257"/>
      <c r="O5" s="257"/>
      <c r="P5" s="257"/>
      <c r="Q5" s="257"/>
      <c r="R5" s="257"/>
      <c r="S5" s="257"/>
      <c r="AA5" s="255" t="s">
        <v>436</v>
      </c>
      <c r="AB5" s="258" t="s">
        <v>450</v>
      </c>
    </row>
    <row r="6" spans="1:29" s="255" customFormat="1" hidden="1">
      <c r="G6" s="256"/>
      <c r="L6" s="257" t="s">
        <v>597</v>
      </c>
      <c r="M6" s="257"/>
      <c r="N6" s="257"/>
      <c r="O6" s="257"/>
      <c r="P6" s="257"/>
      <c r="Q6" s="257"/>
      <c r="R6" s="257"/>
      <c r="S6" s="257"/>
      <c r="AB6" s="258" t="s">
        <v>451</v>
      </c>
    </row>
    <row r="7" spans="1:29" s="255" customFormat="1" hidden="1">
      <c r="G7" s="256"/>
      <c r="L7" s="257" t="s">
        <v>597</v>
      </c>
      <c r="M7" s="257"/>
      <c r="N7" s="257"/>
      <c r="O7" s="257"/>
      <c r="P7" s="257"/>
      <c r="Q7" s="257"/>
      <c r="R7" s="257"/>
      <c r="S7" s="257"/>
      <c r="AB7" s="258" t="s">
        <v>443</v>
      </c>
    </row>
    <row r="8" spans="1:29" s="196" customFormat="1" ht="27" customHeight="1" thickBot="1">
      <c r="A8" s="195" t="s">
        <v>599</v>
      </c>
      <c r="B8" s="197"/>
      <c r="C8" s="195"/>
      <c r="D8" s="259"/>
      <c r="E8" s="259"/>
      <c r="F8" s="196" t="s">
        <v>600</v>
      </c>
      <c r="L8" s="195" t="s">
        <v>601</v>
      </c>
      <c r="M8" s="195"/>
      <c r="N8" s="195"/>
      <c r="O8" s="195"/>
      <c r="P8" s="195"/>
      <c r="Q8" s="195"/>
      <c r="R8" s="195"/>
      <c r="S8" s="195"/>
      <c r="U8" s="197"/>
      <c r="V8" s="197"/>
      <c r="W8" s="197"/>
      <c r="X8" s="197"/>
      <c r="Y8" s="197"/>
      <c r="Z8" s="197"/>
      <c r="AA8" s="197"/>
    </row>
    <row r="9" spans="1:29" s="196" customFormat="1" ht="40.5" customHeight="1" thickBot="1">
      <c r="A9" s="195"/>
      <c r="B9" s="260"/>
      <c r="C9" s="261"/>
      <c r="D9" s="262"/>
      <c r="E9" s="263"/>
      <c r="F9" s="868"/>
      <c r="G9" s="869"/>
      <c r="H9" s="869"/>
      <c r="I9" s="869"/>
      <c r="J9" s="870"/>
      <c r="K9" s="264"/>
      <c r="L9" s="195"/>
      <c r="M9" s="195"/>
      <c r="N9" s="195"/>
      <c r="O9" s="195"/>
      <c r="P9" s="195"/>
      <c r="Q9" s="195"/>
      <c r="R9" s="195"/>
      <c r="S9" s="195"/>
      <c r="U9" s="197"/>
      <c r="V9" s="197"/>
      <c r="W9" s="197"/>
      <c r="X9" s="197"/>
      <c r="Y9" s="197"/>
      <c r="Z9" s="197"/>
      <c r="AA9" s="195"/>
    </row>
    <row r="10" spans="1:29" s="199" customFormat="1" ht="26.25" customHeight="1">
      <c r="A10" s="265"/>
      <c r="B10" s="872" t="s">
        <v>2656</v>
      </c>
      <c r="C10" s="872"/>
      <c r="D10" s="872"/>
      <c r="E10" s="872"/>
      <c r="F10" s="872"/>
      <c r="G10" s="872"/>
      <c r="H10" s="872"/>
      <c r="I10" s="873" t="s">
        <v>604</v>
      </c>
      <c r="J10" s="874"/>
      <c r="K10" s="874"/>
      <c r="L10" s="874"/>
      <c r="M10" s="675"/>
      <c r="N10" s="675"/>
      <c r="O10" s="675"/>
      <c r="P10" s="675"/>
      <c r="Q10" s="675"/>
      <c r="R10" s="675"/>
      <c r="S10" s="675"/>
      <c r="T10" s="573"/>
      <c r="U10" s="198"/>
      <c r="V10" s="198"/>
      <c r="W10" s="198"/>
      <c r="X10" s="198"/>
      <c r="Y10" s="198"/>
      <c r="Z10" s="198"/>
      <c r="AC10" s="266"/>
    </row>
    <row r="11" spans="1:29" ht="73.5">
      <c r="A11" s="595"/>
      <c r="B11" s="574" t="s">
        <v>2657</v>
      </c>
      <c r="C11" s="575" t="s">
        <v>2658</v>
      </c>
      <c r="D11" s="575" t="s">
        <v>2659</v>
      </c>
      <c r="E11" s="575" t="s">
        <v>2099</v>
      </c>
      <c r="F11" s="575" t="s">
        <v>2660</v>
      </c>
      <c r="G11" s="575" t="s">
        <v>170</v>
      </c>
      <c r="H11" s="575" t="s">
        <v>435</v>
      </c>
      <c r="I11" s="576" t="s">
        <v>2661</v>
      </c>
      <c r="J11" s="576" t="s">
        <v>2662</v>
      </c>
      <c r="K11" s="576" t="s">
        <v>2663</v>
      </c>
      <c r="L11" s="576" t="s">
        <v>2664</v>
      </c>
      <c r="M11" s="693" t="s">
        <v>2993</v>
      </c>
      <c r="N11" s="693" t="s">
        <v>2994</v>
      </c>
      <c r="O11" s="694" t="s">
        <v>2995</v>
      </c>
      <c r="P11" s="693" t="s">
        <v>2996</v>
      </c>
      <c r="Q11" s="694" t="s">
        <v>2997</v>
      </c>
      <c r="R11" s="693" t="s">
        <v>2998</v>
      </c>
      <c r="S11" s="694" t="s">
        <v>2999</v>
      </c>
      <c r="T11" s="577" t="s">
        <v>612</v>
      </c>
      <c r="U11" s="82"/>
      <c r="V11" s="82"/>
      <c r="W11" s="266"/>
      <c r="X11" s="82"/>
      <c r="Y11" s="82"/>
      <c r="Z11" s="81"/>
    </row>
    <row r="12" spans="1:29" ht="14.25">
      <c r="A12" s="56" t="s">
        <v>2041</v>
      </c>
      <c r="B12" s="646" t="s">
        <v>2042</v>
      </c>
      <c r="C12" s="647" t="s">
        <v>754</v>
      </c>
      <c r="D12" s="56"/>
      <c r="E12" s="56">
        <v>1</v>
      </c>
      <c r="F12" s="56" t="s">
        <v>2042</v>
      </c>
      <c r="G12" s="646" t="s">
        <v>2043</v>
      </c>
      <c r="H12" s="56"/>
      <c r="I12" s="648" t="s">
        <v>2042</v>
      </c>
      <c r="J12" s="643">
        <v>54.82</v>
      </c>
      <c r="K12" s="643">
        <v>-4.49</v>
      </c>
      <c r="L12" s="649">
        <v>60.400000000000006</v>
      </c>
      <c r="M12" s="676">
        <v>0</v>
      </c>
      <c r="N12" s="677"/>
      <c r="O12" s="678">
        <v>4.5999999999999996</v>
      </c>
      <c r="P12" s="678"/>
      <c r="Q12" s="678"/>
      <c r="R12" s="678">
        <v>1</v>
      </c>
      <c r="S12" s="676">
        <v>0</v>
      </c>
      <c r="T12" s="644"/>
      <c r="U12" s="640"/>
      <c r="V12" s="82"/>
      <c r="W12" s="266"/>
      <c r="X12" s="82"/>
      <c r="Y12" s="82"/>
      <c r="Z12" s="578"/>
    </row>
    <row r="13" spans="1:29" ht="14.25">
      <c r="A13" s="56" t="s">
        <v>2809</v>
      </c>
      <c r="B13" s="647" t="s">
        <v>1793</v>
      </c>
      <c r="C13" s="647" t="s">
        <v>754</v>
      </c>
      <c r="D13" s="56"/>
      <c r="E13" s="56">
        <v>1</v>
      </c>
      <c r="F13" s="650" t="s">
        <v>1476</v>
      </c>
      <c r="G13" s="647" t="s">
        <v>1722</v>
      </c>
      <c r="H13" s="56"/>
      <c r="I13" s="648" t="s">
        <v>1793</v>
      </c>
      <c r="J13" s="643">
        <v>51.71</v>
      </c>
      <c r="K13" s="643">
        <v>-1.99</v>
      </c>
      <c r="L13" s="647">
        <v>1344.5</v>
      </c>
      <c r="M13" s="676">
        <v>10</v>
      </c>
      <c r="N13" s="677"/>
      <c r="O13" s="678">
        <v>473</v>
      </c>
      <c r="P13" s="678"/>
      <c r="Q13" s="678"/>
      <c r="R13" s="678">
        <v>0</v>
      </c>
      <c r="S13" s="676">
        <v>3</v>
      </c>
      <c r="T13" s="644"/>
      <c r="U13" s="640"/>
      <c r="V13" s="82"/>
      <c r="W13" s="266"/>
      <c r="X13" s="82"/>
      <c r="Y13" s="82"/>
      <c r="Z13" s="578"/>
    </row>
    <row r="14" spans="1:29" ht="14.25">
      <c r="A14" s="56" t="s">
        <v>2810</v>
      </c>
      <c r="B14" s="647" t="s">
        <v>1764</v>
      </c>
      <c r="C14" s="647" t="s">
        <v>754</v>
      </c>
      <c r="D14" s="56"/>
      <c r="E14" s="56">
        <v>1</v>
      </c>
      <c r="F14" s="650" t="s">
        <v>1765</v>
      </c>
      <c r="G14" s="651" t="s">
        <v>1722</v>
      </c>
      <c r="H14" s="56"/>
      <c r="I14" s="648" t="s">
        <v>1764</v>
      </c>
      <c r="J14" s="643">
        <v>52.27</v>
      </c>
      <c r="K14" s="643">
        <v>-2.33</v>
      </c>
      <c r="L14" s="647">
        <v>913.4</v>
      </c>
      <c r="M14" s="679">
        <v>5</v>
      </c>
      <c r="N14" s="677"/>
      <c r="O14" s="679">
        <v>36.799999999999997</v>
      </c>
      <c r="P14" s="679"/>
      <c r="Q14" s="679"/>
      <c r="R14" s="679">
        <v>0</v>
      </c>
      <c r="S14" s="679">
        <v>3</v>
      </c>
      <c r="T14" s="644"/>
      <c r="U14" s="640"/>
      <c r="V14" s="82"/>
      <c r="W14" s="266"/>
      <c r="X14" s="82"/>
      <c r="Y14" s="82"/>
      <c r="Z14" s="578"/>
    </row>
    <row r="15" spans="1:29" ht="28.5">
      <c r="A15" s="56" t="s">
        <v>2811</v>
      </c>
      <c r="B15" s="647" t="s">
        <v>1809</v>
      </c>
      <c r="C15" s="647" t="s">
        <v>754</v>
      </c>
      <c r="D15" s="56"/>
      <c r="E15" s="56">
        <v>1</v>
      </c>
      <c r="F15" s="652" t="s">
        <v>1811</v>
      </c>
      <c r="G15" s="651" t="s">
        <v>1810</v>
      </c>
      <c r="H15" s="56"/>
      <c r="I15" s="648" t="s">
        <v>1809</v>
      </c>
      <c r="J15" s="643">
        <v>57.38</v>
      </c>
      <c r="K15" s="643">
        <v>-4.42</v>
      </c>
      <c r="L15" s="653">
        <v>541</v>
      </c>
      <c r="M15" s="679">
        <v>0</v>
      </c>
      <c r="N15" s="677"/>
      <c r="O15" s="679">
        <v>0</v>
      </c>
      <c r="P15" s="679"/>
      <c r="Q15" s="679"/>
      <c r="R15" s="679">
        <v>0</v>
      </c>
      <c r="S15" s="679">
        <v>0</v>
      </c>
      <c r="T15" s="644"/>
      <c r="U15" s="640"/>
      <c r="V15" s="82"/>
      <c r="W15" s="266"/>
      <c r="X15" s="82"/>
      <c r="Y15" s="82"/>
      <c r="Z15" s="578"/>
    </row>
    <row r="16" spans="1:29" ht="14.25">
      <c r="A16" s="56" t="s">
        <v>2812</v>
      </c>
      <c r="B16" s="647" t="s">
        <v>1732</v>
      </c>
      <c r="C16" s="647" t="s">
        <v>754</v>
      </c>
      <c r="D16" s="56"/>
      <c r="E16" s="56">
        <v>1</v>
      </c>
      <c r="F16" s="650" t="s">
        <v>1733</v>
      </c>
      <c r="G16" s="651" t="s">
        <v>1722</v>
      </c>
      <c r="H16" s="56"/>
      <c r="I16" s="648" t="s">
        <v>1732</v>
      </c>
      <c r="J16" s="643">
        <v>51.37</v>
      </c>
      <c r="K16" s="643">
        <v>-1.0900000000000001</v>
      </c>
      <c r="L16" s="649">
        <v>1332.9</v>
      </c>
      <c r="M16" s="676">
        <v>192</v>
      </c>
      <c r="N16" s="677"/>
      <c r="O16" s="678">
        <v>379</v>
      </c>
      <c r="P16" s="678"/>
      <c r="Q16" s="678"/>
      <c r="R16" s="678">
        <v>0</v>
      </c>
      <c r="S16" s="676">
        <v>8</v>
      </c>
      <c r="T16" s="644" t="s">
        <v>2989</v>
      </c>
      <c r="U16" s="640"/>
      <c r="V16" s="82"/>
      <c r="W16" s="266"/>
      <c r="X16" s="82"/>
      <c r="Y16" s="82"/>
      <c r="Z16" s="578"/>
    </row>
    <row r="17" spans="1:26" ht="14.25">
      <c r="A17" s="56" t="s">
        <v>2170</v>
      </c>
      <c r="B17" s="647" t="s">
        <v>2715</v>
      </c>
      <c r="C17" s="647" t="s">
        <v>754</v>
      </c>
      <c r="D17" s="56"/>
      <c r="E17" s="56">
        <v>1</v>
      </c>
      <c r="F17" s="650" t="s">
        <v>1731</v>
      </c>
      <c r="G17" s="651" t="s">
        <v>2712</v>
      </c>
      <c r="H17" s="56"/>
      <c r="I17" s="648" t="s">
        <v>2715</v>
      </c>
      <c r="J17" s="643">
        <v>56.72</v>
      </c>
      <c r="K17" s="643">
        <v>-5.75</v>
      </c>
      <c r="L17" s="649">
        <v>714</v>
      </c>
      <c r="M17" s="676">
        <v>0</v>
      </c>
      <c r="N17" s="679"/>
      <c r="O17" s="678">
        <v>23</v>
      </c>
      <c r="P17" s="678"/>
      <c r="Q17" s="678"/>
      <c r="R17" s="678">
        <v>0</v>
      </c>
      <c r="S17" s="676">
        <v>0</v>
      </c>
      <c r="T17" s="644" t="s">
        <v>2989</v>
      </c>
      <c r="U17" s="640"/>
      <c r="V17" s="82"/>
      <c r="W17" s="266"/>
      <c r="X17" s="82"/>
      <c r="Y17" s="82"/>
      <c r="Z17" s="578"/>
    </row>
    <row r="18" spans="1:26" ht="14.25">
      <c r="A18" s="56" t="s">
        <v>2813</v>
      </c>
      <c r="B18" s="647" t="s">
        <v>1499</v>
      </c>
      <c r="C18" s="647" t="s">
        <v>754</v>
      </c>
      <c r="D18" s="56"/>
      <c r="E18" s="56">
        <v>1</v>
      </c>
      <c r="F18" s="650" t="s">
        <v>1725</v>
      </c>
      <c r="G18" s="651" t="s">
        <v>1722</v>
      </c>
      <c r="H18" s="56"/>
      <c r="I18" s="648" t="s">
        <v>1499</v>
      </c>
      <c r="J18" s="643">
        <v>50.98</v>
      </c>
      <c r="K18" s="643">
        <v>-0.61</v>
      </c>
      <c r="L18" s="649">
        <v>1418.8</v>
      </c>
      <c r="M18" s="676">
        <v>163</v>
      </c>
      <c r="N18" s="679"/>
      <c r="O18" s="678">
        <v>447</v>
      </c>
      <c r="P18" s="678"/>
      <c r="Q18" s="678"/>
      <c r="R18" s="678">
        <v>0</v>
      </c>
      <c r="S18" s="676">
        <v>0</v>
      </c>
      <c r="T18" s="644" t="s">
        <v>2989</v>
      </c>
      <c r="U18" s="640"/>
      <c r="V18" s="82"/>
      <c r="W18" s="266"/>
      <c r="X18" s="82"/>
      <c r="Y18" s="82"/>
      <c r="Z18" s="578"/>
    </row>
    <row r="19" spans="1:26" ht="14.25">
      <c r="A19" s="56" t="s">
        <v>2814</v>
      </c>
      <c r="B19" s="647" t="s">
        <v>1724</v>
      </c>
      <c r="C19" s="647" t="s">
        <v>754</v>
      </c>
      <c r="D19" s="56"/>
      <c r="E19" s="56">
        <v>1</v>
      </c>
      <c r="F19" s="650" t="s">
        <v>2665</v>
      </c>
      <c r="G19" s="651" t="s">
        <v>1722</v>
      </c>
      <c r="H19" s="56"/>
      <c r="I19" s="648" t="s">
        <v>1724</v>
      </c>
      <c r="J19" s="643">
        <v>51.11</v>
      </c>
      <c r="K19" s="643">
        <v>-2.16</v>
      </c>
      <c r="L19" s="653">
        <v>1591.6999999999998</v>
      </c>
      <c r="M19" s="676">
        <v>255.5</v>
      </c>
      <c r="N19" s="677"/>
      <c r="O19" s="678">
        <v>266.8</v>
      </c>
      <c r="P19" s="678"/>
      <c r="Q19" s="678"/>
      <c r="R19" s="678">
        <v>0</v>
      </c>
      <c r="S19" s="676">
        <v>2</v>
      </c>
      <c r="T19" s="644"/>
      <c r="U19" s="640"/>
      <c r="V19" s="82"/>
      <c r="W19" s="266"/>
      <c r="X19" s="82"/>
      <c r="Y19" s="82"/>
      <c r="Z19" s="578"/>
    </row>
    <row r="20" spans="1:26" ht="14.25">
      <c r="A20" s="56" t="s">
        <v>2815</v>
      </c>
      <c r="B20" s="654" t="s">
        <v>1752</v>
      </c>
      <c r="C20" s="647" t="s">
        <v>754</v>
      </c>
      <c r="D20" s="56"/>
      <c r="E20" s="56">
        <v>1</v>
      </c>
      <c r="F20" s="654" t="s">
        <v>1910</v>
      </c>
      <c r="G20" s="655" t="s">
        <v>1722</v>
      </c>
      <c r="H20" s="56"/>
      <c r="I20" s="648" t="s">
        <v>1752</v>
      </c>
      <c r="J20" s="643">
        <v>54.1</v>
      </c>
      <c r="K20" s="643">
        <v>-1.48</v>
      </c>
      <c r="L20" s="647">
        <v>1005</v>
      </c>
      <c r="M20" s="679">
        <v>29.9</v>
      </c>
      <c r="N20" s="677"/>
      <c r="O20" s="679">
        <v>0</v>
      </c>
      <c r="P20" s="679"/>
      <c r="Q20" s="679"/>
      <c r="R20" s="679">
        <v>1</v>
      </c>
      <c r="S20" s="679">
        <v>0</v>
      </c>
      <c r="T20" s="644"/>
      <c r="U20" s="640"/>
      <c r="V20" s="82"/>
      <c r="W20" s="266"/>
      <c r="X20" s="82"/>
      <c r="Y20" s="82"/>
      <c r="Z20" s="578"/>
    </row>
    <row r="21" spans="1:26" ht="14.25">
      <c r="A21" s="56" t="s">
        <v>2816</v>
      </c>
      <c r="B21" s="647" t="s">
        <v>1908</v>
      </c>
      <c r="C21" s="647" t="s">
        <v>754</v>
      </c>
      <c r="D21" s="56"/>
      <c r="E21" s="56">
        <v>1</v>
      </c>
      <c r="F21" s="650" t="s">
        <v>1723</v>
      </c>
      <c r="G21" s="651" t="s">
        <v>1909</v>
      </c>
      <c r="H21" s="56"/>
      <c r="I21" s="648" t="s">
        <v>1908</v>
      </c>
      <c r="J21" s="643">
        <v>57.28</v>
      </c>
      <c r="K21" s="643">
        <v>-2.52</v>
      </c>
      <c r="L21" s="649">
        <v>237.79999999999998</v>
      </c>
      <c r="M21" s="679">
        <v>0</v>
      </c>
      <c r="N21" s="677"/>
      <c r="O21" s="679">
        <v>0</v>
      </c>
      <c r="P21" s="679"/>
      <c r="Q21" s="679"/>
      <c r="R21" s="679">
        <v>1</v>
      </c>
      <c r="S21" s="679">
        <v>0</v>
      </c>
      <c r="T21" s="644"/>
      <c r="U21" s="640"/>
      <c r="V21" s="82"/>
      <c r="W21" s="266"/>
      <c r="X21" s="82"/>
      <c r="Y21" s="82"/>
      <c r="Z21" s="578"/>
    </row>
    <row r="22" spans="1:26" ht="14.25">
      <c r="A22" s="56" t="s">
        <v>2817</v>
      </c>
      <c r="B22" s="647" t="s">
        <v>1721</v>
      </c>
      <c r="C22" s="647" t="s">
        <v>754</v>
      </c>
      <c r="D22" s="56"/>
      <c r="E22" s="56">
        <v>1</v>
      </c>
      <c r="F22" s="650" t="s">
        <v>1727</v>
      </c>
      <c r="G22" s="651" t="s">
        <v>1722</v>
      </c>
      <c r="H22" s="56"/>
      <c r="I22" s="648" t="s">
        <v>1721</v>
      </c>
      <c r="J22" s="643">
        <v>53.4</v>
      </c>
      <c r="K22" s="643">
        <v>-1.47</v>
      </c>
      <c r="L22" s="647">
        <v>1615</v>
      </c>
      <c r="M22" s="676">
        <v>0</v>
      </c>
      <c r="N22" s="677"/>
      <c r="O22" s="678">
        <v>491.3</v>
      </c>
      <c r="P22" s="678"/>
      <c r="Q22" s="678"/>
      <c r="R22" s="678">
        <v>0</v>
      </c>
      <c r="S22" s="676">
        <v>6</v>
      </c>
      <c r="T22" s="644"/>
      <c r="U22" s="640"/>
      <c r="V22" s="82"/>
      <c r="W22" s="266"/>
      <c r="X22" s="82"/>
      <c r="Y22" s="82"/>
      <c r="Z22" s="578"/>
    </row>
    <row r="23" spans="1:26" ht="14.25">
      <c r="A23" s="56" t="s">
        <v>2818</v>
      </c>
      <c r="B23" s="646" t="s">
        <v>1869</v>
      </c>
      <c r="C23" s="647" t="s">
        <v>754</v>
      </c>
      <c r="D23" s="56"/>
      <c r="E23" s="56">
        <v>1</v>
      </c>
      <c r="F23" s="650" t="s">
        <v>1785</v>
      </c>
      <c r="G23" s="656" t="s">
        <v>1722</v>
      </c>
      <c r="H23" s="56"/>
      <c r="I23" s="648" t="s">
        <v>1869</v>
      </c>
      <c r="J23" s="643">
        <v>56.57</v>
      </c>
      <c r="K23" s="643">
        <v>-3.48</v>
      </c>
      <c r="L23" s="649">
        <v>355</v>
      </c>
      <c r="M23" s="680">
        <v>65</v>
      </c>
      <c r="N23" s="677"/>
      <c r="O23" s="681">
        <v>0</v>
      </c>
      <c r="P23" s="680"/>
      <c r="Q23" s="680"/>
      <c r="R23" s="681">
        <v>1</v>
      </c>
      <c r="S23" s="680">
        <v>6</v>
      </c>
      <c r="T23" s="644"/>
      <c r="U23" s="640"/>
      <c r="V23" s="82"/>
      <c r="W23" s="266"/>
      <c r="X23" s="82"/>
      <c r="Y23" s="82"/>
      <c r="Z23" s="578"/>
    </row>
    <row r="24" spans="1:26" ht="14.25">
      <c r="A24" s="56" t="s">
        <v>1746</v>
      </c>
      <c r="B24" s="647" t="s">
        <v>1747</v>
      </c>
      <c r="C24" s="647" t="s">
        <v>754</v>
      </c>
      <c r="D24" s="56"/>
      <c r="E24" s="56">
        <v>1</v>
      </c>
      <c r="F24" s="654" t="s">
        <v>1886</v>
      </c>
      <c r="G24" s="651" t="s">
        <v>1748</v>
      </c>
      <c r="H24" s="56"/>
      <c r="I24" s="648" t="s">
        <v>1747</v>
      </c>
      <c r="J24" s="643">
        <v>56.61</v>
      </c>
      <c r="K24" s="643">
        <v>-5.95</v>
      </c>
      <c r="L24" s="649">
        <v>1024.3</v>
      </c>
      <c r="M24" s="676">
        <v>198</v>
      </c>
      <c r="N24" s="677"/>
      <c r="O24" s="678">
        <v>200</v>
      </c>
      <c r="P24" s="678"/>
      <c r="Q24" s="678"/>
      <c r="R24" s="678">
        <v>1</v>
      </c>
      <c r="S24" s="676">
        <v>3</v>
      </c>
      <c r="T24" s="644"/>
      <c r="U24" s="640"/>
      <c r="V24" s="82"/>
      <c r="W24" s="266"/>
      <c r="X24" s="82"/>
      <c r="Y24" s="82"/>
      <c r="Z24" s="578"/>
    </row>
    <row r="25" spans="1:26" ht="14.25">
      <c r="A25" s="56" t="s">
        <v>2819</v>
      </c>
      <c r="B25" s="654" t="s">
        <v>1784</v>
      </c>
      <c r="C25" s="647" t="s">
        <v>754</v>
      </c>
      <c r="D25" s="56"/>
      <c r="E25" s="56">
        <v>1</v>
      </c>
      <c r="F25" s="654" t="s">
        <v>2294</v>
      </c>
      <c r="G25" s="655" t="s">
        <v>1722</v>
      </c>
      <c r="H25" s="56"/>
      <c r="I25" s="648" t="s">
        <v>1784</v>
      </c>
      <c r="J25" s="643">
        <v>54.21</v>
      </c>
      <c r="K25" s="643">
        <v>-1.67</v>
      </c>
      <c r="L25" s="653">
        <v>702.5</v>
      </c>
      <c r="M25" s="676">
        <v>19.899999999999999</v>
      </c>
      <c r="N25" s="677"/>
      <c r="O25" s="678">
        <v>15</v>
      </c>
      <c r="P25" s="678"/>
      <c r="Q25" s="678"/>
      <c r="R25" s="678">
        <v>0</v>
      </c>
      <c r="S25" s="676">
        <v>1</v>
      </c>
      <c r="T25" s="644"/>
      <c r="U25" s="640"/>
      <c r="V25" s="82"/>
      <c r="W25" s="266"/>
      <c r="X25" s="82"/>
      <c r="Y25" s="82"/>
      <c r="Z25" s="578"/>
    </row>
    <row r="26" spans="1:26" ht="14.25">
      <c r="A26" s="56" t="s">
        <v>2820</v>
      </c>
      <c r="B26" s="647" t="s">
        <v>1921</v>
      </c>
      <c r="C26" s="647" t="s">
        <v>754</v>
      </c>
      <c r="D26" s="56"/>
      <c r="E26" s="56">
        <v>1</v>
      </c>
      <c r="F26" s="654" t="s">
        <v>1692</v>
      </c>
      <c r="G26" s="651" t="s">
        <v>1922</v>
      </c>
      <c r="H26" s="56"/>
      <c r="I26" s="648" t="s">
        <v>1921</v>
      </c>
      <c r="J26" s="643">
        <v>57.95</v>
      </c>
      <c r="K26" s="643">
        <v>-4.62</v>
      </c>
      <c r="L26" s="653">
        <v>222.7</v>
      </c>
      <c r="M26" s="682">
        <v>0</v>
      </c>
      <c r="N26" s="677"/>
      <c r="O26" s="682">
        <v>0</v>
      </c>
      <c r="P26" s="682"/>
      <c r="Q26" s="682"/>
      <c r="R26" s="682">
        <v>0</v>
      </c>
      <c r="S26" s="682">
        <v>0</v>
      </c>
      <c r="T26" s="644"/>
      <c r="U26" s="640"/>
      <c r="V26" s="82"/>
      <c r="W26" s="266"/>
      <c r="X26" s="82"/>
      <c r="Y26" s="82"/>
      <c r="Z26" s="578"/>
    </row>
    <row r="27" spans="1:26" ht="14.25">
      <c r="A27" s="56" t="s">
        <v>2821</v>
      </c>
      <c r="B27" s="647" t="s">
        <v>1690</v>
      </c>
      <c r="C27" s="647" t="s">
        <v>754</v>
      </c>
      <c r="D27" s="56"/>
      <c r="E27" s="56">
        <v>1</v>
      </c>
      <c r="F27" s="650" t="s">
        <v>1822</v>
      </c>
      <c r="G27" s="651" t="s">
        <v>1691</v>
      </c>
      <c r="H27" s="56"/>
      <c r="I27" s="648" t="s">
        <v>1690</v>
      </c>
      <c r="J27" s="643">
        <v>55.08</v>
      </c>
      <c r="K27" s="643">
        <v>-4.1500000000000004</v>
      </c>
      <c r="L27" s="649">
        <v>3148.3999999999996</v>
      </c>
      <c r="M27" s="682">
        <v>20.5</v>
      </c>
      <c r="N27" s="677"/>
      <c r="O27" s="682">
        <v>19.3</v>
      </c>
      <c r="P27" s="682"/>
      <c r="Q27" s="682"/>
      <c r="R27" s="682">
        <v>1</v>
      </c>
      <c r="S27" s="682">
        <v>0</v>
      </c>
      <c r="T27" s="644"/>
      <c r="U27" s="640"/>
      <c r="V27" s="82"/>
      <c r="W27" s="266"/>
      <c r="X27" s="82"/>
      <c r="Y27" s="82"/>
      <c r="Z27" s="578"/>
    </row>
    <row r="28" spans="1:26" ht="28.5">
      <c r="A28" s="56" t="s">
        <v>2158</v>
      </c>
      <c r="B28" s="654" t="s">
        <v>2736</v>
      </c>
      <c r="C28" s="647" t="s">
        <v>754</v>
      </c>
      <c r="D28" s="56"/>
      <c r="E28" s="56">
        <v>1</v>
      </c>
      <c r="F28" s="654" t="s">
        <v>1954</v>
      </c>
      <c r="G28" s="655" t="s">
        <v>2737</v>
      </c>
      <c r="H28" s="56"/>
      <c r="I28" s="648" t="s">
        <v>2736</v>
      </c>
      <c r="J28" s="643">
        <v>55.09</v>
      </c>
      <c r="K28" s="643">
        <v>-3.33</v>
      </c>
      <c r="L28" s="649">
        <v>2084.8000000000002</v>
      </c>
      <c r="M28" s="676">
        <v>0</v>
      </c>
      <c r="N28" s="679"/>
      <c r="O28" s="678">
        <v>131.1</v>
      </c>
      <c r="P28" s="678"/>
      <c r="Q28" s="678"/>
      <c r="R28" s="678">
        <v>1</v>
      </c>
      <c r="S28" s="676">
        <v>7</v>
      </c>
      <c r="T28" s="644" t="s">
        <v>2989</v>
      </c>
      <c r="U28" s="640"/>
      <c r="V28" s="82"/>
      <c r="W28" s="266"/>
      <c r="X28" s="82"/>
      <c r="Y28" s="82"/>
      <c r="Z28" s="578"/>
    </row>
    <row r="29" spans="1:26" ht="14.25">
      <c r="A29" s="56" t="s">
        <v>2822</v>
      </c>
      <c r="B29" s="647" t="s">
        <v>1490</v>
      </c>
      <c r="C29" s="647" t="s">
        <v>754</v>
      </c>
      <c r="D29" s="56"/>
      <c r="E29" s="56">
        <v>1</v>
      </c>
      <c r="F29" s="654" t="s">
        <v>1751</v>
      </c>
      <c r="G29" s="651" t="s">
        <v>2666</v>
      </c>
      <c r="H29" s="56"/>
      <c r="I29" s="648" t="s">
        <v>1490</v>
      </c>
      <c r="J29" s="643">
        <v>51.44</v>
      </c>
      <c r="K29" s="643">
        <v>-1.26</v>
      </c>
      <c r="L29" s="649">
        <v>470</v>
      </c>
      <c r="M29" s="676">
        <v>19.899999999999999</v>
      </c>
      <c r="N29" s="677"/>
      <c r="O29" s="678">
        <v>298</v>
      </c>
      <c r="P29" s="678"/>
      <c r="Q29" s="678"/>
      <c r="R29" s="678">
        <v>0</v>
      </c>
      <c r="S29" s="676">
        <v>2</v>
      </c>
      <c r="T29" s="644"/>
      <c r="U29" s="640"/>
      <c r="V29" s="82"/>
      <c r="W29" s="266"/>
      <c r="X29" s="82"/>
      <c r="Y29" s="82"/>
      <c r="Z29" s="578"/>
    </row>
    <row r="30" spans="1:26" ht="14.25">
      <c r="A30" s="56" t="s">
        <v>2823</v>
      </c>
      <c r="B30" s="647" t="s">
        <v>1952</v>
      </c>
      <c r="C30" s="647" t="s">
        <v>754</v>
      </c>
      <c r="D30" s="56"/>
      <c r="E30" s="56">
        <v>1</v>
      </c>
      <c r="F30" s="650" t="s">
        <v>1781</v>
      </c>
      <c r="G30" s="651" t="s">
        <v>1953</v>
      </c>
      <c r="H30" s="56"/>
      <c r="I30" s="648" t="s">
        <v>1952</v>
      </c>
      <c r="J30" s="643">
        <v>55.64</v>
      </c>
      <c r="K30" s="643">
        <v>-2.88</v>
      </c>
      <c r="L30" s="649">
        <v>181.7</v>
      </c>
      <c r="M30" s="676">
        <v>12.6</v>
      </c>
      <c r="N30" s="677"/>
      <c r="O30" s="678">
        <v>0</v>
      </c>
      <c r="P30" s="678"/>
      <c r="Q30" s="678"/>
      <c r="R30" s="678">
        <v>1</v>
      </c>
      <c r="S30" s="676">
        <v>0</v>
      </c>
      <c r="T30" s="644"/>
      <c r="W30" s="266"/>
    </row>
    <row r="31" spans="1:26" ht="14.25">
      <c r="A31" s="56" t="s">
        <v>2824</v>
      </c>
      <c r="B31" s="654" t="s">
        <v>1761</v>
      </c>
      <c r="C31" s="647" t="s">
        <v>754</v>
      </c>
      <c r="D31" s="56"/>
      <c r="E31" s="56">
        <v>1</v>
      </c>
      <c r="F31" s="650" t="s">
        <v>2360</v>
      </c>
      <c r="G31" s="655" t="s">
        <v>1762</v>
      </c>
      <c r="H31" s="56"/>
      <c r="I31" s="648" t="s">
        <v>1761</v>
      </c>
      <c r="J31" s="643">
        <v>57.16</v>
      </c>
      <c r="K31" s="643">
        <v>-4.92</v>
      </c>
      <c r="L31" s="649">
        <v>958.8</v>
      </c>
      <c r="M31" s="676">
        <v>0</v>
      </c>
      <c r="N31" s="677"/>
      <c r="O31" s="678">
        <v>22.5</v>
      </c>
      <c r="P31" s="678"/>
      <c r="Q31" s="678"/>
      <c r="R31" s="678">
        <v>0</v>
      </c>
      <c r="S31" s="682">
        <v>0</v>
      </c>
      <c r="T31" s="644"/>
    </row>
    <row r="32" spans="1:26" ht="14.25">
      <c r="A32" s="56" t="s">
        <v>2825</v>
      </c>
      <c r="B32" s="654" t="s">
        <v>1780</v>
      </c>
      <c r="C32" s="647" t="s">
        <v>754</v>
      </c>
      <c r="D32" s="56"/>
      <c r="E32" s="56">
        <v>1</v>
      </c>
      <c r="F32" s="650" t="s">
        <v>1723</v>
      </c>
      <c r="G32" s="655" t="s">
        <v>1713</v>
      </c>
      <c r="H32" s="56"/>
      <c r="I32" s="648" t="s">
        <v>1780</v>
      </c>
      <c r="J32" s="643">
        <v>57.76</v>
      </c>
      <c r="K32" s="643">
        <v>-4.49</v>
      </c>
      <c r="L32" s="649">
        <v>745.6</v>
      </c>
      <c r="M32" s="676">
        <v>0</v>
      </c>
      <c r="N32" s="677"/>
      <c r="O32" s="678">
        <v>0</v>
      </c>
      <c r="P32" s="678"/>
      <c r="Q32" s="678"/>
      <c r="R32" s="678">
        <v>0</v>
      </c>
      <c r="S32" s="676">
        <v>0</v>
      </c>
      <c r="T32" s="644" t="s">
        <v>2989</v>
      </c>
    </row>
    <row r="33" spans="1:20" ht="14.25">
      <c r="A33" s="56" t="s">
        <v>1842</v>
      </c>
      <c r="B33" s="647" t="s">
        <v>1843</v>
      </c>
      <c r="C33" s="647" t="s">
        <v>754</v>
      </c>
      <c r="D33" s="56"/>
      <c r="E33" s="56">
        <v>1</v>
      </c>
      <c r="F33" s="650" t="s">
        <v>1893</v>
      </c>
      <c r="G33" s="651" t="s">
        <v>1844</v>
      </c>
      <c r="H33" s="56"/>
      <c r="I33" s="648" t="s">
        <v>1843</v>
      </c>
      <c r="J33" s="643">
        <v>56.99</v>
      </c>
      <c r="K33" s="643">
        <v>-2.44</v>
      </c>
      <c r="L33" s="649">
        <v>426.9</v>
      </c>
      <c r="M33" s="676">
        <v>0</v>
      </c>
      <c r="N33" s="677"/>
      <c r="O33" s="678">
        <v>0</v>
      </c>
      <c r="P33" s="678"/>
      <c r="Q33" s="678"/>
      <c r="R33" s="678">
        <v>0</v>
      </c>
      <c r="S33" s="676">
        <v>0</v>
      </c>
      <c r="T33" s="644"/>
    </row>
    <row r="34" spans="1:20" ht="14.25">
      <c r="A34" s="56" t="s">
        <v>1937</v>
      </c>
      <c r="B34" s="647" t="s">
        <v>1938</v>
      </c>
      <c r="C34" s="647" t="s">
        <v>754</v>
      </c>
      <c r="D34" s="56"/>
      <c r="E34" s="56">
        <v>1</v>
      </c>
      <c r="F34" s="650" t="s">
        <v>1893</v>
      </c>
      <c r="G34" s="651" t="s">
        <v>1939</v>
      </c>
      <c r="H34" s="56"/>
      <c r="I34" s="648" t="s">
        <v>1938</v>
      </c>
      <c r="J34" s="643">
        <v>57.97</v>
      </c>
      <c r="K34" s="643">
        <v>-4.78</v>
      </c>
      <c r="L34" s="649">
        <v>207.09</v>
      </c>
      <c r="M34" s="676">
        <v>0</v>
      </c>
      <c r="N34" s="677"/>
      <c r="O34" s="678">
        <v>0</v>
      </c>
      <c r="P34" s="678"/>
      <c r="Q34" s="678"/>
      <c r="R34" s="678">
        <v>0</v>
      </c>
      <c r="S34" s="676">
        <v>0</v>
      </c>
      <c r="T34" s="644"/>
    </row>
    <row r="35" spans="1:20" ht="42.75">
      <c r="A35" s="56" t="s">
        <v>2826</v>
      </c>
      <c r="B35" s="647" t="s">
        <v>1814</v>
      </c>
      <c r="C35" s="647" t="s">
        <v>754</v>
      </c>
      <c r="D35" s="56"/>
      <c r="E35" s="56">
        <v>1</v>
      </c>
      <c r="F35" s="650" t="s">
        <v>2299</v>
      </c>
      <c r="G35" s="651">
        <v>42291</v>
      </c>
      <c r="H35" s="56"/>
      <c r="I35" s="648" t="s">
        <v>1814</v>
      </c>
      <c r="J35" s="643">
        <v>53.45</v>
      </c>
      <c r="K35" s="643">
        <v>-1.51</v>
      </c>
      <c r="L35" s="649">
        <v>499.9</v>
      </c>
      <c r="M35" s="676">
        <v>399.7</v>
      </c>
      <c r="N35" s="677"/>
      <c r="O35" s="678">
        <v>28.5</v>
      </c>
      <c r="P35" s="678"/>
      <c r="Q35" s="678"/>
      <c r="R35" s="678">
        <v>0</v>
      </c>
      <c r="S35" s="676">
        <v>0</v>
      </c>
      <c r="T35" s="644"/>
    </row>
    <row r="36" spans="1:20" ht="14.25">
      <c r="A36" s="56" t="s">
        <v>2827</v>
      </c>
      <c r="B36" s="647" t="s">
        <v>1891</v>
      </c>
      <c r="C36" s="647" t="s">
        <v>754</v>
      </c>
      <c r="D36" s="56"/>
      <c r="E36" s="56">
        <v>1</v>
      </c>
      <c r="F36" s="650" t="s">
        <v>1840</v>
      </c>
      <c r="G36" s="651" t="s">
        <v>1892</v>
      </c>
      <c r="H36" s="56"/>
      <c r="I36" s="648" t="s">
        <v>1891</v>
      </c>
      <c r="J36" s="643">
        <v>52.96</v>
      </c>
      <c r="K36" s="643">
        <v>-4.01</v>
      </c>
      <c r="L36" s="647">
        <v>270.7</v>
      </c>
      <c r="M36" s="676">
        <v>1</v>
      </c>
      <c r="N36" s="677"/>
      <c r="O36" s="678">
        <v>0</v>
      </c>
      <c r="P36" s="678"/>
      <c r="Q36" s="678"/>
      <c r="R36" s="678">
        <v>0</v>
      </c>
      <c r="S36" s="676">
        <v>0</v>
      </c>
      <c r="T36" s="644"/>
    </row>
    <row r="37" spans="1:20" ht="14.25">
      <c r="A37" s="56" t="s">
        <v>2828</v>
      </c>
      <c r="B37" s="647" t="s">
        <v>1980</v>
      </c>
      <c r="C37" s="647" t="s">
        <v>754</v>
      </c>
      <c r="D37" s="56"/>
      <c r="E37" s="56">
        <v>1</v>
      </c>
      <c r="F37" s="650" t="s">
        <v>1958</v>
      </c>
      <c r="G37" s="647" t="s">
        <v>1981</v>
      </c>
      <c r="H37" s="56"/>
      <c r="I37" s="648" t="s">
        <v>1980</v>
      </c>
      <c r="J37" s="643">
        <v>52.93</v>
      </c>
      <c r="K37" s="643">
        <v>-4.0199999999999996</v>
      </c>
      <c r="L37" s="657">
        <v>147.4</v>
      </c>
      <c r="M37" s="676">
        <v>0</v>
      </c>
      <c r="N37" s="677"/>
      <c r="O37" s="678">
        <v>7</v>
      </c>
      <c r="P37" s="678"/>
      <c r="Q37" s="678"/>
      <c r="R37" s="678">
        <v>0</v>
      </c>
      <c r="S37" s="676">
        <v>0</v>
      </c>
      <c r="T37" s="644"/>
    </row>
    <row r="38" spans="1:20" ht="14.25">
      <c r="A38" s="56" t="s">
        <v>2829</v>
      </c>
      <c r="B38" s="647" t="s">
        <v>1839</v>
      </c>
      <c r="C38" s="647" t="s">
        <v>754</v>
      </c>
      <c r="D38" s="56"/>
      <c r="E38" s="56">
        <v>1</v>
      </c>
      <c r="F38" s="650" t="s">
        <v>2048</v>
      </c>
      <c r="G38" s="658">
        <v>41592</v>
      </c>
      <c r="H38" s="56"/>
      <c r="I38" s="648" t="s">
        <v>1839</v>
      </c>
      <c r="J38" s="643">
        <v>56.68</v>
      </c>
      <c r="K38" s="643">
        <v>-3.02</v>
      </c>
      <c r="L38" s="649">
        <v>707.40000000000009</v>
      </c>
      <c r="M38" s="679">
        <v>0</v>
      </c>
      <c r="N38" s="677"/>
      <c r="O38" s="679">
        <v>0</v>
      </c>
      <c r="P38" s="679"/>
      <c r="Q38" s="679"/>
      <c r="R38" s="679">
        <v>0</v>
      </c>
      <c r="S38" s="679">
        <v>11</v>
      </c>
      <c r="T38" s="644"/>
    </row>
    <row r="39" spans="1:20" ht="14.25">
      <c r="A39" s="56" t="s">
        <v>2830</v>
      </c>
      <c r="B39" s="647" t="s">
        <v>2046</v>
      </c>
      <c r="C39" s="647" t="s">
        <v>754</v>
      </c>
      <c r="D39" s="56"/>
      <c r="E39" s="56">
        <v>1</v>
      </c>
      <c r="F39" s="650" t="s">
        <v>1855</v>
      </c>
      <c r="G39" s="651" t="s">
        <v>2047</v>
      </c>
      <c r="H39" s="56"/>
      <c r="I39" s="648" t="s">
        <v>2046</v>
      </c>
      <c r="J39" s="643">
        <v>52.78</v>
      </c>
      <c r="K39" s="643">
        <v>-3.39</v>
      </c>
      <c r="L39" s="649">
        <v>59</v>
      </c>
      <c r="M39" s="683">
        <v>0</v>
      </c>
      <c r="N39" s="684"/>
      <c r="O39" s="685">
        <v>0</v>
      </c>
      <c r="P39" s="685"/>
      <c r="Q39" s="685"/>
      <c r="R39" s="685">
        <v>0</v>
      </c>
      <c r="S39" s="683">
        <v>1</v>
      </c>
      <c r="T39" s="644"/>
    </row>
    <row r="40" spans="1:20" ht="14.25">
      <c r="A40" s="56" t="s">
        <v>2175</v>
      </c>
      <c r="B40" s="647" t="s">
        <v>2724</v>
      </c>
      <c r="C40" s="647" t="s">
        <v>754</v>
      </c>
      <c r="D40" s="56"/>
      <c r="E40" s="56">
        <v>1</v>
      </c>
      <c r="F40" s="650" t="s">
        <v>1808</v>
      </c>
      <c r="G40" s="651" t="s">
        <v>2979</v>
      </c>
      <c r="H40" s="56"/>
      <c r="I40" s="648" t="s">
        <v>2724</v>
      </c>
      <c r="J40" s="643">
        <v>55.16</v>
      </c>
      <c r="K40" s="643">
        <v>-3.69</v>
      </c>
      <c r="L40" s="649">
        <v>169.2</v>
      </c>
      <c r="M40" s="676">
        <v>0</v>
      </c>
      <c r="N40" s="679"/>
      <c r="O40" s="678">
        <v>15.8</v>
      </c>
      <c r="P40" s="678"/>
      <c r="Q40" s="678"/>
      <c r="R40" s="678">
        <v>0</v>
      </c>
      <c r="S40" s="676">
        <v>0</v>
      </c>
      <c r="T40" s="644" t="s">
        <v>2989</v>
      </c>
    </row>
    <row r="41" spans="1:20" ht="28.5">
      <c r="A41" s="56" t="s">
        <v>2148</v>
      </c>
      <c r="B41" s="647" t="s">
        <v>2667</v>
      </c>
      <c r="C41" s="647" t="s">
        <v>754</v>
      </c>
      <c r="D41" s="56"/>
      <c r="E41" s="56">
        <v>1</v>
      </c>
      <c r="F41" s="650" t="s">
        <v>1804</v>
      </c>
      <c r="G41" s="651" t="s">
        <v>2668</v>
      </c>
      <c r="H41" s="56"/>
      <c r="I41" s="648" t="s">
        <v>2667</v>
      </c>
      <c r="J41" s="643">
        <v>57.03</v>
      </c>
      <c r="K41" s="643">
        <v>-5.55</v>
      </c>
      <c r="L41" s="653">
        <v>440.1</v>
      </c>
      <c r="M41" s="676">
        <v>0</v>
      </c>
      <c r="N41" s="679"/>
      <c r="O41" s="678">
        <v>0</v>
      </c>
      <c r="P41" s="678"/>
      <c r="Q41" s="678"/>
      <c r="R41" s="678">
        <v>0</v>
      </c>
      <c r="S41" s="676">
        <v>0</v>
      </c>
      <c r="T41" s="644"/>
    </row>
    <row r="42" spans="1:20" ht="14.25">
      <c r="A42" s="56" t="s">
        <v>2154</v>
      </c>
      <c r="B42" s="647" t="s">
        <v>2739</v>
      </c>
      <c r="C42" s="647" t="s">
        <v>754</v>
      </c>
      <c r="D42" s="56"/>
      <c r="E42" s="56">
        <v>1</v>
      </c>
      <c r="F42" s="654" t="s">
        <v>1988</v>
      </c>
      <c r="G42" s="651" t="s">
        <v>2738</v>
      </c>
      <c r="H42" s="56"/>
      <c r="I42" s="648" t="s">
        <v>2739</v>
      </c>
      <c r="J42" s="643">
        <v>57.400199999999998</v>
      </c>
      <c r="K42" s="643">
        <v>-3.0202</v>
      </c>
      <c r="L42" s="649">
        <v>166.98000000000002</v>
      </c>
      <c r="M42" s="676">
        <v>0</v>
      </c>
      <c r="N42" s="677"/>
      <c r="O42" s="678">
        <v>0</v>
      </c>
      <c r="P42" s="678"/>
      <c r="Q42" s="678"/>
      <c r="R42" s="678">
        <v>0</v>
      </c>
      <c r="S42" s="676">
        <v>0</v>
      </c>
      <c r="T42" s="644"/>
    </row>
    <row r="43" spans="1:20" ht="14.25">
      <c r="A43" s="56" t="s">
        <v>2831</v>
      </c>
      <c r="B43" s="647" t="s">
        <v>1854</v>
      </c>
      <c r="C43" s="647" t="s">
        <v>754</v>
      </c>
      <c r="D43" s="56"/>
      <c r="E43" s="56">
        <v>1</v>
      </c>
      <c r="F43" s="650" t="s">
        <v>1995</v>
      </c>
      <c r="G43" s="651" t="s">
        <v>2669</v>
      </c>
      <c r="H43" s="56"/>
      <c r="I43" s="648" t="s">
        <v>1854</v>
      </c>
      <c r="J43" s="643">
        <v>51.25</v>
      </c>
      <c r="K43" s="643">
        <v>-0.14000000000000001</v>
      </c>
      <c r="L43" s="649">
        <v>381.7</v>
      </c>
      <c r="M43" s="676">
        <v>11.5</v>
      </c>
      <c r="N43" s="677"/>
      <c r="O43" s="678">
        <v>120</v>
      </c>
      <c r="P43" s="678"/>
      <c r="Q43" s="678"/>
      <c r="R43" s="678">
        <v>0</v>
      </c>
      <c r="S43" s="676">
        <v>0</v>
      </c>
      <c r="T43" s="644"/>
    </row>
    <row r="44" spans="1:20" ht="14.25">
      <c r="A44" s="56" t="s">
        <v>2832</v>
      </c>
      <c r="B44" s="646" t="s">
        <v>1806</v>
      </c>
      <c r="C44" s="647" t="s">
        <v>754</v>
      </c>
      <c r="D44" s="56"/>
      <c r="E44" s="56">
        <v>1</v>
      </c>
      <c r="F44" s="650" t="s">
        <v>1813</v>
      </c>
      <c r="G44" s="646" t="s">
        <v>1807</v>
      </c>
      <c r="H44" s="56"/>
      <c r="I44" s="648" t="s">
        <v>1806</v>
      </c>
      <c r="J44" s="643">
        <v>51.27</v>
      </c>
      <c r="K44" s="643">
        <v>-0.43</v>
      </c>
      <c r="L44" s="649">
        <v>570.79999999999995</v>
      </c>
      <c r="M44" s="676">
        <v>13.5</v>
      </c>
      <c r="N44" s="677"/>
      <c r="O44" s="678">
        <v>450.9</v>
      </c>
      <c r="P44" s="678"/>
      <c r="Q44" s="678"/>
      <c r="R44" s="678">
        <v>0</v>
      </c>
      <c r="S44" s="676">
        <v>0</v>
      </c>
      <c r="T44" s="644"/>
    </row>
    <row r="45" spans="1:20" ht="14.25">
      <c r="A45" s="56" t="s">
        <v>2833</v>
      </c>
      <c r="B45" s="647" t="s">
        <v>2039</v>
      </c>
      <c r="C45" s="647" t="s">
        <v>754</v>
      </c>
      <c r="D45" s="56"/>
      <c r="E45" s="56">
        <v>1</v>
      </c>
      <c r="F45" s="654" t="s">
        <v>1736</v>
      </c>
      <c r="G45" s="651" t="s">
        <v>2040</v>
      </c>
      <c r="H45" s="56"/>
      <c r="I45" s="648" t="s">
        <v>2039</v>
      </c>
      <c r="J45" s="643">
        <v>53.93</v>
      </c>
      <c r="K45" s="643">
        <v>-2.1</v>
      </c>
      <c r="L45" s="649">
        <v>61</v>
      </c>
      <c r="M45" s="679">
        <v>0</v>
      </c>
      <c r="N45" s="677"/>
      <c r="O45" s="679">
        <v>0</v>
      </c>
      <c r="P45" s="679"/>
      <c r="Q45" s="679"/>
      <c r="R45" s="679">
        <v>0</v>
      </c>
      <c r="S45" s="679">
        <v>0</v>
      </c>
      <c r="T45" s="644"/>
    </row>
    <row r="46" spans="1:20" ht="12.6" customHeight="1">
      <c r="A46" s="56" t="s">
        <v>2113</v>
      </c>
      <c r="B46" s="646" t="s">
        <v>2708</v>
      </c>
      <c r="C46" s="647" t="s">
        <v>754</v>
      </c>
      <c r="D46" s="56"/>
      <c r="E46" s="56">
        <v>1</v>
      </c>
      <c r="F46" s="650" t="s">
        <v>1896</v>
      </c>
      <c r="G46" s="654" t="s">
        <v>2980</v>
      </c>
      <c r="H46" s="56"/>
      <c r="I46" s="648" t="s">
        <v>2708</v>
      </c>
      <c r="J46" s="643">
        <v>56.35</v>
      </c>
      <c r="K46" s="643">
        <v>-5.39</v>
      </c>
      <c r="L46" s="647">
        <v>336.7</v>
      </c>
      <c r="M46" s="676">
        <v>0</v>
      </c>
      <c r="N46" s="679"/>
      <c r="O46" s="678">
        <v>0</v>
      </c>
      <c r="P46" s="678"/>
      <c r="Q46" s="678"/>
      <c r="R46" s="678">
        <v>0</v>
      </c>
      <c r="S46" s="676">
        <v>0</v>
      </c>
      <c r="T46" s="644"/>
    </row>
    <row r="47" spans="1:20" ht="28.5">
      <c r="A47" s="56" t="s">
        <v>2834</v>
      </c>
      <c r="B47" s="647" t="s">
        <v>1812</v>
      </c>
      <c r="C47" s="647" t="s">
        <v>754</v>
      </c>
      <c r="D47" s="56"/>
      <c r="E47" s="56">
        <v>1</v>
      </c>
      <c r="F47" s="650" t="s">
        <v>1948</v>
      </c>
      <c r="G47" s="651" t="s">
        <v>2671</v>
      </c>
      <c r="H47" s="56"/>
      <c r="I47" s="648" t="s">
        <v>1812</v>
      </c>
      <c r="J47" s="643">
        <v>51.06</v>
      </c>
      <c r="K47" s="643">
        <v>-3.9</v>
      </c>
      <c r="L47" s="659">
        <v>522.70000000000005</v>
      </c>
      <c r="M47" s="676">
        <v>1.9</v>
      </c>
      <c r="N47" s="677"/>
      <c r="O47" s="678">
        <v>7</v>
      </c>
      <c r="P47" s="678"/>
      <c r="Q47" s="678"/>
      <c r="R47" s="678">
        <v>0</v>
      </c>
      <c r="S47" s="676">
        <v>4</v>
      </c>
      <c r="T47" s="644"/>
    </row>
    <row r="48" spans="1:20" ht="28.5">
      <c r="A48" s="56" t="s">
        <v>2835</v>
      </c>
      <c r="B48" s="647" t="s">
        <v>1734</v>
      </c>
      <c r="C48" s="647" t="s">
        <v>754</v>
      </c>
      <c r="D48" s="56"/>
      <c r="E48" s="56">
        <v>1</v>
      </c>
      <c r="F48" s="650" t="s">
        <v>1993</v>
      </c>
      <c r="G48" s="651" t="s">
        <v>1735</v>
      </c>
      <c r="H48" s="56"/>
      <c r="I48" s="648" t="s">
        <v>1734</v>
      </c>
      <c r="J48" s="643">
        <v>56.98</v>
      </c>
      <c r="K48" s="643">
        <v>-4.91</v>
      </c>
      <c r="L48" s="647">
        <v>1262</v>
      </c>
      <c r="M48" s="676">
        <v>162</v>
      </c>
      <c r="N48" s="677"/>
      <c r="O48" s="678">
        <v>57</v>
      </c>
      <c r="P48" s="678"/>
      <c r="Q48" s="678"/>
      <c r="R48" s="678">
        <v>0</v>
      </c>
      <c r="S48" s="676">
        <v>0</v>
      </c>
      <c r="T48" s="644" t="s">
        <v>2989</v>
      </c>
    </row>
    <row r="49" spans="1:20" ht="14.25">
      <c r="A49" s="56" t="s">
        <v>2164</v>
      </c>
      <c r="B49" s="647" t="s">
        <v>2740</v>
      </c>
      <c r="C49" s="647" t="s">
        <v>754</v>
      </c>
      <c r="D49" s="56"/>
      <c r="E49" s="56">
        <v>1</v>
      </c>
      <c r="F49" s="650" t="s">
        <v>1995</v>
      </c>
      <c r="G49" s="651" t="s">
        <v>2741</v>
      </c>
      <c r="H49" s="56"/>
      <c r="I49" s="648" t="s">
        <v>2740</v>
      </c>
      <c r="J49" s="643">
        <v>55.91</v>
      </c>
      <c r="K49" s="643">
        <v>-2.5</v>
      </c>
      <c r="L49" s="647">
        <v>37.81</v>
      </c>
      <c r="M49" s="676">
        <v>0</v>
      </c>
      <c r="N49" s="677"/>
      <c r="O49" s="678">
        <v>0</v>
      </c>
      <c r="P49" s="678"/>
      <c r="Q49" s="678"/>
      <c r="R49" s="678">
        <v>0</v>
      </c>
      <c r="S49" s="676">
        <v>0</v>
      </c>
      <c r="T49" s="644"/>
    </row>
    <row r="50" spans="1:20" ht="14.25">
      <c r="A50" s="56" t="s">
        <v>1830</v>
      </c>
      <c r="B50" s="646" t="s">
        <v>1831</v>
      </c>
      <c r="C50" s="647" t="s">
        <v>754</v>
      </c>
      <c r="D50" s="56"/>
      <c r="E50" s="56">
        <v>1</v>
      </c>
      <c r="F50" s="650" t="s">
        <v>1868</v>
      </c>
      <c r="G50" s="660" t="s">
        <v>1832</v>
      </c>
      <c r="H50" s="56"/>
      <c r="I50" s="648" t="s">
        <v>1831</v>
      </c>
      <c r="J50" s="643">
        <v>57.45</v>
      </c>
      <c r="K50" s="643">
        <v>-6.32</v>
      </c>
      <c r="L50" s="647">
        <v>464.7</v>
      </c>
      <c r="M50" s="676">
        <v>0</v>
      </c>
      <c r="N50" s="677"/>
      <c r="O50" s="678">
        <v>0</v>
      </c>
      <c r="P50" s="678"/>
      <c r="Q50" s="678"/>
      <c r="R50" s="678">
        <v>0</v>
      </c>
      <c r="S50" s="676">
        <v>0</v>
      </c>
      <c r="T50" s="644"/>
    </row>
    <row r="51" spans="1:20" ht="28.5">
      <c r="A51" s="56" t="s">
        <v>2836</v>
      </c>
      <c r="B51" s="647" t="s">
        <v>1894</v>
      </c>
      <c r="C51" s="647" t="s">
        <v>754</v>
      </c>
      <c r="D51" s="56"/>
      <c r="E51" s="56">
        <v>1</v>
      </c>
      <c r="F51" s="650" t="s">
        <v>1893</v>
      </c>
      <c r="G51" s="651" t="s">
        <v>1895</v>
      </c>
      <c r="H51" s="56"/>
      <c r="I51" s="648" t="s">
        <v>1894</v>
      </c>
      <c r="J51" s="643">
        <v>57.12</v>
      </c>
      <c r="K51" s="643">
        <v>-2.94</v>
      </c>
      <c r="L51" s="653">
        <v>261.8</v>
      </c>
      <c r="M51" s="676">
        <v>0</v>
      </c>
      <c r="N51" s="677"/>
      <c r="O51" s="678">
        <v>0</v>
      </c>
      <c r="P51" s="678"/>
      <c r="Q51" s="678"/>
      <c r="R51" s="678">
        <v>1</v>
      </c>
      <c r="S51" s="676">
        <v>0</v>
      </c>
      <c r="T51" s="644"/>
    </row>
    <row r="52" spans="1:20" ht="28.5">
      <c r="A52" s="56" t="s">
        <v>2092</v>
      </c>
      <c r="B52" s="647" t="s">
        <v>2093</v>
      </c>
      <c r="C52" s="647" t="s">
        <v>754</v>
      </c>
      <c r="D52" s="56"/>
      <c r="E52" s="56">
        <v>1</v>
      </c>
      <c r="F52" s="650" t="s">
        <v>1975</v>
      </c>
      <c r="G52" s="651" t="s">
        <v>2094</v>
      </c>
      <c r="H52" s="56"/>
      <c r="I52" s="648" t="s">
        <v>2093</v>
      </c>
      <c r="J52" s="643">
        <v>56.57</v>
      </c>
      <c r="K52" s="643">
        <v>-6.18</v>
      </c>
      <c r="L52" s="647">
        <v>627.70000000000005</v>
      </c>
      <c r="M52" s="679">
        <v>0</v>
      </c>
      <c r="N52" s="677"/>
      <c r="O52" s="682">
        <v>10.65</v>
      </c>
      <c r="P52" s="679"/>
      <c r="Q52" s="679"/>
      <c r="R52" s="679">
        <v>24</v>
      </c>
      <c r="S52" s="679">
        <v>1</v>
      </c>
      <c r="T52" s="644"/>
    </row>
    <row r="53" spans="1:20" ht="14.25">
      <c r="A53" s="56" t="s">
        <v>2837</v>
      </c>
      <c r="B53" s="647" t="s">
        <v>1964</v>
      </c>
      <c r="C53" s="647" t="s">
        <v>754</v>
      </c>
      <c r="D53" s="56"/>
      <c r="E53" s="56">
        <v>1</v>
      </c>
      <c r="F53" s="650" t="s">
        <v>1714</v>
      </c>
      <c r="G53" s="651" t="s">
        <v>1965</v>
      </c>
      <c r="H53" s="56"/>
      <c r="I53" s="648" t="s">
        <v>1964</v>
      </c>
      <c r="J53" s="643">
        <v>57.52</v>
      </c>
      <c r="K53" s="643">
        <v>-2.33</v>
      </c>
      <c r="L53" s="649">
        <v>176.39999999999998</v>
      </c>
      <c r="M53" s="676">
        <v>0</v>
      </c>
      <c r="N53" s="677"/>
      <c r="O53" s="678">
        <v>0</v>
      </c>
      <c r="P53" s="678"/>
      <c r="Q53" s="678"/>
      <c r="R53" s="678">
        <v>1</v>
      </c>
      <c r="S53" s="676">
        <v>0</v>
      </c>
      <c r="T53" s="644"/>
    </row>
    <row r="54" spans="1:20" ht="14.25">
      <c r="A54" s="56" t="s">
        <v>2838</v>
      </c>
      <c r="B54" s="647" t="s">
        <v>2015</v>
      </c>
      <c r="C54" s="647" t="s">
        <v>754</v>
      </c>
      <c r="D54" s="56"/>
      <c r="E54" s="56">
        <v>1</v>
      </c>
      <c r="F54" s="650" t="s">
        <v>1918</v>
      </c>
      <c r="G54" s="651" t="s">
        <v>2016</v>
      </c>
      <c r="H54" s="56"/>
      <c r="I54" s="648" t="s">
        <v>2015</v>
      </c>
      <c r="J54" s="643">
        <v>56.09</v>
      </c>
      <c r="K54" s="643">
        <v>-4.2300000000000004</v>
      </c>
      <c r="L54" s="647">
        <v>102.60000000000001</v>
      </c>
      <c r="M54" s="682">
        <v>0</v>
      </c>
      <c r="N54" s="677"/>
      <c r="O54" s="682">
        <v>0</v>
      </c>
      <c r="P54" s="679"/>
      <c r="Q54" s="679"/>
      <c r="R54" s="682">
        <v>0</v>
      </c>
      <c r="S54" s="679">
        <v>0</v>
      </c>
      <c r="T54" s="644"/>
    </row>
    <row r="55" spans="1:20" ht="14.25">
      <c r="A55" s="56" t="s">
        <v>2839</v>
      </c>
      <c r="B55" s="647" t="s">
        <v>1994</v>
      </c>
      <c r="C55" s="647" t="s">
        <v>754</v>
      </c>
      <c r="D55" s="56"/>
      <c r="E55" s="56">
        <v>1</v>
      </c>
      <c r="F55" s="650" t="s">
        <v>1972</v>
      </c>
      <c r="G55" s="651" t="s">
        <v>2672</v>
      </c>
      <c r="H55" s="56"/>
      <c r="I55" s="648" t="s">
        <v>1994</v>
      </c>
      <c r="J55" s="643">
        <v>54</v>
      </c>
      <c r="K55" s="643">
        <v>-2.0299999999999998</v>
      </c>
      <c r="L55" s="647">
        <v>131</v>
      </c>
      <c r="M55" s="682">
        <v>0</v>
      </c>
      <c r="N55" s="677"/>
      <c r="O55" s="682">
        <v>0</v>
      </c>
      <c r="P55" s="679"/>
      <c r="Q55" s="679"/>
      <c r="R55" s="682">
        <v>0</v>
      </c>
      <c r="S55" s="679">
        <v>0</v>
      </c>
      <c r="T55" s="644"/>
    </row>
    <row r="56" spans="1:20" ht="14.25">
      <c r="A56" s="56" t="s">
        <v>1728</v>
      </c>
      <c r="B56" s="647" t="s">
        <v>1729</v>
      </c>
      <c r="C56" s="647" t="s">
        <v>754</v>
      </c>
      <c r="D56" s="56"/>
      <c r="E56" s="56">
        <v>1</v>
      </c>
      <c r="F56" s="650" t="s">
        <v>1789</v>
      </c>
      <c r="G56" s="651" t="s">
        <v>1730</v>
      </c>
      <c r="H56" s="56"/>
      <c r="I56" s="648" t="s">
        <v>1729</v>
      </c>
      <c r="J56" s="643">
        <v>56.67</v>
      </c>
      <c r="K56" s="643">
        <v>-5.67</v>
      </c>
      <c r="L56" s="647">
        <v>1452.6</v>
      </c>
      <c r="M56" s="679">
        <v>279</v>
      </c>
      <c r="N56" s="677"/>
      <c r="O56" s="679">
        <v>278.60000000000002</v>
      </c>
      <c r="P56" s="679"/>
      <c r="Q56" s="679"/>
      <c r="R56" s="679">
        <v>0</v>
      </c>
      <c r="S56" s="679">
        <v>0</v>
      </c>
      <c r="T56" s="644"/>
    </row>
    <row r="57" spans="1:20" ht="14.25">
      <c r="A57" s="56" t="s">
        <v>2840</v>
      </c>
      <c r="B57" s="647" t="s">
        <v>1866</v>
      </c>
      <c r="C57" s="647" t="s">
        <v>754</v>
      </c>
      <c r="D57" s="56"/>
      <c r="E57" s="56">
        <v>1</v>
      </c>
      <c r="F57" s="650" t="s">
        <v>1828</v>
      </c>
      <c r="G57" s="651" t="s">
        <v>1867</v>
      </c>
      <c r="H57" s="56"/>
      <c r="I57" s="648" t="s">
        <v>1866</v>
      </c>
      <c r="J57" s="643">
        <v>56.43</v>
      </c>
      <c r="K57" s="643">
        <v>-4.34</v>
      </c>
      <c r="L57" s="647">
        <v>355.79999999999995</v>
      </c>
      <c r="M57" s="682">
        <v>0</v>
      </c>
      <c r="N57" s="677"/>
      <c r="O57" s="677">
        <v>0</v>
      </c>
      <c r="P57" s="679"/>
      <c r="Q57" s="679"/>
      <c r="R57" s="677">
        <v>1</v>
      </c>
      <c r="S57" s="679">
        <v>1</v>
      </c>
      <c r="T57" s="644"/>
    </row>
    <row r="58" spans="1:20" ht="14.25">
      <c r="A58" s="56" t="s">
        <v>2144</v>
      </c>
      <c r="B58" s="647" t="s">
        <v>2726</v>
      </c>
      <c r="C58" s="647" t="s">
        <v>754</v>
      </c>
      <c r="D58" s="56"/>
      <c r="E58" s="56">
        <v>1</v>
      </c>
      <c r="F58" s="650" t="s">
        <v>1861</v>
      </c>
      <c r="G58" s="647" t="s">
        <v>2728</v>
      </c>
      <c r="H58" s="56"/>
      <c r="I58" s="648" t="s">
        <v>2726</v>
      </c>
      <c r="J58" s="643">
        <v>57.01</v>
      </c>
      <c r="K58" s="643">
        <v>-2.39</v>
      </c>
      <c r="L58" s="653">
        <v>152.66000000000003</v>
      </c>
      <c r="M58" s="676">
        <v>0</v>
      </c>
      <c r="N58" s="679"/>
      <c r="O58" s="678">
        <v>0</v>
      </c>
      <c r="P58" s="678"/>
      <c r="Q58" s="678"/>
      <c r="R58" s="678">
        <v>1</v>
      </c>
      <c r="S58" s="676">
        <v>0</v>
      </c>
      <c r="T58" s="644"/>
    </row>
    <row r="59" spans="1:20" ht="14.25">
      <c r="A59" s="56" t="s">
        <v>2841</v>
      </c>
      <c r="B59" s="647" t="s">
        <v>1902</v>
      </c>
      <c r="C59" s="647" t="s">
        <v>754</v>
      </c>
      <c r="D59" s="56"/>
      <c r="E59" s="56">
        <v>1</v>
      </c>
      <c r="F59" s="650" t="s">
        <v>1978</v>
      </c>
      <c r="G59" s="651" t="s">
        <v>1903</v>
      </c>
      <c r="H59" s="56"/>
      <c r="I59" s="648" t="s">
        <v>1902</v>
      </c>
      <c r="J59" s="643">
        <v>53.05</v>
      </c>
      <c r="K59" s="643">
        <v>-3.95</v>
      </c>
      <c r="L59" s="647">
        <v>253.9</v>
      </c>
      <c r="M59" s="679">
        <v>253.9</v>
      </c>
      <c r="N59" s="677"/>
      <c r="O59" s="677">
        <v>0</v>
      </c>
      <c r="P59" s="679"/>
      <c r="Q59" s="679"/>
      <c r="R59" s="677">
        <v>1</v>
      </c>
      <c r="S59" s="679">
        <v>1</v>
      </c>
      <c r="T59" s="644"/>
    </row>
    <row r="60" spans="1:20" ht="14.25">
      <c r="A60" s="56" t="s">
        <v>2842</v>
      </c>
      <c r="B60" s="647" t="s">
        <v>1973</v>
      </c>
      <c r="C60" s="647" t="s">
        <v>754</v>
      </c>
      <c r="D60" s="56"/>
      <c r="E60" s="56">
        <v>1</v>
      </c>
      <c r="F60" s="650" t="s">
        <v>2060</v>
      </c>
      <c r="G60" s="651" t="s">
        <v>1974</v>
      </c>
      <c r="H60" s="56"/>
      <c r="I60" s="648" t="s">
        <v>1973</v>
      </c>
      <c r="J60" s="643">
        <v>51.07</v>
      </c>
      <c r="K60" s="643">
        <v>-1.68</v>
      </c>
      <c r="L60" s="647">
        <v>158</v>
      </c>
      <c r="M60" s="676">
        <v>0</v>
      </c>
      <c r="N60" s="677"/>
      <c r="O60" s="678">
        <v>63</v>
      </c>
      <c r="P60" s="678"/>
      <c r="Q60" s="678"/>
      <c r="R60" s="678">
        <v>0</v>
      </c>
      <c r="S60" s="676">
        <v>0</v>
      </c>
      <c r="T60" s="644"/>
    </row>
    <row r="61" spans="1:20" ht="14.25">
      <c r="A61" s="56" t="s">
        <v>2138</v>
      </c>
      <c r="B61" s="647" t="s">
        <v>2735</v>
      </c>
      <c r="C61" s="647" t="s">
        <v>754</v>
      </c>
      <c r="D61" s="56"/>
      <c r="E61" s="56">
        <v>1</v>
      </c>
      <c r="F61" s="650" t="s">
        <v>1825</v>
      </c>
      <c r="G61" s="651" t="s">
        <v>2734</v>
      </c>
      <c r="H61" s="56"/>
      <c r="I61" s="648" t="s">
        <v>2735</v>
      </c>
      <c r="J61" s="643">
        <v>57.44</v>
      </c>
      <c r="K61" s="643">
        <v>-4.84</v>
      </c>
      <c r="L61" s="647">
        <v>879.7</v>
      </c>
      <c r="M61" s="676">
        <v>0</v>
      </c>
      <c r="N61" s="679"/>
      <c r="O61" s="678">
        <v>41.91</v>
      </c>
      <c r="P61" s="678"/>
      <c r="Q61" s="678"/>
      <c r="R61" s="678">
        <v>0</v>
      </c>
      <c r="S61" s="676">
        <v>0</v>
      </c>
      <c r="T61" s="644" t="s">
        <v>2989</v>
      </c>
    </row>
    <row r="62" spans="1:20" ht="14.25">
      <c r="A62" s="56" t="s">
        <v>2843</v>
      </c>
      <c r="B62" s="647" t="s">
        <v>1712</v>
      </c>
      <c r="C62" s="647" t="s">
        <v>754</v>
      </c>
      <c r="D62" s="56"/>
      <c r="E62" s="56">
        <v>1</v>
      </c>
      <c r="F62" s="654" t="s">
        <v>1744</v>
      </c>
      <c r="G62" s="651" t="s">
        <v>1713</v>
      </c>
      <c r="H62" s="56"/>
      <c r="I62" s="648" t="s">
        <v>1712</v>
      </c>
      <c r="J62" s="643">
        <v>57.63</v>
      </c>
      <c r="K62" s="643">
        <v>-4.84</v>
      </c>
      <c r="L62" s="649">
        <v>2054.1999999999998</v>
      </c>
      <c r="M62" s="677">
        <v>0</v>
      </c>
      <c r="N62" s="677"/>
      <c r="O62" s="682">
        <v>0</v>
      </c>
      <c r="P62" s="679"/>
      <c r="Q62" s="679"/>
      <c r="R62" s="679">
        <v>1</v>
      </c>
      <c r="S62" s="682">
        <v>0</v>
      </c>
      <c r="T62" s="644"/>
    </row>
    <row r="63" spans="1:20" ht="14.25">
      <c r="A63" s="56" t="s">
        <v>2844</v>
      </c>
      <c r="B63" s="647" t="s">
        <v>1916</v>
      </c>
      <c r="C63" s="647" t="s">
        <v>754</v>
      </c>
      <c r="D63" s="56"/>
      <c r="E63" s="56">
        <v>1</v>
      </c>
      <c r="F63" s="650" t="s">
        <v>1993</v>
      </c>
      <c r="G63" s="651" t="s">
        <v>1917</v>
      </c>
      <c r="H63" s="56"/>
      <c r="I63" s="648" t="s">
        <v>1916</v>
      </c>
      <c r="J63" s="643">
        <v>56.36</v>
      </c>
      <c r="K63" s="643">
        <v>-4.33</v>
      </c>
      <c r="L63" s="647">
        <v>225.2</v>
      </c>
      <c r="M63" s="677">
        <v>0</v>
      </c>
      <c r="N63" s="677"/>
      <c r="O63" s="682">
        <v>0</v>
      </c>
      <c r="P63" s="679"/>
      <c r="Q63" s="679"/>
      <c r="R63" s="677">
        <v>0</v>
      </c>
      <c r="S63" s="679">
        <v>0</v>
      </c>
      <c r="T63" s="644"/>
    </row>
    <row r="64" spans="1:20" ht="14.25">
      <c r="A64" s="56" t="s">
        <v>2845</v>
      </c>
      <c r="B64" s="647" t="s">
        <v>1970</v>
      </c>
      <c r="C64" s="647" t="s">
        <v>754</v>
      </c>
      <c r="D64" s="56"/>
      <c r="E64" s="56">
        <v>1</v>
      </c>
      <c r="F64" s="650" t="s">
        <v>2064</v>
      </c>
      <c r="G64" s="651" t="s">
        <v>1971</v>
      </c>
      <c r="H64" s="56"/>
      <c r="I64" s="648" t="s">
        <v>1970</v>
      </c>
      <c r="J64" s="643">
        <v>57.47</v>
      </c>
      <c r="K64" s="643">
        <v>-3.24</v>
      </c>
      <c r="L64" s="647">
        <v>168.10000000000002</v>
      </c>
      <c r="M64" s="677">
        <v>0</v>
      </c>
      <c r="N64" s="677"/>
      <c r="O64" s="679">
        <v>85.4</v>
      </c>
      <c r="P64" s="679"/>
      <c r="Q64" s="677"/>
      <c r="R64" s="679">
        <v>2</v>
      </c>
      <c r="S64" s="679">
        <v>3</v>
      </c>
      <c r="T64" s="644"/>
    </row>
    <row r="65" spans="1:20" ht="14.25">
      <c r="A65" s="56" t="s">
        <v>2846</v>
      </c>
      <c r="B65" s="647" t="s">
        <v>1787</v>
      </c>
      <c r="C65" s="647" t="s">
        <v>754</v>
      </c>
      <c r="D65" s="56"/>
      <c r="E65" s="56">
        <v>1</v>
      </c>
      <c r="F65" s="650" t="s">
        <v>2355</v>
      </c>
      <c r="G65" s="651" t="s">
        <v>1788</v>
      </c>
      <c r="H65" s="56"/>
      <c r="I65" s="648" t="s">
        <v>1787</v>
      </c>
      <c r="J65" s="643">
        <v>57.52</v>
      </c>
      <c r="K65" s="643">
        <v>-4.34</v>
      </c>
      <c r="L65" s="649">
        <v>676.8</v>
      </c>
      <c r="M65" s="677">
        <v>0</v>
      </c>
      <c r="N65" s="677"/>
      <c r="O65" s="677">
        <v>0</v>
      </c>
      <c r="P65" s="679"/>
      <c r="Q65" s="679"/>
      <c r="R65" s="679">
        <v>2</v>
      </c>
      <c r="S65" s="679">
        <v>1</v>
      </c>
      <c r="T65" s="644"/>
    </row>
    <row r="66" spans="1:20" ht="14.25">
      <c r="A66" s="56" t="s">
        <v>2847</v>
      </c>
      <c r="B66" s="647" t="s">
        <v>1826</v>
      </c>
      <c r="C66" s="647" t="s">
        <v>754</v>
      </c>
      <c r="D66" s="56"/>
      <c r="E66" s="56">
        <v>1</v>
      </c>
      <c r="F66" s="650" t="s">
        <v>1779</v>
      </c>
      <c r="G66" s="651" t="s">
        <v>1827</v>
      </c>
      <c r="H66" s="56"/>
      <c r="I66" s="648" t="s">
        <v>1826</v>
      </c>
      <c r="J66" s="643">
        <v>55.38</v>
      </c>
      <c r="K66" s="643">
        <v>2.34</v>
      </c>
      <c r="L66" s="649">
        <v>487.6</v>
      </c>
      <c r="M66" s="686">
        <v>0</v>
      </c>
      <c r="N66" s="679"/>
      <c r="O66" s="686">
        <v>0</v>
      </c>
      <c r="P66" s="687"/>
      <c r="Q66" s="687"/>
      <c r="R66" s="687">
        <v>1</v>
      </c>
      <c r="S66" s="688">
        <v>0</v>
      </c>
      <c r="T66" s="644"/>
    </row>
    <row r="67" spans="1:20" ht="14.25">
      <c r="A67" s="56" t="s">
        <v>2848</v>
      </c>
      <c r="B67" s="647" t="s">
        <v>2011</v>
      </c>
      <c r="C67" s="647" t="s">
        <v>754</v>
      </c>
      <c r="D67" s="56"/>
      <c r="E67" s="56">
        <v>1</v>
      </c>
      <c r="F67" s="661" t="s">
        <v>1875</v>
      </c>
      <c r="G67" s="651" t="s">
        <v>2012</v>
      </c>
      <c r="H67" s="56"/>
      <c r="I67" s="648" t="s">
        <v>2011</v>
      </c>
      <c r="J67" s="643">
        <v>57.56</v>
      </c>
      <c r="K67" s="643">
        <v>-2.5</v>
      </c>
      <c r="L67" s="649">
        <v>110.30000000000001</v>
      </c>
      <c r="M67" s="682">
        <v>0</v>
      </c>
      <c r="N67" s="677"/>
      <c r="O67" s="682">
        <v>0</v>
      </c>
      <c r="P67" s="679"/>
      <c r="Q67" s="679"/>
      <c r="R67" s="682">
        <v>0</v>
      </c>
      <c r="S67" s="679">
        <v>0</v>
      </c>
      <c r="T67" s="644"/>
    </row>
    <row r="68" spans="1:20" ht="14.25">
      <c r="A68" s="56" t="s">
        <v>2849</v>
      </c>
      <c r="B68" s="647" t="s">
        <v>1976</v>
      </c>
      <c r="C68" s="647" t="s">
        <v>754</v>
      </c>
      <c r="D68" s="56"/>
      <c r="E68" s="56">
        <v>1</v>
      </c>
      <c r="F68" s="650" t="s">
        <v>2029</v>
      </c>
      <c r="G68" s="651" t="s">
        <v>1977</v>
      </c>
      <c r="H68" s="56"/>
      <c r="I68" s="648" t="s">
        <v>1976</v>
      </c>
      <c r="J68" s="643">
        <v>57.6</v>
      </c>
      <c r="K68" s="643">
        <v>-2.0299999999999998</v>
      </c>
      <c r="L68" s="649">
        <v>156.6</v>
      </c>
      <c r="M68" s="682">
        <v>0</v>
      </c>
      <c r="N68" s="677"/>
      <c r="O68" s="682">
        <v>0</v>
      </c>
      <c r="P68" s="679"/>
      <c r="Q68" s="679"/>
      <c r="R68" s="682">
        <v>0</v>
      </c>
      <c r="S68" s="679">
        <v>0</v>
      </c>
      <c r="T68" s="644"/>
    </row>
    <row r="69" spans="1:20" ht="14.25">
      <c r="A69" s="56" t="s">
        <v>2850</v>
      </c>
      <c r="B69" s="647" t="s">
        <v>2059</v>
      </c>
      <c r="C69" s="647" t="s">
        <v>754</v>
      </c>
      <c r="D69" s="56"/>
      <c r="E69" s="56">
        <v>1</v>
      </c>
      <c r="F69" s="650" t="s">
        <v>2014</v>
      </c>
      <c r="G69" s="651">
        <v>43087</v>
      </c>
      <c r="H69" s="56"/>
      <c r="I69" s="648" t="s">
        <v>2059</v>
      </c>
      <c r="J69" s="643">
        <v>54.02</v>
      </c>
      <c r="K69" s="643">
        <v>-0.94</v>
      </c>
      <c r="L69" s="649">
        <v>22.4</v>
      </c>
      <c r="M69" s="682">
        <v>0</v>
      </c>
      <c r="N69" s="677"/>
      <c r="O69" s="682">
        <v>0</v>
      </c>
      <c r="P69" s="679"/>
      <c r="Q69" s="679"/>
      <c r="R69" s="682">
        <v>0</v>
      </c>
      <c r="S69" s="679">
        <v>0</v>
      </c>
      <c r="T69" s="644"/>
    </row>
    <row r="70" spans="1:20" ht="14.25">
      <c r="A70" s="56" t="s">
        <v>2851</v>
      </c>
      <c r="B70" s="647" t="s">
        <v>1742</v>
      </c>
      <c r="C70" s="647" t="s">
        <v>754</v>
      </c>
      <c r="D70" s="56"/>
      <c r="E70" s="56">
        <v>1</v>
      </c>
      <c r="F70" s="650" t="s">
        <v>1913</v>
      </c>
      <c r="G70" s="651" t="s">
        <v>1743</v>
      </c>
      <c r="H70" s="56"/>
      <c r="I70" s="648" t="s">
        <v>1742</v>
      </c>
      <c r="J70" s="643">
        <v>57.53</v>
      </c>
      <c r="K70" s="643">
        <v>-3.45</v>
      </c>
      <c r="L70" s="649">
        <v>1035.52</v>
      </c>
      <c r="M70" s="676">
        <v>0</v>
      </c>
      <c r="N70" s="677"/>
      <c r="O70" s="678">
        <v>91.9</v>
      </c>
      <c r="P70" s="678"/>
      <c r="Q70" s="678"/>
      <c r="R70" s="678">
        <v>1</v>
      </c>
      <c r="S70" s="676">
        <v>0</v>
      </c>
      <c r="T70" s="644" t="s">
        <v>2989</v>
      </c>
    </row>
    <row r="71" spans="1:20" ht="14.25">
      <c r="A71" s="56" t="s">
        <v>2852</v>
      </c>
      <c r="B71" s="647" t="s">
        <v>1992</v>
      </c>
      <c r="C71" s="647" t="s">
        <v>754</v>
      </c>
      <c r="D71" s="56"/>
      <c r="E71" s="56">
        <v>1</v>
      </c>
      <c r="F71" s="650" t="s">
        <v>1927</v>
      </c>
      <c r="G71" s="651">
        <v>43090</v>
      </c>
      <c r="H71" s="56"/>
      <c r="I71" s="648" t="s">
        <v>1992</v>
      </c>
      <c r="J71" s="643">
        <v>56.08</v>
      </c>
      <c r="K71" s="643">
        <v>-4.25</v>
      </c>
      <c r="L71" s="649">
        <v>135.5</v>
      </c>
      <c r="M71" s="682">
        <v>0</v>
      </c>
      <c r="N71" s="677"/>
      <c r="O71" s="682">
        <v>0</v>
      </c>
      <c r="P71" s="679"/>
      <c r="Q71" s="679"/>
      <c r="R71" s="682">
        <v>1</v>
      </c>
      <c r="S71" s="679">
        <v>0</v>
      </c>
      <c r="T71" s="644"/>
    </row>
    <row r="72" spans="1:20" ht="14.25">
      <c r="A72" s="56" t="s">
        <v>2853</v>
      </c>
      <c r="B72" s="647" t="s">
        <v>2673</v>
      </c>
      <c r="C72" s="647" t="s">
        <v>754</v>
      </c>
      <c r="D72" s="56"/>
      <c r="E72" s="56">
        <v>1</v>
      </c>
      <c r="F72" s="650" t="s">
        <v>2000</v>
      </c>
      <c r="G72" s="651" t="s">
        <v>2063</v>
      </c>
      <c r="H72" s="56"/>
      <c r="I72" s="648" t="s">
        <v>2673</v>
      </c>
      <c r="J72" s="643">
        <v>52.24</v>
      </c>
      <c r="K72" s="643">
        <v>-3.97</v>
      </c>
      <c r="L72" s="649">
        <v>13.4</v>
      </c>
      <c r="M72" s="682">
        <v>0</v>
      </c>
      <c r="N72" s="677"/>
      <c r="O72" s="682">
        <v>0</v>
      </c>
      <c r="P72" s="679"/>
      <c r="Q72" s="679"/>
      <c r="R72" s="682">
        <v>0</v>
      </c>
      <c r="S72" s="679">
        <v>0</v>
      </c>
      <c r="T72" s="644"/>
    </row>
    <row r="73" spans="1:20" ht="14.25">
      <c r="A73" s="56" t="s">
        <v>2854</v>
      </c>
      <c r="B73" s="647" t="s">
        <v>1777</v>
      </c>
      <c r="C73" s="647" t="s">
        <v>754</v>
      </c>
      <c r="D73" s="56"/>
      <c r="E73" s="56">
        <v>1</v>
      </c>
      <c r="F73" s="650" t="s">
        <v>2057</v>
      </c>
      <c r="G73" s="651" t="s">
        <v>1778</v>
      </c>
      <c r="H73" s="56"/>
      <c r="I73" s="648" t="s">
        <v>1777</v>
      </c>
      <c r="J73" s="643">
        <v>57.39</v>
      </c>
      <c r="K73" s="643">
        <v>-5.45</v>
      </c>
      <c r="L73" s="649">
        <v>843.9</v>
      </c>
      <c r="M73" s="676">
        <v>0</v>
      </c>
      <c r="N73" s="677"/>
      <c r="O73" s="678">
        <v>288</v>
      </c>
      <c r="P73" s="678"/>
      <c r="Q73" s="678"/>
      <c r="R73" s="678">
        <v>0</v>
      </c>
      <c r="S73" s="676">
        <v>0</v>
      </c>
      <c r="T73" s="644"/>
    </row>
    <row r="74" spans="1:20" ht="14.25">
      <c r="A74" s="56" t="s">
        <v>2855</v>
      </c>
      <c r="B74" s="647" t="s">
        <v>1874</v>
      </c>
      <c r="C74" s="647" t="s">
        <v>754</v>
      </c>
      <c r="D74" s="56"/>
      <c r="E74" s="56">
        <v>1</v>
      </c>
      <c r="F74" s="654" t="s">
        <v>1886</v>
      </c>
      <c r="G74" s="651" t="s">
        <v>2674</v>
      </c>
      <c r="H74" s="56"/>
      <c r="I74" s="648" t="s">
        <v>1874</v>
      </c>
      <c r="J74" s="643">
        <v>57.35</v>
      </c>
      <c r="K74" s="643">
        <v>-3.51</v>
      </c>
      <c r="L74" s="649">
        <v>332.9</v>
      </c>
      <c r="M74" s="676">
        <v>0</v>
      </c>
      <c r="N74" s="677"/>
      <c r="O74" s="678">
        <v>0</v>
      </c>
      <c r="P74" s="678"/>
      <c r="Q74" s="678"/>
      <c r="R74" s="678">
        <v>0</v>
      </c>
      <c r="S74" s="676">
        <v>0</v>
      </c>
      <c r="T74" s="644"/>
    </row>
    <row r="75" spans="1:20" ht="14.25">
      <c r="A75" s="56" t="s">
        <v>2856</v>
      </c>
      <c r="B75" s="647" t="s">
        <v>2027</v>
      </c>
      <c r="C75" s="647" t="s">
        <v>754</v>
      </c>
      <c r="D75" s="56"/>
      <c r="E75" s="56">
        <v>1</v>
      </c>
      <c r="F75" s="652" t="s">
        <v>1760</v>
      </c>
      <c r="G75" s="651" t="s">
        <v>2028</v>
      </c>
      <c r="H75" s="56"/>
      <c r="I75" s="648" t="s">
        <v>2027</v>
      </c>
      <c r="J75" s="643">
        <v>55.03</v>
      </c>
      <c r="K75" s="643">
        <v>-4.6399999999999997</v>
      </c>
      <c r="L75" s="649">
        <v>78.099999999999994</v>
      </c>
      <c r="M75" s="676">
        <v>0</v>
      </c>
      <c r="N75" s="677"/>
      <c r="O75" s="678">
        <v>0</v>
      </c>
      <c r="P75" s="678"/>
      <c r="Q75" s="678"/>
      <c r="R75" s="678">
        <v>0</v>
      </c>
      <c r="S75" s="676">
        <v>0</v>
      </c>
      <c r="T75" s="644"/>
    </row>
    <row r="76" spans="1:20" ht="14.25">
      <c r="A76" s="56" t="s">
        <v>2857</v>
      </c>
      <c r="B76" s="647" t="s">
        <v>2013</v>
      </c>
      <c r="C76" s="647" t="s">
        <v>754</v>
      </c>
      <c r="D76" s="56"/>
      <c r="E76" s="56">
        <v>1</v>
      </c>
      <c r="F76" s="650" t="s">
        <v>1698</v>
      </c>
      <c r="G76" s="651" t="s">
        <v>2006</v>
      </c>
      <c r="H76" s="56"/>
      <c r="I76" s="648" t="s">
        <v>2013</v>
      </c>
      <c r="J76" s="643">
        <v>55.36</v>
      </c>
      <c r="K76" s="643">
        <v>-3.44</v>
      </c>
      <c r="L76" s="649">
        <v>104.8</v>
      </c>
      <c r="M76" s="676">
        <v>0</v>
      </c>
      <c r="N76" s="677"/>
      <c r="O76" s="678">
        <v>0</v>
      </c>
      <c r="P76" s="678"/>
      <c r="Q76" s="678"/>
      <c r="R76" s="678">
        <v>0</v>
      </c>
      <c r="S76" s="676">
        <v>0</v>
      </c>
      <c r="T76" s="644"/>
    </row>
    <row r="77" spans="1:20" ht="14.25">
      <c r="A77" s="56" t="s">
        <v>2858</v>
      </c>
      <c r="B77" s="647" t="s">
        <v>2005</v>
      </c>
      <c r="C77" s="647" t="s">
        <v>754</v>
      </c>
      <c r="D77" s="56"/>
      <c r="E77" s="56">
        <v>1</v>
      </c>
      <c r="F77" s="652" t="s">
        <v>1760</v>
      </c>
      <c r="G77" s="651" t="s">
        <v>2006</v>
      </c>
      <c r="H77" s="56"/>
      <c r="I77" s="648" t="s">
        <v>2005</v>
      </c>
      <c r="J77" s="643">
        <v>54.94</v>
      </c>
      <c r="K77" s="643">
        <v>-4.03</v>
      </c>
      <c r="L77" s="649">
        <v>117.4</v>
      </c>
      <c r="M77" s="676">
        <v>0</v>
      </c>
      <c r="N77" s="677"/>
      <c r="O77" s="678">
        <v>0</v>
      </c>
      <c r="P77" s="678"/>
      <c r="Q77" s="678"/>
      <c r="R77" s="678">
        <v>0</v>
      </c>
      <c r="S77" s="676">
        <v>0</v>
      </c>
      <c r="T77" s="644"/>
    </row>
    <row r="78" spans="1:20" ht="14.25">
      <c r="A78" s="56" t="s">
        <v>2859</v>
      </c>
      <c r="B78" s="647" t="s">
        <v>1925</v>
      </c>
      <c r="C78" s="647" t="s">
        <v>754</v>
      </c>
      <c r="D78" s="56"/>
      <c r="E78" s="56">
        <v>1</v>
      </c>
      <c r="F78" s="650" t="s">
        <v>1768</v>
      </c>
      <c r="G78" s="651" t="s">
        <v>1926</v>
      </c>
      <c r="H78" s="56"/>
      <c r="I78" s="648" t="s">
        <v>1925</v>
      </c>
      <c r="J78" s="643">
        <v>55.19</v>
      </c>
      <c r="K78" s="643">
        <v>-4.7</v>
      </c>
      <c r="L78" s="649">
        <v>218.70000000000002</v>
      </c>
      <c r="M78" s="676">
        <v>0</v>
      </c>
      <c r="N78" s="677"/>
      <c r="O78" s="678">
        <v>0</v>
      </c>
      <c r="P78" s="678"/>
      <c r="Q78" s="678"/>
      <c r="R78" s="678">
        <v>0</v>
      </c>
      <c r="S78" s="676">
        <v>0</v>
      </c>
      <c r="T78" s="644"/>
    </row>
    <row r="79" spans="1:20" ht="14.25">
      <c r="A79" s="56" t="s">
        <v>2860</v>
      </c>
      <c r="B79" s="647" t="s">
        <v>1998</v>
      </c>
      <c r="C79" s="647" t="s">
        <v>754</v>
      </c>
      <c r="D79" s="56"/>
      <c r="E79" s="56">
        <v>1</v>
      </c>
      <c r="F79" s="650" t="s">
        <v>1838</v>
      </c>
      <c r="G79" s="651" t="s">
        <v>1999</v>
      </c>
      <c r="H79" s="56"/>
      <c r="I79" s="648" t="s">
        <v>1998</v>
      </c>
      <c r="J79" s="643">
        <v>57.45</v>
      </c>
      <c r="K79" s="643">
        <v>-1.91</v>
      </c>
      <c r="L79" s="649">
        <v>129.30000000000001</v>
      </c>
      <c r="M79" s="676">
        <v>0</v>
      </c>
      <c r="N79" s="677"/>
      <c r="O79" s="678">
        <v>0</v>
      </c>
      <c r="P79" s="676"/>
      <c r="Q79" s="676"/>
      <c r="R79" s="678">
        <v>0</v>
      </c>
      <c r="S79" s="676">
        <v>0</v>
      </c>
      <c r="T79" s="644"/>
    </row>
    <row r="80" spans="1:20" ht="14.25">
      <c r="A80" s="56" t="s">
        <v>2861</v>
      </c>
      <c r="B80" s="647" t="s">
        <v>2055</v>
      </c>
      <c r="C80" s="647" t="s">
        <v>754</v>
      </c>
      <c r="D80" s="56"/>
      <c r="E80" s="56">
        <v>1</v>
      </c>
      <c r="F80" s="652" t="s">
        <v>1920</v>
      </c>
      <c r="G80" s="651" t="s">
        <v>2056</v>
      </c>
      <c r="H80" s="56"/>
      <c r="I80" s="648" t="s">
        <v>2055</v>
      </c>
      <c r="J80" s="643">
        <v>56.66</v>
      </c>
      <c r="K80" s="643">
        <v>-3.25</v>
      </c>
      <c r="L80" s="649">
        <v>45.400000000000006</v>
      </c>
      <c r="M80" s="676">
        <v>0</v>
      </c>
      <c r="N80" s="677"/>
      <c r="O80" s="678">
        <v>0</v>
      </c>
      <c r="P80" s="678"/>
      <c r="Q80" s="678"/>
      <c r="R80" s="678">
        <v>0</v>
      </c>
      <c r="S80" s="676">
        <v>0</v>
      </c>
      <c r="T80" s="644"/>
    </row>
    <row r="81" spans="1:20" ht="14.25">
      <c r="A81" s="56" t="s">
        <v>2862</v>
      </c>
      <c r="B81" s="647" t="s">
        <v>2675</v>
      </c>
      <c r="C81" s="647" t="s">
        <v>754</v>
      </c>
      <c r="D81" s="56"/>
      <c r="E81" s="56">
        <v>1</v>
      </c>
      <c r="F81" s="652" t="s">
        <v>2035</v>
      </c>
      <c r="G81" s="651" t="s">
        <v>1702</v>
      </c>
      <c r="H81" s="56"/>
      <c r="I81" s="648" t="s">
        <v>2675</v>
      </c>
      <c r="J81" s="643">
        <v>55.77</v>
      </c>
      <c r="K81" s="643">
        <v>-5.51</v>
      </c>
      <c r="L81" s="649">
        <v>957.7</v>
      </c>
      <c r="M81" s="676">
        <v>0</v>
      </c>
      <c r="N81" s="677"/>
      <c r="O81" s="678">
        <v>0</v>
      </c>
      <c r="P81" s="678">
        <v>15</v>
      </c>
      <c r="Q81" s="678"/>
      <c r="R81" s="678">
        <v>0</v>
      </c>
      <c r="S81" s="676">
        <v>1</v>
      </c>
      <c r="T81" s="644"/>
    </row>
    <row r="82" spans="1:20" ht="14.25">
      <c r="A82" s="56" t="s">
        <v>2863</v>
      </c>
      <c r="B82" s="647" t="s">
        <v>1696</v>
      </c>
      <c r="C82" s="647" t="s">
        <v>754</v>
      </c>
      <c r="D82" s="56"/>
      <c r="E82" s="56">
        <v>1</v>
      </c>
      <c r="F82" s="650" t="s">
        <v>1718</v>
      </c>
      <c r="G82" s="651" t="s">
        <v>1697</v>
      </c>
      <c r="H82" s="56"/>
      <c r="I82" s="648" t="s">
        <v>1696</v>
      </c>
      <c r="J82" s="643">
        <v>55.9</v>
      </c>
      <c r="K82" s="643">
        <v>-5.28</v>
      </c>
      <c r="L82" s="649">
        <v>2829.8999999999996</v>
      </c>
      <c r="M82" s="676">
        <v>0</v>
      </c>
      <c r="N82" s="677"/>
      <c r="O82" s="678">
        <v>169.5</v>
      </c>
      <c r="P82" s="676">
        <v>117</v>
      </c>
      <c r="Q82" s="676"/>
      <c r="R82" s="678">
        <v>0</v>
      </c>
      <c r="S82" s="676">
        <v>0</v>
      </c>
      <c r="T82" s="644"/>
    </row>
    <row r="83" spans="1:20" ht="14.25">
      <c r="A83" s="56" t="s">
        <v>2864</v>
      </c>
      <c r="B83" s="647" t="s">
        <v>2017</v>
      </c>
      <c r="C83" s="647" t="s">
        <v>754</v>
      </c>
      <c r="D83" s="56"/>
      <c r="E83" s="56">
        <v>1</v>
      </c>
      <c r="F83" s="650" t="s">
        <v>1760</v>
      </c>
      <c r="G83" s="651" t="s">
        <v>1702</v>
      </c>
      <c r="H83" s="56"/>
      <c r="I83" s="648" t="s">
        <v>2017</v>
      </c>
      <c r="J83" s="643">
        <v>55.7</v>
      </c>
      <c r="K83" s="643">
        <v>-5.62</v>
      </c>
      <c r="L83" s="649">
        <v>102.5</v>
      </c>
      <c r="M83" s="676">
        <v>0</v>
      </c>
      <c r="N83" s="677"/>
      <c r="O83" s="678">
        <v>0</v>
      </c>
      <c r="P83" s="676">
        <v>0</v>
      </c>
      <c r="Q83" s="676"/>
      <c r="R83" s="678">
        <v>1</v>
      </c>
      <c r="S83" s="676">
        <v>0</v>
      </c>
      <c r="T83" s="644"/>
    </row>
    <row r="84" spans="1:20" ht="14.25">
      <c r="A84" s="56" t="s">
        <v>2865</v>
      </c>
      <c r="B84" s="647" t="s">
        <v>1837</v>
      </c>
      <c r="C84" s="647" t="s">
        <v>754</v>
      </c>
      <c r="D84" s="56"/>
      <c r="E84" s="56">
        <v>1</v>
      </c>
      <c r="F84" s="650" t="s">
        <v>1698</v>
      </c>
      <c r="G84" s="651" t="s">
        <v>1702</v>
      </c>
      <c r="H84" s="56"/>
      <c r="I84" s="648" t="s">
        <v>1837</v>
      </c>
      <c r="J84" s="643">
        <v>55.81</v>
      </c>
      <c r="K84" s="643">
        <v>-5.96</v>
      </c>
      <c r="L84" s="649">
        <v>443.9</v>
      </c>
      <c r="M84" s="676">
        <v>0</v>
      </c>
      <c r="N84" s="677"/>
      <c r="O84" s="678">
        <v>0</v>
      </c>
      <c r="P84" s="678">
        <v>0</v>
      </c>
      <c r="Q84" s="678"/>
      <c r="R84" s="678">
        <v>1</v>
      </c>
      <c r="S84" s="676">
        <v>0</v>
      </c>
      <c r="T84" s="644"/>
    </row>
    <row r="85" spans="1:20" ht="14.25">
      <c r="A85" s="56" t="s">
        <v>2866</v>
      </c>
      <c r="B85" s="647" t="s">
        <v>1919</v>
      </c>
      <c r="C85" s="647" t="s">
        <v>754</v>
      </c>
      <c r="D85" s="56"/>
      <c r="E85" s="56">
        <v>1</v>
      </c>
      <c r="F85" s="650" t="s">
        <v>1863</v>
      </c>
      <c r="G85" s="651" t="s">
        <v>1697</v>
      </c>
      <c r="H85" s="56"/>
      <c r="I85" s="648" t="s">
        <v>1919</v>
      </c>
      <c r="J85" s="643">
        <v>56.3</v>
      </c>
      <c r="K85" s="643">
        <v>-5.56</v>
      </c>
      <c r="L85" s="647">
        <v>223.7</v>
      </c>
      <c r="M85" s="676">
        <v>0</v>
      </c>
      <c r="N85" s="677"/>
      <c r="O85" s="678">
        <v>38.799999999999997</v>
      </c>
      <c r="P85" s="676">
        <v>14.1</v>
      </c>
      <c r="Q85" s="676"/>
      <c r="R85" s="678">
        <v>0</v>
      </c>
      <c r="S85" s="676">
        <v>0</v>
      </c>
      <c r="T85" s="644"/>
    </row>
    <row r="86" spans="1:20" ht="14.25">
      <c r="A86" s="56" t="s">
        <v>2867</v>
      </c>
      <c r="B86" s="647" t="s">
        <v>2034</v>
      </c>
      <c r="C86" s="647" t="s">
        <v>754</v>
      </c>
      <c r="D86" s="56"/>
      <c r="E86" s="56">
        <v>1</v>
      </c>
      <c r="F86" s="650" t="s">
        <v>2051</v>
      </c>
      <c r="G86" s="651" t="s">
        <v>1697</v>
      </c>
      <c r="H86" s="56"/>
      <c r="I86" s="648" t="s">
        <v>2034</v>
      </c>
      <c r="J86" s="643">
        <v>55.78</v>
      </c>
      <c r="K86" s="643">
        <v>-5.46</v>
      </c>
      <c r="L86" s="649">
        <v>384.9</v>
      </c>
      <c r="M86" s="676">
        <v>0</v>
      </c>
      <c r="N86" s="677"/>
      <c r="O86" s="678">
        <v>5.6</v>
      </c>
      <c r="P86" s="676">
        <v>0</v>
      </c>
      <c r="Q86" s="676"/>
      <c r="R86" s="678">
        <v>0</v>
      </c>
      <c r="S86" s="676">
        <v>0</v>
      </c>
      <c r="T86" s="644"/>
    </row>
    <row r="87" spans="1:20" ht="14.25">
      <c r="A87" s="56" t="s">
        <v>2868</v>
      </c>
      <c r="B87" s="647" t="s">
        <v>1790</v>
      </c>
      <c r="C87" s="647" t="s">
        <v>754</v>
      </c>
      <c r="D87" s="56"/>
      <c r="E87" s="56">
        <v>1</v>
      </c>
      <c r="F87" s="650" t="s">
        <v>1849</v>
      </c>
      <c r="G87" s="651" t="s">
        <v>1702</v>
      </c>
      <c r="H87" s="56"/>
      <c r="I87" s="648" t="s">
        <v>1790</v>
      </c>
      <c r="J87" s="643">
        <v>55.1</v>
      </c>
      <c r="K87" s="643">
        <v>-4.76</v>
      </c>
      <c r="L87" s="649">
        <v>669</v>
      </c>
      <c r="M87" s="676">
        <v>0</v>
      </c>
      <c r="N87" s="677"/>
      <c r="O87" s="678">
        <v>0</v>
      </c>
      <c r="P87" s="678">
        <v>0</v>
      </c>
      <c r="Q87" s="678"/>
      <c r="R87" s="678">
        <v>0</v>
      </c>
      <c r="S87" s="676">
        <v>0</v>
      </c>
      <c r="T87" s="644"/>
    </row>
    <row r="88" spans="1:20" ht="14.25">
      <c r="A88" s="56" t="s">
        <v>2869</v>
      </c>
      <c r="B88" s="647" t="s">
        <v>2044</v>
      </c>
      <c r="C88" s="647" t="s">
        <v>754</v>
      </c>
      <c r="D88" s="56"/>
      <c r="E88" s="56">
        <v>1</v>
      </c>
      <c r="F88" s="650" t="s">
        <v>1929</v>
      </c>
      <c r="G88" s="651" t="s">
        <v>1697</v>
      </c>
      <c r="H88" s="56"/>
      <c r="I88" s="648" t="s">
        <v>2044</v>
      </c>
      <c r="J88" s="643">
        <v>55.88</v>
      </c>
      <c r="K88" s="643">
        <v>-5.41</v>
      </c>
      <c r="L88" s="649">
        <v>60</v>
      </c>
      <c r="M88" s="676">
        <v>0</v>
      </c>
      <c r="N88" s="677"/>
      <c r="O88" s="678">
        <v>0</v>
      </c>
      <c r="P88" s="678">
        <v>0</v>
      </c>
      <c r="Q88" s="678"/>
      <c r="R88" s="678">
        <v>1</v>
      </c>
      <c r="S88" s="676">
        <v>0</v>
      </c>
      <c r="T88" s="644"/>
    </row>
    <row r="89" spans="1:20" ht="14.25">
      <c r="A89" s="56" t="s">
        <v>2870</v>
      </c>
      <c r="B89" s="647" t="s">
        <v>2045</v>
      </c>
      <c r="C89" s="647" t="s">
        <v>754</v>
      </c>
      <c r="D89" s="56"/>
      <c r="E89" s="56">
        <v>1</v>
      </c>
      <c r="F89" s="650" t="s">
        <v>2053</v>
      </c>
      <c r="G89" s="651" t="s">
        <v>1697</v>
      </c>
      <c r="H89" s="56"/>
      <c r="I89" s="648" t="s">
        <v>2045</v>
      </c>
      <c r="J89" s="643">
        <v>55.98</v>
      </c>
      <c r="K89" s="643">
        <v>-5.31</v>
      </c>
      <c r="L89" s="649">
        <v>59.7</v>
      </c>
      <c r="M89" s="676">
        <v>0</v>
      </c>
      <c r="N89" s="677"/>
      <c r="O89" s="678">
        <v>0</v>
      </c>
      <c r="P89" s="678">
        <v>0</v>
      </c>
      <c r="Q89" s="678"/>
      <c r="R89" s="678">
        <v>0</v>
      </c>
      <c r="S89" s="676">
        <v>1</v>
      </c>
      <c r="T89" s="644" t="s">
        <v>2989</v>
      </c>
    </row>
    <row r="90" spans="1:20" ht="14.25">
      <c r="A90" s="56" t="s">
        <v>2871</v>
      </c>
      <c r="B90" s="647" t="s">
        <v>1862</v>
      </c>
      <c r="C90" s="647" t="s">
        <v>754</v>
      </c>
      <c r="D90" s="56"/>
      <c r="E90" s="56">
        <v>1</v>
      </c>
      <c r="F90" s="650" t="s">
        <v>1760</v>
      </c>
      <c r="G90" s="651" t="s">
        <v>1702</v>
      </c>
      <c r="H90" s="56"/>
      <c r="I90" s="648" t="s">
        <v>1862</v>
      </c>
      <c r="J90" s="643">
        <v>56.55</v>
      </c>
      <c r="K90" s="643">
        <v>-5.34</v>
      </c>
      <c r="L90" s="649">
        <v>358.59999999999997</v>
      </c>
      <c r="M90" s="676">
        <v>0</v>
      </c>
      <c r="N90" s="677"/>
      <c r="O90" s="678">
        <v>0</v>
      </c>
      <c r="P90" s="676">
        <v>0</v>
      </c>
      <c r="Q90" s="676"/>
      <c r="R90" s="678">
        <v>0</v>
      </c>
      <c r="S90" s="676">
        <v>1</v>
      </c>
      <c r="T90" s="644"/>
    </row>
    <row r="91" spans="1:20" ht="14.25">
      <c r="A91" s="56" t="s">
        <v>2872</v>
      </c>
      <c r="B91" s="647" t="s">
        <v>2050</v>
      </c>
      <c r="C91" s="647" t="s">
        <v>754</v>
      </c>
      <c r="D91" s="56"/>
      <c r="E91" s="56">
        <v>1</v>
      </c>
      <c r="F91" s="650" t="s">
        <v>1853</v>
      </c>
      <c r="G91" s="651" t="s">
        <v>1697</v>
      </c>
      <c r="H91" s="56"/>
      <c r="I91" s="648" t="s">
        <v>2050</v>
      </c>
      <c r="J91" s="643">
        <v>56.14</v>
      </c>
      <c r="K91" s="643">
        <v>-4.41</v>
      </c>
      <c r="L91" s="649">
        <v>53</v>
      </c>
      <c r="M91" s="676">
        <v>0</v>
      </c>
      <c r="N91" s="677"/>
      <c r="O91" s="678">
        <v>0</v>
      </c>
      <c r="P91" s="676">
        <v>0</v>
      </c>
      <c r="Q91" s="676"/>
      <c r="R91" s="678">
        <v>0</v>
      </c>
      <c r="S91" s="676">
        <v>0</v>
      </c>
      <c r="T91" s="644"/>
    </row>
    <row r="92" spans="1:20" ht="14.25">
      <c r="A92" s="56" t="s">
        <v>2873</v>
      </c>
      <c r="B92" s="647" t="s">
        <v>2054</v>
      </c>
      <c r="C92" s="647" t="s">
        <v>754</v>
      </c>
      <c r="D92" s="56"/>
      <c r="E92" s="56">
        <v>1</v>
      </c>
      <c r="F92" s="650" t="s">
        <v>1698</v>
      </c>
      <c r="G92" s="651" t="s">
        <v>1702</v>
      </c>
      <c r="H92" s="56"/>
      <c r="I92" s="648" t="s">
        <v>2054</v>
      </c>
      <c r="J92" s="643">
        <v>55.98</v>
      </c>
      <c r="K92" s="643">
        <v>-5.44</v>
      </c>
      <c r="L92" s="649">
        <v>45.7</v>
      </c>
      <c r="M92" s="676">
        <v>0</v>
      </c>
      <c r="N92" s="677"/>
      <c r="O92" s="678">
        <v>0</v>
      </c>
      <c r="P92" s="678">
        <v>43.3</v>
      </c>
      <c r="Q92" s="678"/>
      <c r="R92" s="678">
        <v>0</v>
      </c>
      <c r="S92" s="676">
        <v>0</v>
      </c>
      <c r="T92" s="644"/>
    </row>
    <row r="93" spans="1:20" ht="14.25">
      <c r="A93" s="56" t="s">
        <v>2874</v>
      </c>
      <c r="B93" s="647" t="s">
        <v>1928</v>
      </c>
      <c r="C93" s="647" t="s">
        <v>754</v>
      </c>
      <c r="D93" s="56"/>
      <c r="E93" s="56">
        <v>1</v>
      </c>
      <c r="F93" s="650" t="s">
        <v>1760</v>
      </c>
      <c r="G93" s="651" t="s">
        <v>1697</v>
      </c>
      <c r="H93" s="56"/>
      <c r="I93" s="648" t="s">
        <v>1928</v>
      </c>
      <c r="J93" s="643">
        <v>56.25</v>
      </c>
      <c r="K93" s="643">
        <v>-3.93</v>
      </c>
      <c r="L93" s="649">
        <v>218.3</v>
      </c>
      <c r="M93" s="679">
        <v>0</v>
      </c>
      <c r="N93" s="677"/>
      <c r="O93" s="679">
        <v>0</v>
      </c>
      <c r="P93" s="679">
        <v>0</v>
      </c>
      <c r="Q93" s="679"/>
      <c r="R93" s="679">
        <v>0</v>
      </c>
      <c r="S93" s="679">
        <v>0</v>
      </c>
      <c r="T93" s="644"/>
    </row>
    <row r="94" spans="1:20" ht="14.25">
      <c r="A94" s="56" t="s">
        <v>2875</v>
      </c>
      <c r="B94" s="647" t="s">
        <v>2052</v>
      </c>
      <c r="C94" s="647" t="s">
        <v>754</v>
      </c>
      <c r="D94" s="56"/>
      <c r="E94" s="56">
        <v>1</v>
      </c>
      <c r="F94" s="650" t="s">
        <v>1698</v>
      </c>
      <c r="G94" s="651" t="s">
        <v>1702</v>
      </c>
      <c r="H94" s="56"/>
      <c r="I94" s="648" t="s">
        <v>2052</v>
      </c>
      <c r="J94" s="643">
        <v>56.15</v>
      </c>
      <c r="K94" s="643">
        <v>-3.5</v>
      </c>
      <c r="L94" s="647">
        <v>51.5</v>
      </c>
      <c r="M94" s="676">
        <v>0</v>
      </c>
      <c r="N94" s="677"/>
      <c r="O94" s="678">
        <v>0</v>
      </c>
      <c r="P94" s="678">
        <v>0</v>
      </c>
      <c r="Q94" s="678"/>
      <c r="R94" s="678">
        <v>0</v>
      </c>
      <c r="S94" s="676">
        <v>0</v>
      </c>
      <c r="T94" s="644"/>
    </row>
    <row r="95" spans="1:20" ht="14.25">
      <c r="A95" s="56" t="s">
        <v>2876</v>
      </c>
      <c r="B95" s="647" t="s">
        <v>1915</v>
      </c>
      <c r="C95" s="647" t="s">
        <v>754</v>
      </c>
      <c r="D95" s="56"/>
      <c r="E95" s="56">
        <v>1</v>
      </c>
      <c r="F95" s="650" t="s">
        <v>1773</v>
      </c>
      <c r="G95" s="651" t="s">
        <v>1697</v>
      </c>
      <c r="H95" s="56"/>
      <c r="I95" s="648" t="s">
        <v>1915</v>
      </c>
      <c r="J95" s="643">
        <v>55.36</v>
      </c>
      <c r="K95" s="643">
        <v>-5.7</v>
      </c>
      <c r="L95" s="649">
        <v>226.79999999999998</v>
      </c>
      <c r="M95" s="676">
        <v>0</v>
      </c>
      <c r="N95" s="677"/>
      <c r="O95" s="678">
        <v>0</v>
      </c>
      <c r="P95" s="678">
        <v>1.22</v>
      </c>
      <c r="Q95" s="678"/>
      <c r="R95" s="678">
        <v>0</v>
      </c>
      <c r="S95" s="676">
        <v>0</v>
      </c>
      <c r="T95" s="644"/>
    </row>
    <row r="96" spans="1:20" ht="14.25">
      <c r="A96" s="56" t="s">
        <v>2877</v>
      </c>
      <c r="B96" s="647" t="s">
        <v>1982</v>
      </c>
      <c r="C96" s="647" t="s">
        <v>754</v>
      </c>
      <c r="D96" s="56"/>
      <c r="E96" s="56">
        <v>1</v>
      </c>
      <c r="F96" s="650" t="s">
        <v>1853</v>
      </c>
      <c r="G96" s="651" t="s">
        <v>1697</v>
      </c>
      <c r="H96" s="56"/>
      <c r="I96" s="648" t="s">
        <v>1982</v>
      </c>
      <c r="J96" s="643">
        <v>55.85</v>
      </c>
      <c r="K96" s="643">
        <v>-5.5</v>
      </c>
      <c r="L96" s="649">
        <v>144.69999999999999</v>
      </c>
      <c r="M96" s="676">
        <v>0</v>
      </c>
      <c r="N96" s="677"/>
      <c r="O96" s="678">
        <v>0</v>
      </c>
      <c r="P96" s="678">
        <v>3.49</v>
      </c>
      <c r="Q96" s="678"/>
      <c r="R96" s="678">
        <v>0</v>
      </c>
      <c r="S96" s="676">
        <v>0</v>
      </c>
      <c r="T96" s="644"/>
    </row>
    <row r="97" spans="1:20" ht="14.25">
      <c r="A97" s="56" t="s">
        <v>2878</v>
      </c>
      <c r="B97" s="647" t="s">
        <v>2007</v>
      </c>
      <c r="C97" s="647" t="s">
        <v>754</v>
      </c>
      <c r="D97" s="56"/>
      <c r="E97" s="56">
        <v>1</v>
      </c>
      <c r="F97" s="650" t="s">
        <v>1751</v>
      </c>
      <c r="G97" s="651" t="s">
        <v>1697</v>
      </c>
      <c r="H97" s="56"/>
      <c r="I97" s="648" t="s">
        <v>2007</v>
      </c>
      <c r="J97" s="643">
        <v>55.96</v>
      </c>
      <c r="K97" s="643">
        <v>-5.18</v>
      </c>
      <c r="L97" s="647">
        <v>115</v>
      </c>
      <c r="M97" s="676">
        <v>0</v>
      </c>
      <c r="N97" s="677"/>
      <c r="O97" s="678">
        <v>0</v>
      </c>
      <c r="P97" s="676">
        <v>9.2799999999999994</v>
      </c>
      <c r="Q97" s="676"/>
      <c r="R97" s="678">
        <v>0</v>
      </c>
      <c r="S97" s="676">
        <v>0</v>
      </c>
      <c r="T97" s="644"/>
    </row>
    <row r="98" spans="1:20" ht="14.25">
      <c r="A98" s="56" t="s">
        <v>2879</v>
      </c>
      <c r="B98" s="647" t="s">
        <v>1771</v>
      </c>
      <c r="C98" s="647" t="s">
        <v>754</v>
      </c>
      <c r="D98" s="56"/>
      <c r="E98" s="56">
        <v>1</v>
      </c>
      <c r="F98" s="650" t="s">
        <v>1853</v>
      </c>
      <c r="G98" s="651" t="s">
        <v>1772</v>
      </c>
      <c r="H98" s="56"/>
      <c r="I98" s="648" t="s">
        <v>1771</v>
      </c>
      <c r="J98" s="643">
        <v>56.37</v>
      </c>
      <c r="K98" s="643">
        <v>-4.26</v>
      </c>
      <c r="L98" s="649">
        <v>854.4</v>
      </c>
      <c r="M98" s="676">
        <v>37</v>
      </c>
      <c r="N98" s="677"/>
      <c r="O98" s="678">
        <v>0</v>
      </c>
      <c r="P98" s="678">
        <v>0</v>
      </c>
      <c r="Q98" s="678"/>
      <c r="R98" s="678">
        <v>0</v>
      </c>
      <c r="S98" s="676">
        <v>0</v>
      </c>
      <c r="T98" s="644" t="s">
        <v>2989</v>
      </c>
    </row>
    <row r="99" spans="1:20" ht="14.25">
      <c r="A99" s="56" t="s">
        <v>2880</v>
      </c>
      <c r="B99" s="647" t="s">
        <v>1852</v>
      </c>
      <c r="C99" s="647" t="s">
        <v>754</v>
      </c>
      <c r="D99" s="56"/>
      <c r="E99" s="56">
        <v>1</v>
      </c>
      <c r="F99" s="650" t="s">
        <v>2019</v>
      </c>
      <c r="G99" s="651" t="s">
        <v>1702</v>
      </c>
      <c r="H99" s="56"/>
      <c r="I99" s="648" t="s">
        <v>1852</v>
      </c>
      <c r="J99" s="643">
        <v>55.35</v>
      </c>
      <c r="K99" s="643">
        <v>-5.71</v>
      </c>
      <c r="L99" s="649">
        <v>403.4</v>
      </c>
      <c r="M99" s="676">
        <v>0</v>
      </c>
      <c r="N99" s="677"/>
      <c r="O99" s="678">
        <v>16</v>
      </c>
      <c r="P99" s="676">
        <v>0</v>
      </c>
      <c r="Q99" s="676"/>
      <c r="R99" s="678">
        <v>0</v>
      </c>
      <c r="S99" s="676">
        <v>0</v>
      </c>
      <c r="T99" s="644"/>
    </row>
    <row r="100" spans="1:20" ht="14.25">
      <c r="A100" s="56" t="s">
        <v>2881</v>
      </c>
      <c r="B100" s="647" t="s">
        <v>1750</v>
      </c>
      <c r="C100" s="647" t="s">
        <v>754</v>
      </c>
      <c r="D100" s="56"/>
      <c r="E100" s="56">
        <v>1</v>
      </c>
      <c r="F100" s="650" t="s">
        <v>1997</v>
      </c>
      <c r="G100" s="651" t="s">
        <v>1702</v>
      </c>
      <c r="H100" s="56"/>
      <c r="I100" s="648" t="s">
        <v>1750</v>
      </c>
      <c r="J100" s="643">
        <v>57.2</v>
      </c>
      <c r="K100" s="643">
        <v>-4.6900000000000004</v>
      </c>
      <c r="L100" s="649">
        <v>1277.5999999999999</v>
      </c>
      <c r="M100" s="676">
        <v>180.3</v>
      </c>
      <c r="N100" s="677"/>
      <c r="O100" s="678">
        <v>354.5</v>
      </c>
      <c r="P100" s="678">
        <v>203.28</v>
      </c>
      <c r="Q100" s="678"/>
      <c r="R100" s="678">
        <v>0</v>
      </c>
      <c r="S100" s="676">
        <v>1</v>
      </c>
      <c r="T100" s="644"/>
    </row>
    <row r="101" spans="1:20" ht="14.25">
      <c r="A101" s="56" t="s">
        <v>2882</v>
      </c>
      <c r="B101" s="647" t="s">
        <v>1897</v>
      </c>
      <c r="C101" s="647" t="s">
        <v>754</v>
      </c>
      <c r="D101" s="56"/>
      <c r="E101" s="56">
        <v>1</v>
      </c>
      <c r="F101" s="650" t="s">
        <v>2321</v>
      </c>
      <c r="G101" s="651" t="s">
        <v>1697</v>
      </c>
      <c r="H101" s="56"/>
      <c r="I101" s="648" t="s">
        <v>1897</v>
      </c>
      <c r="J101" s="643">
        <v>55.45</v>
      </c>
      <c r="K101" s="643">
        <v>-5.56</v>
      </c>
      <c r="L101" s="649">
        <v>391.5</v>
      </c>
      <c r="M101" s="676">
        <v>2.5</v>
      </c>
      <c r="N101" s="677"/>
      <c r="O101" s="678">
        <v>0</v>
      </c>
      <c r="P101" s="676">
        <v>5.97</v>
      </c>
      <c r="Q101" s="676"/>
      <c r="R101" s="678">
        <v>1</v>
      </c>
      <c r="S101" s="676">
        <v>0</v>
      </c>
      <c r="T101" s="644"/>
    </row>
    <row r="102" spans="1:20" ht="14.25">
      <c r="A102" s="56" t="s">
        <v>2883</v>
      </c>
      <c r="B102" s="647" t="s">
        <v>2018</v>
      </c>
      <c r="C102" s="647" t="s">
        <v>754</v>
      </c>
      <c r="D102" s="56"/>
      <c r="E102" s="56">
        <v>1</v>
      </c>
      <c r="F102" s="650" t="s">
        <v>1853</v>
      </c>
      <c r="G102" s="651" t="s">
        <v>1697</v>
      </c>
      <c r="H102" s="56"/>
      <c r="I102" s="648" t="s">
        <v>2018</v>
      </c>
      <c r="J102" s="643">
        <v>56.15</v>
      </c>
      <c r="K102" s="643">
        <v>-3.52</v>
      </c>
      <c r="L102" s="649">
        <v>93.1</v>
      </c>
      <c r="M102" s="679">
        <v>0</v>
      </c>
      <c r="N102" s="677"/>
      <c r="O102" s="679">
        <v>0</v>
      </c>
      <c r="P102" s="679">
        <v>10</v>
      </c>
      <c r="Q102" s="679"/>
      <c r="R102" s="679">
        <v>0</v>
      </c>
      <c r="S102" s="679">
        <v>0</v>
      </c>
      <c r="T102" s="644"/>
    </row>
    <row r="103" spans="1:20" ht="14.25">
      <c r="A103" s="56" t="s">
        <v>2884</v>
      </c>
      <c r="B103" s="647" t="s">
        <v>1996</v>
      </c>
      <c r="C103" s="647" t="s">
        <v>754</v>
      </c>
      <c r="D103" s="56"/>
      <c r="E103" s="56">
        <v>1</v>
      </c>
      <c r="F103" s="650" t="s">
        <v>1768</v>
      </c>
      <c r="G103" s="651" t="s">
        <v>1702</v>
      </c>
      <c r="H103" s="56"/>
      <c r="I103" s="648" t="s">
        <v>1996</v>
      </c>
      <c r="J103" s="643">
        <v>55.6</v>
      </c>
      <c r="K103" s="643">
        <v>-5.65</v>
      </c>
      <c r="L103" s="649">
        <v>129.4</v>
      </c>
      <c r="M103" s="676">
        <v>0</v>
      </c>
      <c r="N103" s="677"/>
      <c r="O103" s="678">
        <v>0</v>
      </c>
      <c r="P103" s="678">
        <v>0</v>
      </c>
      <c r="Q103" s="678"/>
      <c r="R103" s="678">
        <v>0</v>
      </c>
      <c r="S103" s="676">
        <v>1</v>
      </c>
      <c r="T103" s="644"/>
    </row>
    <row r="104" spans="1:20" ht="14.25">
      <c r="A104" s="56" t="s">
        <v>2885</v>
      </c>
      <c r="B104" s="647" t="s">
        <v>1914</v>
      </c>
      <c r="C104" s="647" t="s">
        <v>754</v>
      </c>
      <c r="D104" s="56"/>
      <c r="E104" s="56">
        <v>1</v>
      </c>
      <c r="F104" s="650" t="s">
        <v>1760</v>
      </c>
      <c r="G104" s="651" t="s">
        <v>1697</v>
      </c>
      <c r="H104" s="56"/>
      <c r="I104" s="648" t="s">
        <v>1914</v>
      </c>
      <c r="J104" s="643">
        <v>55.37</v>
      </c>
      <c r="K104" s="643">
        <v>-5.68</v>
      </c>
      <c r="L104" s="649">
        <v>230.6</v>
      </c>
      <c r="M104" s="676">
        <v>0</v>
      </c>
      <c r="N104" s="677"/>
      <c r="O104" s="678">
        <v>0</v>
      </c>
      <c r="P104" s="678">
        <v>0</v>
      </c>
      <c r="Q104" s="678"/>
      <c r="R104" s="678">
        <v>0</v>
      </c>
      <c r="S104" s="676">
        <v>0</v>
      </c>
      <c r="T104" s="644"/>
    </row>
    <row r="105" spans="1:20" ht="14.25">
      <c r="A105" s="56" t="s">
        <v>2886</v>
      </c>
      <c r="B105" s="647" t="s">
        <v>1767</v>
      </c>
      <c r="C105" s="647" t="s">
        <v>754</v>
      </c>
      <c r="D105" s="56"/>
      <c r="E105" s="56">
        <v>1</v>
      </c>
      <c r="F105" s="650" t="s">
        <v>1825</v>
      </c>
      <c r="G105" s="651" t="s">
        <v>1702</v>
      </c>
      <c r="H105" s="56"/>
      <c r="I105" s="648" t="s">
        <v>1767</v>
      </c>
      <c r="J105" s="643">
        <v>56.22</v>
      </c>
      <c r="K105" s="643">
        <v>-4.2699999999999996</v>
      </c>
      <c r="L105" s="649">
        <v>902.5</v>
      </c>
      <c r="M105" s="679">
        <v>2.1</v>
      </c>
      <c r="N105" s="677"/>
      <c r="O105" s="679">
        <v>74.2</v>
      </c>
      <c r="P105" s="679">
        <v>17.899999999999999</v>
      </c>
      <c r="Q105" s="679"/>
      <c r="R105" s="679">
        <v>1</v>
      </c>
      <c r="S105" s="679">
        <v>0</v>
      </c>
      <c r="T105" s="644"/>
    </row>
    <row r="106" spans="1:20" ht="14.25">
      <c r="A106" s="56" t="s">
        <v>2887</v>
      </c>
      <c r="B106" s="647" t="s">
        <v>2031</v>
      </c>
      <c r="C106" s="647" t="s">
        <v>754</v>
      </c>
      <c r="D106" s="56"/>
      <c r="E106" s="56">
        <v>1</v>
      </c>
      <c r="F106" s="650" t="s">
        <v>1760</v>
      </c>
      <c r="G106" s="651" t="s">
        <v>1702</v>
      </c>
      <c r="H106" s="56"/>
      <c r="I106" s="648" t="s">
        <v>2031</v>
      </c>
      <c r="J106" s="643">
        <v>55.81</v>
      </c>
      <c r="K106" s="643">
        <v>-5.47</v>
      </c>
      <c r="L106" s="649">
        <v>69.7</v>
      </c>
      <c r="M106" s="676">
        <v>0</v>
      </c>
      <c r="N106" s="677"/>
      <c r="O106" s="678">
        <v>0</v>
      </c>
      <c r="P106" s="678">
        <v>68.72</v>
      </c>
      <c r="Q106" s="678"/>
      <c r="R106" s="678">
        <v>0</v>
      </c>
      <c r="S106" s="676">
        <v>0</v>
      </c>
      <c r="T106" s="644"/>
    </row>
    <row r="107" spans="1:20" ht="14.25">
      <c r="A107" s="56" t="s">
        <v>2888</v>
      </c>
      <c r="B107" s="647" t="s">
        <v>1846</v>
      </c>
      <c r="C107" s="647" t="s">
        <v>754</v>
      </c>
      <c r="D107" s="56"/>
      <c r="E107" s="56">
        <v>1</v>
      </c>
      <c r="F107" s="650" t="s">
        <v>1865</v>
      </c>
      <c r="G107" s="651" t="s">
        <v>1697</v>
      </c>
      <c r="H107" s="56"/>
      <c r="I107" s="648" t="s">
        <v>1846</v>
      </c>
      <c r="J107" s="643">
        <v>56.55</v>
      </c>
      <c r="K107" s="643">
        <v>-4.07</v>
      </c>
      <c r="L107" s="649">
        <v>415.29999999999995</v>
      </c>
      <c r="M107" s="676">
        <v>0</v>
      </c>
      <c r="N107" s="677"/>
      <c r="O107" s="678">
        <v>0</v>
      </c>
      <c r="P107" s="678">
        <v>48</v>
      </c>
      <c r="Q107" s="678"/>
      <c r="R107" s="678">
        <v>2</v>
      </c>
      <c r="S107" s="676">
        <v>0</v>
      </c>
      <c r="T107" s="644"/>
    </row>
    <row r="108" spans="1:20" ht="28.5">
      <c r="A108" s="56" t="s">
        <v>2889</v>
      </c>
      <c r="B108" s="647" t="s">
        <v>1864</v>
      </c>
      <c r="C108" s="647" t="s">
        <v>754</v>
      </c>
      <c r="D108" s="56"/>
      <c r="E108" s="56">
        <v>1</v>
      </c>
      <c r="F108" s="650" t="s">
        <v>1888</v>
      </c>
      <c r="G108" s="651" t="s">
        <v>1697</v>
      </c>
      <c r="H108" s="56"/>
      <c r="I108" s="648" t="s">
        <v>1864</v>
      </c>
      <c r="J108" s="643">
        <v>57.07</v>
      </c>
      <c r="K108" s="643">
        <v>-4.83</v>
      </c>
      <c r="L108" s="649">
        <v>358.5</v>
      </c>
      <c r="M108" s="676">
        <v>0</v>
      </c>
      <c r="N108" s="677"/>
      <c r="O108" s="678">
        <v>19.899999999999999</v>
      </c>
      <c r="P108" s="678">
        <v>61.45</v>
      </c>
      <c r="Q108" s="678"/>
      <c r="R108" s="678">
        <v>2</v>
      </c>
      <c r="S108" s="676">
        <v>0</v>
      </c>
      <c r="T108" s="644"/>
    </row>
    <row r="109" spans="1:20" ht="28.5">
      <c r="A109" s="56" t="s">
        <v>2890</v>
      </c>
      <c r="B109" s="647" t="s">
        <v>1887</v>
      </c>
      <c r="C109" s="647" t="s">
        <v>754</v>
      </c>
      <c r="D109" s="56"/>
      <c r="E109" s="56">
        <v>1</v>
      </c>
      <c r="F109" s="650" t="s">
        <v>1871</v>
      </c>
      <c r="G109" s="651" t="s">
        <v>1697</v>
      </c>
      <c r="H109" s="56"/>
      <c r="I109" s="648" t="s">
        <v>1887</v>
      </c>
      <c r="J109" s="643">
        <v>56.39</v>
      </c>
      <c r="K109" s="643">
        <v>-6.03</v>
      </c>
      <c r="L109" s="649">
        <v>299.7</v>
      </c>
      <c r="M109" s="676">
        <v>0</v>
      </c>
      <c r="N109" s="677"/>
      <c r="O109" s="678">
        <v>16</v>
      </c>
      <c r="P109" s="678">
        <v>0</v>
      </c>
      <c r="Q109" s="678"/>
      <c r="R109" s="678">
        <v>1</v>
      </c>
      <c r="S109" s="676">
        <v>1</v>
      </c>
      <c r="T109" s="644"/>
    </row>
    <row r="110" spans="1:20" ht="14.25">
      <c r="A110" s="56" t="s">
        <v>2891</v>
      </c>
      <c r="B110" s="647" t="s">
        <v>1870</v>
      </c>
      <c r="C110" s="647" t="s">
        <v>754</v>
      </c>
      <c r="D110" s="56"/>
      <c r="E110" s="56">
        <v>1</v>
      </c>
      <c r="F110" s="650" t="s">
        <v>1853</v>
      </c>
      <c r="G110" s="651" t="s">
        <v>1697</v>
      </c>
      <c r="H110" s="56"/>
      <c r="I110" s="648" t="s">
        <v>1870</v>
      </c>
      <c r="J110" s="643">
        <v>55.32</v>
      </c>
      <c r="K110" s="643">
        <v>-4.51</v>
      </c>
      <c r="L110" s="649">
        <v>338.2</v>
      </c>
      <c r="M110" s="676">
        <v>0</v>
      </c>
      <c r="N110" s="677"/>
      <c r="O110" s="678">
        <v>0</v>
      </c>
      <c r="P110" s="678">
        <v>0</v>
      </c>
      <c r="Q110" s="678"/>
      <c r="R110" s="678">
        <v>0</v>
      </c>
      <c r="S110" s="676">
        <v>0</v>
      </c>
      <c r="T110" s="644"/>
    </row>
    <row r="111" spans="1:20" ht="14.25">
      <c r="A111" s="56" t="s">
        <v>2892</v>
      </c>
      <c r="B111" s="647" t="s">
        <v>1890</v>
      </c>
      <c r="C111" s="647" t="s">
        <v>754</v>
      </c>
      <c r="D111" s="56"/>
      <c r="E111" s="56">
        <v>1</v>
      </c>
      <c r="F111" s="650" t="s">
        <v>1851</v>
      </c>
      <c r="G111" s="651" t="s">
        <v>1702</v>
      </c>
      <c r="H111" s="56"/>
      <c r="I111" s="648" t="s">
        <v>1890</v>
      </c>
      <c r="J111" s="643">
        <v>55.35</v>
      </c>
      <c r="K111" s="643">
        <v>-5.74</v>
      </c>
      <c r="L111" s="649">
        <v>272.89999999999998</v>
      </c>
      <c r="M111" s="676">
        <v>0</v>
      </c>
      <c r="N111" s="677"/>
      <c r="O111" s="678">
        <v>0</v>
      </c>
      <c r="P111" s="676">
        <v>0</v>
      </c>
      <c r="Q111" s="676"/>
      <c r="R111" s="678">
        <v>0</v>
      </c>
      <c r="S111" s="676">
        <v>0</v>
      </c>
      <c r="T111" s="644"/>
    </row>
    <row r="112" spans="1:20" ht="14.25">
      <c r="A112" s="56" t="s">
        <v>2893</v>
      </c>
      <c r="B112" s="647" t="s">
        <v>2022</v>
      </c>
      <c r="C112" s="647" t="s">
        <v>754</v>
      </c>
      <c r="D112" s="56"/>
      <c r="E112" s="56">
        <v>1</v>
      </c>
      <c r="F112" s="650" t="s">
        <v>1698</v>
      </c>
      <c r="G112" s="651" t="s">
        <v>1697</v>
      </c>
      <c r="H112" s="56"/>
      <c r="I112" s="648" t="s">
        <v>2022</v>
      </c>
      <c r="J112" s="643">
        <v>55.76</v>
      </c>
      <c r="K112" s="643">
        <v>-5.54</v>
      </c>
      <c r="L112" s="649">
        <v>84.2</v>
      </c>
      <c r="M112" s="676">
        <v>0</v>
      </c>
      <c r="N112" s="677"/>
      <c r="O112" s="678">
        <v>0</v>
      </c>
      <c r="P112" s="678">
        <v>0</v>
      </c>
      <c r="Q112" s="678"/>
      <c r="R112" s="678">
        <v>0</v>
      </c>
      <c r="S112" s="676">
        <v>0</v>
      </c>
      <c r="T112" s="644"/>
    </row>
    <row r="113" spans="1:20" ht="14.25">
      <c r="A113" s="56" t="s">
        <v>2894</v>
      </c>
      <c r="B113" s="647" t="s">
        <v>1850</v>
      </c>
      <c r="C113" s="647" t="s">
        <v>754</v>
      </c>
      <c r="D113" s="56"/>
      <c r="E113" s="56">
        <v>1</v>
      </c>
      <c r="F113" s="650" t="s">
        <v>2002</v>
      </c>
      <c r="G113" s="651" t="s">
        <v>1702</v>
      </c>
      <c r="H113" s="56"/>
      <c r="I113" s="648" t="s">
        <v>1850</v>
      </c>
      <c r="J113" s="643">
        <v>56.06</v>
      </c>
      <c r="K113" s="643">
        <v>-4.75</v>
      </c>
      <c r="L113" s="649">
        <v>414.4</v>
      </c>
      <c r="M113" s="676">
        <v>0</v>
      </c>
      <c r="N113" s="677"/>
      <c r="O113" s="678">
        <v>0</v>
      </c>
      <c r="P113" s="676">
        <v>0</v>
      </c>
      <c r="Q113" s="676"/>
      <c r="R113" s="678">
        <v>0</v>
      </c>
      <c r="S113" s="676">
        <v>0</v>
      </c>
      <c r="T113" s="644"/>
    </row>
    <row r="114" spans="1:20" ht="14.25">
      <c r="A114" s="56" t="s">
        <v>2895</v>
      </c>
      <c r="B114" s="647" t="s">
        <v>1740</v>
      </c>
      <c r="C114" s="647" t="s">
        <v>754</v>
      </c>
      <c r="D114" s="56"/>
      <c r="E114" s="56">
        <v>1</v>
      </c>
      <c r="F114" s="650" t="s">
        <v>1853</v>
      </c>
      <c r="G114" s="651" t="s">
        <v>1702</v>
      </c>
      <c r="H114" s="56"/>
      <c r="I114" s="648" t="s">
        <v>1740</v>
      </c>
      <c r="J114" s="643">
        <v>56</v>
      </c>
      <c r="K114" s="643">
        <v>-5.27</v>
      </c>
      <c r="L114" s="649">
        <v>1146.2</v>
      </c>
      <c r="M114" s="676">
        <v>0</v>
      </c>
      <c r="N114" s="677"/>
      <c r="O114" s="678">
        <v>17.8</v>
      </c>
      <c r="P114" s="676">
        <v>0.09</v>
      </c>
      <c r="Q114" s="676"/>
      <c r="R114" s="678">
        <v>1</v>
      </c>
      <c r="S114" s="676">
        <v>1</v>
      </c>
      <c r="T114" s="644" t="s">
        <v>2989</v>
      </c>
    </row>
    <row r="115" spans="1:20" ht="14.25">
      <c r="A115" s="56" t="s">
        <v>2896</v>
      </c>
      <c r="B115" s="647" t="s">
        <v>2001</v>
      </c>
      <c r="C115" s="647" t="s">
        <v>754</v>
      </c>
      <c r="D115" s="56"/>
      <c r="E115" s="56">
        <v>1</v>
      </c>
      <c r="F115" s="650" t="s">
        <v>1924</v>
      </c>
      <c r="G115" s="651" t="s">
        <v>1702</v>
      </c>
      <c r="H115" s="56"/>
      <c r="I115" s="648" t="s">
        <v>2001</v>
      </c>
      <c r="J115" s="643">
        <v>55.55</v>
      </c>
      <c r="K115" s="643">
        <v>-5.5</v>
      </c>
      <c r="L115" s="649">
        <v>124</v>
      </c>
      <c r="M115" s="676">
        <v>0</v>
      </c>
      <c r="N115" s="677"/>
      <c r="O115" s="678">
        <v>0</v>
      </c>
      <c r="P115" s="678">
        <v>24.41</v>
      </c>
      <c r="Q115" s="678"/>
      <c r="R115" s="678">
        <v>1</v>
      </c>
      <c r="S115" s="676">
        <v>0</v>
      </c>
      <c r="T115" s="644"/>
    </row>
    <row r="116" spans="1:20" ht="14.25">
      <c r="A116" s="56" t="s">
        <v>2897</v>
      </c>
      <c r="B116" s="647" t="s">
        <v>1979</v>
      </c>
      <c r="C116" s="647" t="s">
        <v>754</v>
      </c>
      <c r="D116" s="56"/>
      <c r="E116" s="56">
        <v>1</v>
      </c>
      <c r="F116" s="650" t="s">
        <v>1863</v>
      </c>
      <c r="G116" s="651" t="s">
        <v>1697</v>
      </c>
      <c r="H116" s="56"/>
      <c r="I116" s="648" t="s">
        <v>1979</v>
      </c>
      <c r="J116" s="643">
        <v>55.49</v>
      </c>
      <c r="K116" s="643">
        <v>-5.66</v>
      </c>
      <c r="L116" s="649">
        <v>151.1</v>
      </c>
      <c r="M116" s="676">
        <v>0</v>
      </c>
      <c r="N116" s="677"/>
      <c r="O116" s="678">
        <v>0</v>
      </c>
      <c r="P116" s="676">
        <v>0</v>
      </c>
      <c r="Q116" s="676"/>
      <c r="R116" s="678">
        <v>0</v>
      </c>
      <c r="S116" s="676">
        <v>0</v>
      </c>
      <c r="T116" s="644"/>
    </row>
    <row r="117" spans="1:20" ht="14.25">
      <c r="A117" s="56" t="s">
        <v>2898</v>
      </c>
      <c r="B117" s="647" t="s">
        <v>1923</v>
      </c>
      <c r="C117" s="647" t="s">
        <v>754</v>
      </c>
      <c r="D117" s="56"/>
      <c r="E117" s="56">
        <v>1</v>
      </c>
      <c r="F117" s="650" t="s">
        <v>1865</v>
      </c>
      <c r="G117" s="651" t="s">
        <v>1697</v>
      </c>
      <c r="H117" s="56"/>
      <c r="I117" s="648" t="s">
        <v>1923</v>
      </c>
      <c r="J117" s="643">
        <v>55.65</v>
      </c>
      <c r="K117" s="643">
        <v>-3.43</v>
      </c>
      <c r="L117" s="649">
        <v>221.8</v>
      </c>
      <c r="M117" s="676">
        <v>0</v>
      </c>
      <c r="N117" s="677"/>
      <c r="O117" s="678">
        <v>0</v>
      </c>
      <c r="P117" s="676">
        <v>0</v>
      </c>
      <c r="Q117" s="676"/>
      <c r="R117" s="678">
        <v>0</v>
      </c>
      <c r="S117" s="676">
        <v>0</v>
      </c>
      <c r="T117" s="644"/>
    </row>
    <row r="118" spans="1:20" ht="28.5">
      <c r="A118" s="56" t="s">
        <v>2899</v>
      </c>
      <c r="B118" s="647" t="s">
        <v>1898</v>
      </c>
      <c r="C118" s="647" t="s">
        <v>754</v>
      </c>
      <c r="D118" s="56"/>
      <c r="E118" s="56">
        <v>1</v>
      </c>
      <c r="F118" s="650" t="s">
        <v>1849</v>
      </c>
      <c r="G118" s="651" t="s">
        <v>1702</v>
      </c>
      <c r="H118" s="56"/>
      <c r="I118" s="648" t="s">
        <v>1898</v>
      </c>
      <c r="J118" s="643">
        <v>56.44</v>
      </c>
      <c r="K118" s="643">
        <v>-5.43</v>
      </c>
      <c r="L118" s="649">
        <v>257.5</v>
      </c>
      <c r="M118" s="676">
        <v>0</v>
      </c>
      <c r="N118" s="677"/>
      <c r="O118" s="678">
        <v>0</v>
      </c>
      <c r="P118" s="676">
        <v>7</v>
      </c>
      <c r="Q118" s="676"/>
      <c r="R118" s="678">
        <v>0</v>
      </c>
      <c r="S118" s="676">
        <v>1</v>
      </c>
      <c r="T118" s="644"/>
    </row>
    <row r="119" spans="1:20" ht="14.25">
      <c r="A119" s="56" t="s">
        <v>2900</v>
      </c>
      <c r="B119" s="647" t="s">
        <v>1889</v>
      </c>
      <c r="C119" s="647" t="s">
        <v>754</v>
      </c>
      <c r="D119" s="56"/>
      <c r="E119" s="56">
        <v>1</v>
      </c>
      <c r="F119" s="650" t="s">
        <v>1880</v>
      </c>
      <c r="G119" s="651" t="s">
        <v>1702</v>
      </c>
      <c r="H119" s="56"/>
      <c r="I119" s="648" t="s">
        <v>1889</v>
      </c>
      <c r="J119" s="643">
        <v>56.09</v>
      </c>
      <c r="K119" s="643">
        <v>-5.42</v>
      </c>
      <c r="L119" s="649">
        <v>294.2</v>
      </c>
      <c r="M119" s="676">
        <v>0</v>
      </c>
      <c r="N119" s="677"/>
      <c r="O119" s="678">
        <v>0</v>
      </c>
      <c r="P119" s="676">
        <v>0</v>
      </c>
      <c r="Q119" s="676"/>
      <c r="R119" s="678">
        <v>1</v>
      </c>
      <c r="S119" s="676">
        <v>0</v>
      </c>
      <c r="T119" s="644"/>
    </row>
    <row r="120" spans="1:20" ht="14.25">
      <c r="A120" s="56" t="s">
        <v>2901</v>
      </c>
      <c r="B120" s="647" t="s">
        <v>1879</v>
      </c>
      <c r="C120" s="647" t="s">
        <v>754</v>
      </c>
      <c r="D120" s="56"/>
      <c r="E120" s="56">
        <v>1</v>
      </c>
      <c r="F120" s="650" t="s">
        <v>1817</v>
      </c>
      <c r="G120" s="651" t="s">
        <v>1697</v>
      </c>
      <c r="H120" s="56"/>
      <c r="I120" s="648" t="s">
        <v>1879</v>
      </c>
      <c r="J120" s="643">
        <v>56.35</v>
      </c>
      <c r="K120" s="643">
        <v>-3.92</v>
      </c>
      <c r="L120" s="649">
        <v>325.79999999999995</v>
      </c>
      <c r="M120" s="676">
        <v>0</v>
      </c>
      <c r="N120" s="677"/>
      <c r="O120" s="678">
        <v>0</v>
      </c>
      <c r="P120" s="676">
        <v>0</v>
      </c>
      <c r="Q120" s="676"/>
      <c r="R120" s="678">
        <v>1</v>
      </c>
      <c r="S120" s="676">
        <v>1</v>
      </c>
      <c r="T120" s="644"/>
    </row>
    <row r="121" spans="1:20" ht="14.25">
      <c r="A121" s="56" t="s">
        <v>2902</v>
      </c>
      <c r="B121" s="647" t="s">
        <v>1816</v>
      </c>
      <c r="C121" s="647" t="s">
        <v>754</v>
      </c>
      <c r="D121" s="56"/>
      <c r="E121" s="56">
        <v>1</v>
      </c>
      <c r="F121" s="650" t="s">
        <v>2321</v>
      </c>
      <c r="G121" s="651" t="s">
        <v>1697</v>
      </c>
      <c r="H121" s="56"/>
      <c r="I121" s="648" t="s">
        <v>1816</v>
      </c>
      <c r="J121" s="643">
        <v>57.55</v>
      </c>
      <c r="K121" s="643">
        <v>-6.15</v>
      </c>
      <c r="L121" s="649">
        <v>479.1</v>
      </c>
      <c r="M121" s="676">
        <v>0</v>
      </c>
      <c r="N121" s="677"/>
      <c r="O121" s="678">
        <v>0</v>
      </c>
      <c r="P121" s="676">
        <v>0</v>
      </c>
      <c r="Q121" s="676"/>
      <c r="R121" s="678">
        <v>0</v>
      </c>
      <c r="S121" s="676">
        <v>0</v>
      </c>
      <c r="T121" s="644"/>
    </row>
    <row r="122" spans="1:20" ht="14.25">
      <c r="A122" s="56" t="s">
        <v>2903</v>
      </c>
      <c r="B122" s="647" t="s">
        <v>2003</v>
      </c>
      <c r="C122" s="647" t="s">
        <v>754</v>
      </c>
      <c r="D122" s="56"/>
      <c r="E122" s="56">
        <v>1</v>
      </c>
      <c r="F122" s="652" t="s">
        <v>2004</v>
      </c>
      <c r="G122" s="651" t="s">
        <v>1697</v>
      </c>
      <c r="H122" s="56"/>
      <c r="I122" s="648" t="s">
        <v>2003</v>
      </c>
      <c r="J122" s="643">
        <v>55.71</v>
      </c>
      <c r="K122" s="643">
        <v>-2.91</v>
      </c>
      <c r="L122" s="649">
        <v>119.19999999999999</v>
      </c>
      <c r="M122" s="676">
        <v>0.6</v>
      </c>
      <c r="N122" s="677"/>
      <c r="O122" s="678">
        <v>0</v>
      </c>
      <c r="P122" s="676">
        <v>10</v>
      </c>
      <c r="Q122" s="676"/>
      <c r="R122" s="678">
        <v>0</v>
      </c>
      <c r="S122" s="680">
        <v>0.56999999999999995</v>
      </c>
      <c r="T122" s="644"/>
    </row>
    <row r="123" spans="1:20" ht="14.25">
      <c r="A123" s="56" t="s">
        <v>2904</v>
      </c>
      <c r="B123" s="647" t="s">
        <v>1943</v>
      </c>
      <c r="C123" s="647" t="s">
        <v>754</v>
      </c>
      <c r="D123" s="56"/>
      <c r="E123" s="56">
        <v>1</v>
      </c>
      <c r="F123" s="650" t="s">
        <v>1853</v>
      </c>
      <c r="G123" s="651" t="s">
        <v>1697</v>
      </c>
      <c r="H123" s="56"/>
      <c r="I123" s="648" t="s">
        <v>1943</v>
      </c>
      <c r="J123" s="643">
        <v>55.56</v>
      </c>
      <c r="K123" s="643">
        <v>-5.53</v>
      </c>
      <c r="L123" s="649">
        <v>202.7</v>
      </c>
      <c r="M123" s="676">
        <v>0</v>
      </c>
      <c r="N123" s="677"/>
      <c r="O123" s="678">
        <v>0</v>
      </c>
      <c r="P123" s="678">
        <v>0</v>
      </c>
      <c r="Q123" s="678"/>
      <c r="R123" s="678">
        <v>0</v>
      </c>
      <c r="S123" s="676">
        <v>0</v>
      </c>
      <c r="T123" s="644"/>
    </row>
    <row r="124" spans="1:20" ht="14.25">
      <c r="A124" s="56" t="s">
        <v>2905</v>
      </c>
      <c r="B124" s="654" t="s">
        <v>1847</v>
      </c>
      <c r="C124" s="647" t="s">
        <v>754</v>
      </c>
      <c r="D124" s="56"/>
      <c r="E124" s="56">
        <v>1</v>
      </c>
      <c r="F124" s="662" t="s">
        <v>1849</v>
      </c>
      <c r="G124" s="655" t="s">
        <v>1848</v>
      </c>
      <c r="H124" s="56"/>
      <c r="I124" s="648" t="s">
        <v>1847</v>
      </c>
      <c r="J124" s="643">
        <v>56.12</v>
      </c>
      <c r="K124" s="643">
        <v>-5.52</v>
      </c>
      <c r="L124" s="649">
        <v>414.7</v>
      </c>
      <c r="M124" s="676">
        <v>0</v>
      </c>
      <c r="N124" s="677"/>
      <c r="O124" s="678">
        <v>153</v>
      </c>
      <c r="P124" s="676">
        <v>47.2</v>
      </c>
      <c r="Q124" s="676"/>
      <c r="R124" s="678">
        <v>0</v>
      </c>
      <c r="S124" s="676">
        <v>5</v>
      </c>
      <c r="T124" s="644"/>
    </row>
    <row r="125" spans="1:20" ht="28.5">
      <c r="A125" s="56" t="s">
        <v>2906</v>
      </c>
      <c r="B125" s="663" t="s">
        <v>1949</v>
      </c>
      <c r="C125" s="663" t="s">
        <v>754</v>
      </c>
      <c r="D125" s="56"/>
      <c r="E125" s="56">
        <v>1</v>
      </c>
      <c r="F125" s="662" t="s">
        <v>1849</v>
      </c>
      <c r="G125" s="663" t="s">
        <v>1950</v>
      </c>
      <c r="H125" s="56"/>
      <c r="I125" s="648" t="s">
        <v>1949</v>
      </c>
      <c r="J125" s="643">
        <v>56.17</v>
      </c>
      <c r="K125" s="643">
        <v>-5.47</v>
      </c>
      <c r="L125" s="664">
        <v>195.6</v>
      </c>
      <c r="M125" s="676">
        <v>0</v>
      </c>
      <c r="N125" s="677"/>
      <c r="O125" s="678">
        <v>0</v>
      </c>
      <c r="P125" s="676">
        <v>0</v>
      </c>
      <c r="Q125" s="676"/>
      <c r="R125" s="678">
        <v>0</v>
      </c>
      <c r="S125" s="676">
        <v>0</v>
      </c>
      <c r="T125" s="644"/>
    </row>
    <row r="126" spans="1:20" ht="14.25">
      <c r="A126" s="56" t="s">
        <v>2907</v>
      </c>
      <c r="B126" s="647" t="s">
        <v>1932</v>
      </c>
      <c r="C126" s="647" t="s">
        <v>754</v>
      </c>
      <c r="D126" s="56"/>
      <c r="E126" s="56">
        <v>1</v>
      </c>
      <c r="F126" s="662" t="s">
        <v>1757</v>
      </c>
      <c r="G126" s="651" t="s">
        <v>1775</v>
      </c>
      <c r="H126" s="56"/>
      <c r="I126" s="648" t="s">
        <v>1932</v>
      </c>
      <c r="J126" s="643">
        <v>58.61</v>
      </c>
      <c r="K126" s="643">
        <v>-3.18</v>
      </c>
      <c r="L126" s="647">
        <v>216.10000000000002</v>
      </c>
      <c r="M126" s="676">
        <v>0</v>
      </c>
      <c r="N126" s="677"/>
      <c r="O126" s="678">
        <v>0</v>
      </c>
      <c r="P126" s="676">
        <v>0</v>
      </c>
      <c r="Q126" s="676"/>
      <c r="R126" s="678">
        <v>0</v>
      </c>
      <c r="S126" s="676">
        <v>0</v>
      </c>
      <c r="T126" s="644"/>
    </row>
    <row r="127" spans="1:20" ht="14.25">
      <c r="A127" s="56" t="s">
        <v>2908</v>
      </c>
      <c r="B127" s="647" t="s">
        <v>1755</v>
      </c>
      <c r="C127" s="647" t="s">
        <v>754</v>
      </c>
      <c r="D127" s="56"/>
      <c r="E127" s="56">
        <v>1</v>
      </c>
      <c r="F127" s="662" t="s">
        <v>1757</v>
      </c>
      <c r="G127" s="651" t="s">
        <v>1756</v>
      </c>
      <c r="H127" s="56"/>
      <c r="I127" s="648" t="s">
        <v>1755</v>
      </c>
      <c r="J127" s="643">
        <v>58.61</v>
      </c>
      <c r="K127" s="643">
        <v>-3.22</v>
      </c>
      <c r="L127" s="649">
        <v>986.9</v>
      </c>
      <c r="M127" s="676">
        <v>52</v>
      </c>
      <c r="N127" s="677"/>
      <c r="O127" s="678">
        <v>0</v>
      </c>
      <c r="P127" s="678">
        <v>0</v>
      </c>
      <c r="Q127" s="678"/>
      <c r="R127" s="678">
        <v>0</v>
      </c>
      <c r="S127" s="676">
        <v>0</v>
      </c>
      <c r="T127" s="644"/>
    </row>
    <row r="128" spans="1:20" ht="14.25">
      <c r="A128" s="56" t="s">
        <v>2909</v>
      </c>
      <c r="B128" s="647" t="s">
        <v>1961</v>
      </c>
      <c r="C128" s="647" t="s">
        <v>754</v>
      </c>
      <c r="D128" s="56"/>
      <c r="E128" s="56">
        <v>1</v>
      </c>
      <c r="F128" s="654" t="s">
        <v>2332</v>
      </c>
      <c r="G128" s="651" t="s">
        <v>1962</v>
      </c>
      <c r="H128" s="56"/>
      <c r="I128" s="648" t="s">
        <v>1961</v>
      </c>
      <c r="J128" s="643">
        <v>58.52</v>
      </c>
      <c r="K128" s="643">
        <v>-3.17</v>
      </c>
      <c r="L128" s="649">
        <v>176.6</v>
      </c>
      <c r="M128" s="676">
        <v>4.3</v>
      </c>
      <c r="N128" s="677"/>
      <c r="O128" s="678">
        <v>0</v>
      </c>
      <c r="P128" s="678">
        <v>0</v>
      </c>
      <c r="Q128" s="678"/>
      <c r="R128" s="678">
        <v>0</v>
      </c>
      <c r="S128" s="676">
        <v>0</v>
      </c>
      <c r="T128" s="644"/>
    </row>
    <row r="129" spans="1:20" ht="14.25">
      <c r="A129" s="56" t="s">
        <v>2910</v>
      </c>
      <c r="B129" s="647" t="s">
        <v>1833</v>
      </c>
      <c r="C129" s="647" t="s">
        <v>754</v>
      </c>
      <c r="D129" s="56"/>
      <c r="E129" s="56">
        <v>1</v>
      </c>
      <c r="F129" s="654" t="s">
        <v>1963</v>
      </c>
      <c r="G129" s="651" t="s">
        <v>1834</v>
      </c>
      <c r="H129" s="56"/>
      <c r="I129" s="648" t="s">
        <v>1833</v>
      </c>
      <c r="J129" s="643">
        <v>57.34</v>
      </c>
      <c r="K129" s="643">
        <v>-4.26</v>
      </c>
      <c r="L129" s="653">
        <v>461.4</v>
      </c>
      <c r="M129" s="676">
        <v>0</v>
      </c>
      <c r="N129" s="677"/>
      <c r="O129" s="678">
        <v>4.5</v>
      </c>
      <c r="P129" s="678">
        <v>67.5</v>
      </c>
      <c r="Q129" s="678"/>
      <c r="R129" s="678">
        <v>1</v>
      </c>
      <c r="S129" s="676">
        <v>0</v>
      </c>
      <c r="T129" s="644"/>
    </row>
    <row r="130" spans="1:20" ht="14.25">
      <c r="A130" s="56" t="s">
        <v>2911</v>
      </c>
      <c r="B130" s="647" t="s">
        <v>1940</v>
      </c>
      <c r="C130" s="647" t="s">
        <v>754</v>
      </c>
      <c r="D130" s="56"/>
      <c r="E130" s="56">
        <v>1</v>
      </c>
      <c r="F130" s="654" t="s">
        <v>1936</v>
      </c>
      <c r="G130" s="651" t="s">
        <v>1941</v>
      </c>
      <c r="H130" s="56"/>
      <c r="I130" s="648" t="s">
        <v>1940</v>
      </c>
      <c r="J130" s="643">
        <v>55.59</v>
      </c>
      <c r="K130" s="643">
        <v>-5.67</v>
      </c>
      <c r="L130" s="647">
        <v>203.9</v>
      </c>
      <c r="M130" s="676">
        <v>0</v>
      </c>
      <c r="N130" s="677"/>
      <c r="O130" s="678">
        <v>0</v>
      </c>
      <c r="P130" s="678">
        <v>0</v>
      </c>
      <c r="Q130" s="678"/>
      <c r="R130" s="678">
        <v>0</v>
      </c>
      <c r="S130" s="676">
        <v>0</v>
      </c>
      <c r="T130" s="644"/>
    </row>
    <row r="131" spans="1:20" ht="14.25">
      <c r="A131" s="56" t="s">
        <v>2912</v>
      </c>
      <c r="B131" s="647" t="s">
        <v>1876</v>
      </c>
      <c r="C131" s="647" t="s">
        <v>754</v>
      </c>
      <c r="D131" s="56"/>
      <c r="E131" s="56">
        <v>1</v>
      </c>
      <c r="F131" s="654" t="s">
        <v>1749</v>
      </c>
      <c r="G131" s="651" t="s">
        <v>1877</v>
      </c>
      <c r="H131" s="56"/>
      <c r="I131" s="648" t="s">
        <v>1876</v>
      </c>
      <c r="J131" s="643">
        <v>57.16</v>
      </c>
      <c r="K131" s="643">
        <v>-5.26</v>
      </c>
      <c r="L131" s="649">
        <v>327.3</v>
      </c>
      <c r="M131" s="676">
        <v>0</v>
      </c>
      <c r="N131" s="677"/>
      <c r="O131" s="678">
        <v>0</v>
      </c>
      <c r="P131" s="678">
        <v>0</v>
      </c>
      <c r="Q131" s="678"/>
      <c r="R131" s="678">
        <v>0</v>
      </c>
      <c r="S131" s="676">
        <v>0</v>
      </c>
      <c r="T131" s="644"/>
    </row>
    <row r="132" spans="1:20" ht="14.25">
      <c r="A132" s="56" t="s">
        <v>2913</v>
      </c>
      <c r="B132" s="646" t="s">
        <v>2097</v>
      </c>
      <c r="C132" s="647" t="s">
        <v>754</v>
      </c>
      <c r="D132" s="56"/>
      <c r="E132" s="56">
        <v>1</v>
      </c>
      <c r="F132" s="654" t="s">
        <v>1754</v>
      </c>
      <c r="G132" s="656" t="s">
        <v>2474</v>
      </c>
      <c r="H132" s="56"/>
      <c r="I132" s="648" t="s">
        <v>2097</v>
      </c>
      <c r="J132" s="643">
        <v>55.56</v>
      </c>
      <c r="K132" s="643">
        <v>-5.31</v>
      </c>
      <c r="L132" s="649">
        <v>198.1</v>
      </c>
      <c r="M132" s="676">
        <v>0</v>
      </c>
      <c r="N132" s="677"/>
      <c r="O132" s="678">
        <v>0</v>
      </c>
      <c r="P132" s="678">
        <v>0</v>
      </c>
      <c r="Q132" s="678"/>
      <c r="R132" s="678">
        <v>0</v>
      </c>
      <c r="S132" s="676">
        <v>8</v>
      </c>
      <c r="T132" s="644"/>
    </row>
    <row r="133" spans="1:20" ht="14.25">
      <c r="A133" s="56" t="s">
        <v>2914</v>
      </c>
      <c r="B133" s="647" t="s">
        <v>2710</v>
      </c>
      <c r="C133" s="647" t="s">
        <v>754</v>
      </c>
      <c r="D133" s="56"/>
      <c r="E133" s="56">
        <v>1</v>
      </c>
      <c r="F133" s="654" t="s">
        <v>1878</v>
      </c>
      <c r="G133" s="651" t="s">
        <v>2981</v>
      </c>
      <c r="H133" s="56"/>
      <c r="I133" s="648" t="s">
        <v>2710</v>
      </c>
      <c r="J133" s="643">
        <v>55.35</v>
      </c>
      <c r="K133" s="643">
        <v>-5.69</v>
      </c>
      <c r="L133" s="649">
        <v>105.74000000000001</v>
      </c>
      <c r="M133" s="676">
        <v>0</v>
      </c>
      <c r="N133" s="679"/>
      <c r="O133" s="678">
        <v>0</v>
      </c>
      <c r="P133" s="678">
        <v>0</v>
      </c>
      <c r="Q133" s="678"/>
      <c r="R133" s="678">
        <v>0</v>
      </c>
      <c r="S133" s="676">
        <v>0</v>
      </c>
      <c r="T133" s="644"/>
    </row>
    <row r="134" spans="1:20" ht="14.25">
      <c r="A134" s="56" t="s">
        <v>2718</v>
      </c>
      <c r="B134" s="646" t="s">
        <v>2716</v>
      </c>
      <c r="C134" s="647" t="s">
        <v>754</v>
      </c>
      <c r="D134" s="56"/>
      <c r="E134" s="56">
        <v>1</v>
      </c>
      <c r="F134" s="650" t="s">
        <v>2021</v>
      </c>
      <c r="G134" s="654" t="s">
        <v>2713</v>
      </c>
      <c r="H134" s="56"/>
      <c r="I134" s="648" t="s">
        <v>2716</v>
      </c>
      <c r="J134" s="643">
        <v>55.55</v>
      </c>
      <c r="K134" s="643">
        <v>-3.17</v>
      </c>
      <c r="L134" s="649">
        <v>196.7</v>
      </c>
      <c r="M134" s="676">
        <v>0</v>
      </c>
      <c r="N134" s="679"/>
      <c r="O134" s="678">
        <v>0</v>
      </c>
      <c r="P134" s="678">
        <v>0</v>
      </c>
      <c r="Q134" s="678"/>
      <c r="R134" s="678">
        <v>0</v>
      </c>
      <c r="S134" s="676">
        <v>0</v>
      </c>
      <c r="T134" s="644"/>
    </row>
    <row r="135" spans="1:20" ht="14.25">
      <c r="A135" s="56" t="s">
        <v>2915</v>
      </c>
      <c r="B135" s="647" t="s">
        <v>2020</v>
      </c>
      <c r="C135" s="647" t="s">
        <v>754</v>
      </c>
      <c r="D135" s="56"/>
      <c r="E135" s="56">
        <v>1</v>
      </c>
      <c r="F135" s="650" t="s">
        <v>1873</v>
      </c>
      <c r="G135" s="651" t="s">
        <v>1950</v>
      </c>
      <c r="H135" s="56"/>
      <c r="I135" s="648" t="s">
        <v>2020</v>
      </c>
      <c r="J135" s="643">
        <v>57.58</v>
      </c>
      <c r="K135" s="643">
        <v>-2.76</v>
      </c>
      <c r="L135" s="647">
        <v>86.5</v>
      </c>
      <c r="M135" s="679">
        <v>0</v>
      </c>
      <c r="N135" s="677"/>
      <c r="O135" s="679">
        <v>0</v>
      </c>
      <c r="P135" s="679">
        <v>0</v>
      </c>
      <c r="Q135" s="679"/>
      <c r="R135" s="679">
        <v>0</v>
      </c>
      <c r="S135" s="679">
        <v>0</v>
      </c>
      <c r="T135" s="644"/>
    </row>
    <row r="136" spans="1:20" ht="14.25">
      <c r="A136" s="56" t="s">
        <v>2916</v>
      </c>
      <c r="B136" s="647" t="s">
        <v>1872</v>
      </c>
      <c r="C136" s="647" t="s">
        <v>754</v>
      </c>
      <c r="D136" s="56"/>
      <c r="E136" s="56">
        <v>1</v>
      </c>
      <c r="F136" s="650" t="s">
        <v>1760</v>
      </c>
      <c r="G136" s="651" t="s">
        <v>1697</v>
      </c>
      <c r="H136" s="56"/>
      <c r="I136" s="648" t="s">
        <v>1872</v>
      </c>
      <c r="J136" s="643">
        <v>55.52</v>
      </c>
      <c r="K136" s="643">
        <v>-4.08</v>
      </c>
      <c r="L136" s="647">
        <v>334</v>
      </c>
      <c r="M136" s="676">
        <v>0</v>
      </c>
      <c r="N136" s="677"/>
      <c r="O136" s="678">
        <v>0</v>
      </c>
      <c r="P136" s="678">
        <v>0</v>
      </c>
      <c r="Q136" s="678"/>
      <c r="R136" s="678">
        <v>0</v>
      </c>
      <c r="S136" s="676">
        <v>0</v>
      </c>
      <c r="T136" s="644"/>
    </row>
    <row r="137" spans="1:20" ht="14.25">
      <c r="A137" s="56" t="s">
        <v>2917</v>
      </c>
      <c r="B137" s="647" t="s">
        <v>1759</v>
      </c>
      <c r="C137" s="647" t="s">
        <v>754</v>
      </c>
      <c r="D137" s="56"/>
      <c r="E137" s="56">
        <v>1</v>
      </c>
      <c r="F137" s="650" t="s">
        <v>1703</v>
      </c>
      <c r="G137" s="651" t="s">
        <v>1697</v>
      </c>
      <c r="H137" s="56"/>
      <c r="I137" s="648" t="s">
        <v>1759</v>
      </c>
      <c r="J137" s="643">
        <v>55.85</v>
      </c>
      <c r="K137" s="643">
        <v>-5.45</v>
      </c>
      <c r="L137" s="649">
        <v>983.7</v>
      </c>
      <c r="M137" s="676">
        <v>0</v>
      </c>
      <c r="N137" s="677"/>
      <c r="O137" s="678">
        <v>0</v>
      </c>
      <c r="P137" s="678">
        <v>0</v>
      </c>
      <c r="Q137" s="678"/>
      <c r="R137" s="678">
        <v>5</v>
      </c>
      <c r="S137" s="676">
        <v>0</v>
      </c>
      <c r="T137" s="644"/>
    </row>
    <row r="138" spans="1:20" ht="28.5">
      <c r="A138" s="56" t="s">
        <v>2918</v>
      </c>
      <c r="B138" s="647" t="s">
        <v>1701</v>
      </c>
      <c r="C138" s="647" t="s">
        <v>754</v>
      </c>
      <c r="D138" s="56"/>
      <c r="E138" s="56">
        <v>1</v>
      </c>
      <c r="F138" s="650" t="s">
        <v>1913</v>
      </c>
      <c r="G138" s="651" t="s">
        <v>1702</v>
      </c>
      <c r="H138" s="56"/>
      <c r="I138" s="648" t="s">
        <v>1701</v>
      </c>
      <c r="J138" s="643">
        <v>55.5</v>
      </c>
      <c r="K138" s="643">
        <v>-3.94</v>
      </c>
      <c r="L138" s="649">
        <v>2265</v>
      </c>
      <c r="M138" s="679">
        <v>39</v>
      </c>
      <c r="N138" s="677"/>
      <c r="O138" s="679">
        <v>0</v>
      </c>
      <c r="P138" s="679">
        <v>0</v>
      </c>
      <c r="Q138" s="679"/>
      <c r="R138" s="679">
        <v>1</v>
      </c>
      <c r="S138" s="679">
        <v>0</v>
      </c>
      <c r="T138" s="644"/>
    </row>
    <row r="139" spans="1:20" ht="14.25">
      <c r="A139" s="56" t="s">
        <v>2919</v>
      </c>
      <c r="B139" s="647" t="s">
        <v>1911</v>
      </c>
      <c r="C139" s="647" t="s">
        <v>754</v>
      </c>
      <c r="D139" s="56"/>
      <c r="E139" s="56">
        <v>1</v>
      </c>
      <c r="F139" s="650" t="s">
        <v>1906</v>
      </c>
      <c r="G139" s="651" t="s">
        <v>1912</v>
      </c>
      <c r="H139" s="56"/>
      <c r="I139" s="648" t="s">
        <v>1911</v>
      </c>
      <c r="J139" s="643">
        <v>55.1</v>
      </c>
      <c r="K139" s="643">
        <v>-3.97</v>
      </c>
      <c r="L139" s="649">
        <v>237</v>
      </c>
      <c r="M139" s="680">
        <v>0</v>
      </c>
      <c r="N139" s="677"/>
      <c r="O139" s="681">
        <v>0</v>
      </c>
      <c r="P139" s="680">
        <v>0</v>
      </c>
      <c r="Q139" s="680"/>
      <c r="R139" s="681">
        <v>0</v>
      </c>
      <c r="S139" s="680">
        <v>0</v>
      </c>
      <c r="T139" s="644"/>
    </row>
    <row r="140" spans="1:20" ht="14.25">
      <c r="A140" s="56" t="s">
        <v>2920</v>
      </c>
      <c r="B140" s="647" t="s">
        <v>1983</v>
      </c>
      <c r="C140" s="647" t="s">
        <v>754</v>
      </c>
      <c r="D140" s="56"/>
      <c r="E140" s="56">
        <v>1</v>
      </c>
      <c r="F140" s="650" t="s">
        <v>1985</v>
      </c>
      <c r="G140" s="651" t="s">
        <v>1984</v>
      </c>
      <c r="H140" s="56"/>
      <c r="I140" s="648" t="s">
        <v>1983</v>
      </c>
      <c r="J140" s="643">
        <v>57.36</v>
      </c>
      <c r="K140" s="643">
        <v>-4.8099999999999996</v>
      </c>
      <c r="L140" s="647">
        <v>142</v>
      </c>
      <c r="M140" s="676">
        <v>22.8</v>
      </c>
      <c r="N140" s="677"/>
      <c r="O140" s="678">
        <v>6.2</v>
      </c>
      <c r="P140" s="676">
        <v>6.04</v>
      </c>
      <c r="Q140" s="676"/>
      <c r="R140" s="678">
        <v>0</v>
      </c>
      <c r="S140" s="676">
        <v>0</v>
      </c>
      <c r="T140" s="644"/>
    </row>
    <row r="141" spans="1:20" ht="14.25">
      <c r="A141" s="56" t="s">
        <v>2921</v>
      </c>
      <c r="B141" s="647" t="s">
        <v>2026</v>
      </c>
      <c r="C141" s="647" t="s">
        <v>754</v>
      </c>
      <c r="D141" s="56"/>
      <c r="E141" s="56">
        <v>1</v>
      </c>
      <c r="F141" s="650" t="s">
        <v>2309</v>
      </c>
      <c r="G141" s="651">
        <v>44511</v>
      </c>
      <c r="H141" s="56"/>
      <c r="I141" s="648" t="s">
        <v>2026</v>
      </c>
      <c r="J141" s="643">
        <v>52.25</v>
      </c>
      <c r="K141" s="643">
        <v>-2.99</v>
      </c>
      <c r="L141" s="649">
        <v>83.9</v>
      </c>
      <c r="M141" s="676">
        <v>0</v>
      </c>
      <c r="N141" s="677"/>
      <c r="O141" s="678">
        <v>0</v>
      </c>
      <c r="P141" s="678">
        <v>83.9</v>
      </c>
      <c r="Q141" s="678"/>
      <c r="R141" s="678">
        <v>0</v>
      </c>
      <c r="S141" s="676">
        <v>1</v>
      </c>
      <c r="T141" s="644"/>
    </row>
    <row r="142" spans="1:20" ht="14.25">
      <c r="A142" s="56" t="s">
        <v>2922</v>
      </c>
      <c r="B142" s="647" t="s">
        <v>2030</v>
      </c>
      <c r="C142" s="647" t="s">
        <v>754</v>
      </c>
      <c r="D142" s="56"/>
      <c r="E142" s="56">
        <v>1</v>
      </c>
      <c r="F142" s="650" t="s">
        <v>1886</v>
      </c>
      <c r="G142" s="651" t="s">
        <v>1832</v>
      </c>
      <c r="H142" s="56"/>
      <c r="I142" s="648" t="s">
        <v>2030</v>
      </c>
      <c r="J142" s="643">
        <v>55.9</v>
      </c>
      <c r="K142" s="643">
        <v>-3.77</v>
      </c>
      <c r="L142" s="649">
        <v>76.099999999999994</v>
      </c>
      <c r="M142" s="676">
        <v>0</v>
      </c>
      <c r="N142" s="677"/>
      <c r="O142" s="678">
        <v>0</v>
      </c>
      <c r="P142" s="678">
        <v>0</v>
      </c>
      <c r="Q142" s="678"/>
      <c r="R142" s="678">
        <v>0</v>
      </c>
      <c r="S142" s="676">
        <v>0</v>
      </c>
      <c r="T142" s="644"/>
    </row>
    <row r="143" spans="1:20" ht="28.5">
      <c r="A143" s="56" t="s">
        <v>2923</v>
      </c>
      <c r="B143" s="647" t="s">
        <v>1782</v>
      </c>
      <c r="C143" s="647" t="s">
        <v>754</v>
      </c>
      <c r="D143" s="56"/>
      <c r="E143" s="56">
        <v>1</v>
      </c>
      <c r="F143" s="650" t="s">
        <v>1709</v>
      </c>
      <c r="G143" s="651" t="s">
        <v>1783</v>
      </c>
      <c r="H143" s="56"/>
      <c r="I143" s="648" t="s">
        <v>1782</v>
      </c>
      <c r="J143" s="643">
        <v>55.56</v>
      </c>
      <c r="K143" s="643">
        <v>-3.82</v>
      </c>
      <c r="L143" s="649">
        <v>732.5</v>
      </c>
      <c r="M143" s="676">
        <v>12.3</v>
      </c>
      <c r="N143" s="677"/>
      <c r="O143" s="678">
        <v>76.599999999999994</v>
      </c>
      <c r="P143" s="678">
        <v>43</v>
      </c>
      <c r="Q143" s="678"/>
      <c r="R143" s="678">
        <v>1</v>
      </c>
      <c r="S143" s="676">
        <v>4</v>
      </c>
      <c r="T143" s="644"/>
    </row>
    <row r="144" spans="1:20" ht="14.25">
      <c r="A144" s="56" t="s">
        <v>2924</v>
      </c>
      <c r="B144" s="647" t="s">
        <v>1947</v>
      </c>
      <c r="C144" s="647" t="s">
        <v>754</v>
      </c>
      <c r="D144" s="56"/>
      <c r="E144" s="56">
        <v>1</v>
      </c>
      <c r="F144" s="654" t="s">
        <v>1781</v>
      </c>
      <c r="G144" s="651" t="s">
        <v>1934</v>
      </c>
      <c r="H144" s="56"/>
      <c r="I144" s="648" t="s">
        <v>1947</v>
      </c>
      <c r="J144" s="643">
        <v>57.54</v>
      </c>
      <c r="K144" s="643">
        <v>-2.5</v>
      </c>
      <c r="L144" s="647">
        <v>199.5</v>
      </c>
      <c r="M144" s="680">
        <v>0</v>
      </c>
      <c r="N144" s="677"/>
      <c r="O144" s="681">
        <v>2</v>
      </c>
      <c r="P144" s="681">
        <v>24.5</v>
      </c>
      <c r="Q144" s="681"/>
      <c r="R144" s="681">
        <v>1</v>
      </c>
      <c r="S144" s="680">
        <v>1</v>
      </c>
      <c r="T144" s="644"/>
    </row>
    <row r="145" spans="1:20" ht="14.25">
      <c r="A145" s="56" t="s">
        <v>2925</v>
      </c>
      <c r="B145" s="647" t="s">
        <v>1707</v>
      </c>
      <c r="C145" s="647" t="s">
        <v>754</v>
      </c>
      <c r="D145" s="56"/>
      <c r="E145" s="56">
        <v>1</v>
      </c>
      <c r="F145" s="650" t="s">
        <v>1935</v>
      </c>
      <c r="G145" s="651" t="s">
        <v>1708</v>
      </c>
      <c r="H145" s="56"/>
      <c r="I145" s="648" t="s">
        <v>1707</v>
      </c>
      <c r="J145" s="643">
        <v>58.17</v>
      </c>
      <c r="K145" s="643">
        <v>-4.12</v>
      </c>
      <c r="L145" s="647">
        <v>2176.3000000000002</v>
      </c>
      <c r="M145" s="679">
        <v>0</v>
      </c>
      <c r="N145" s="677"/>
      <c r="O145" s="679">
        <v>0</v>
      </c>
      <c r="P145" s="679">
        <v>0</v>
      </c>
      <c r="Q145" s="679"/>
      <c r="R145" s="679">
        <v>1</v>
      </c>
      <c r="S145" s="679">
        <v>9</v>
      </c>
      <c r="T145" s="644"/>
    </row>
    <row r="146" spans="1:20" ht="14.25">
      <c r="A146" s="56" t="s">
        <v>2926</v>
      </c>
      <c r="B146" s="647" t="s">
        <v>1930</v>
      </c>
      <c r="C146" s="647" t="s">
        <v>754</v>
      </c>
      <c r="D146" s="56"/>
      <c r="E146" s="56">
        <v>1</v>
      </c>
      <c r="F146" s="650" t="s">
        <v>1776</v>
      </c>
      <c r="G146" s="651" t="s">
        <v>1931</v>
      </c>
      <c r="H146" s="56"/>
      <c r="I146" s="648" t="s">
        <v>1930</v>
      </c>
      <c r="J146" s="643">
        <v>57.73</v>
      </c>
      <c r="K146" s="643">
        <v>-4.22</v>
      </c>
      <c r="L146" s="647">
        <v>218.2</v>
      </c>
      <c r="M146" s="676">
        <v>0</v>
      </c>
      <c r="N146" s="677"/>
      <c r="O146" s="678">
        <v>0</v>
      </c>
      <c r="P146" s="678">
        <v>0</v>
      </c>
      <c r="Q146" s="678">
        <v>0</v>
      </c>
      <c r="R146" s="678">
        <v>0</v>
      </c>
      <c r="S146" s="676">
        <v>0</v>
      </c>
      <c r="T146" s="644"/>
    </row>
    <row r="147" spans="1:20" ht="14.25">
      <c r="A147" s="56" t="s">
        <v>2927</v>
      </c>
      <c r="B147" s="654" t="s">
        <v>1933</v>
      </c>
      <c r="C147" s="647" t="s">
        <v>754</v>
      </c>
      <c r="D147" s="56"/>
      <c r="E147" s="56">
        <v>1</v>
      </c>
      <c r="F147" s="654" t="s">
        <v>1825</v>
      </c>
      <c r="G147" s="655" t="s">
        <v>1934</v>
      </c>
      <c r="H147" s="56"/>
      <c r="I147" s="648" t="s">
        <v>1933</v>
      </c>
      <c r="J147" s="643">
        <v>57.96</v>
      </c>
      <c r="K147" s="643">
        <v>-4.62</v>
      </c>
      <c r="L147" s="649">
        <v>211.3</v>
      </c>
      <c r="M147" s="676">
        <v>0</v>
      </c>
      <c r="N147" s="677"/>
      <c r="O147" s="678">
        <v>0</v>
      </c>
      <c r="P147" s="678">
        <v>0</v>
      </c>
      <c r="Q147" s="678">
        <v>0</v>
      </c>
      <c r="R147" s="678">
        <v>0</v>
      </c>
      <c r="S147" s="676">
        <v>0</v>
      </c>
      <c r="T147" s="644"/>
    </row>
    <row r="148" spans="1:20" ht="14.25">
      <c r="A148" s="56" t="s">
        <v>2928</v>
      </c>
      <c r="B148" s="654" t="s">
        <v>1774</v>
      </c>
      <c r="C148" s="647" t="s">
        <v>754</v>
      </c>
      <c r="D148" s="56"/>
      <c r="E148" s="56">
        <v>1</v>
      </c>
      <c r="F148" s="665" t="s">
        <v>2038</v>
      </c>
      <c r="G148" s="655" t="s">
        <v>1775</v>
      </c>
      <c r="H148" s="56"/>
      <c r="I148" s="648" t="s">
        <v>1774</v>
      </c>
      <c r="J148" s="643">
        <v>57.56</v>
      </c>
      <c r="K148" s="643">
        <v>-4.4800000000000004</v>
      </c>
      <c r="L148" s="647">
        <v>788</v>
      </c>
      <c r="M148" s="676">
        <v>94.61</v>
      </c>
      <c r="N148" s="677"/>
      <c r="O148" s="678">
        <v>57.5</v>
      </c>
      <c r="P148" s="678">
        <v>565.79999999999995</v>
      </c>
      <c r="Q148" s="678">
        <v>0</v>
      </c>
      <c r="R148" s="678">
        <v>1</v>
      </c>
      <c r="S148" s="676">
        <v>2</v>
      </c>
      <c r="T148" s="644"/>
    </row>
    <row r="149" spans="1:20" ht="14.25">
      <c r="A149" s="56" t="s">
        <v>2929</v>
      </c>
      <c r="B149" s="646" t="s">
        <v>1823</v>
      </c>
      <c r="C149" s="647" t="s">
        <v>754</v>
      </c>
      <c r="D149" s="56"/>
      <c r="E149" s="56">
        <v>1</v>
      </c>
      <c r="F149" s="654" t="s">
        <v>1820</v>
      </c>
      <c r="G149" s="646" t="s">
        <v>1824</v>
      </c>
      <c r="H149" s="56"/>
      <c r="I149" s="648" t="s">
        <v>1823</v>
      </c>
      <c r="J149" s="643">
        <v>56.64</v>
      </c>
      <c r="K149" s="643">
        <v>-3.83</v>
      </c>
      <c r="L149" s="649">
        <v>466</v>
      </c>
      <c r="M149" s="680">
        <v>0</v>
      </c>
      <c r="N149" s="677"/>
      <c r="O149" s="681">
        <v>14.1</v>
      </c>
      <c r="P149" s="680">
        <v>17.8</v>
      </c>
      <c r="Q149" s="680">
        <v>0</v>
      </c>
      <c r="R149" s="681">
        <v>1</v>
      </c>
      <c r="S149" s="680">
        <v>0</v>
      </c>
      <c r="T149" s="644"/>
    </row>
    <row r="150" spans="1:20" ht="14.25">
      <c r="A150" s="56" t="s">
        <v>2930</v>
      </c>
      <c r="B150" s="646" t="s">
        <v>2023</v>
      </c>
      <c r="C150" s="647" t="s">
        <v>754</v>
      </c>
      <c r="D150" s="56"/>
      <c r="E150" s="56">
        <v>1</v>
      </c>
      <c r="F150" s="654" t="s">
        <v>1954</v>
      </c>
      <c r="G150" s="655" t="s">
        <v>2677</v>
      </c>
      <c r="H150" s="56"/>
      <c r="I150" s="648" t="s">
        <v>2023</v>
      </c>
      <c r="J150" s="643">
        <v>55.39</v>
      </c>
      <c r="K150" s="643">
        <v>-4.72</v>
      </c>
      <c r="L150" s="649">
        <v>84.1</v>
      </c>
      <c r="M150" s="676">
        <v>0</v>
      </c>
      <c r="N150" s="677"/>
      <c r="O150" s="678">
        <v>0</v>
      </c>
      <c r="P150" s="678">
        <v>0</v>
      </c>
      <c r="Q150" s="678">
        <v>0</v>
      </c>
      <c r="R150" s="678">
        <v>0</v>
      </c>
      <c r="S150" s="676">
        <v>0</v>
      </c>
      <c r="T150" s="644"/>
    </row>
    <row r="151" spans="1:20" ht="14.25">
      <c r="A151" s="56" t="s">
        <v>2932</v>
      </c>
      <c r="B151" s="646" t="s">
        <v>1737</v>
      </c>
      <c r="C151" s="647" t="s">
        <v>754</v>
      </c>
      <c r="D151" s="56"/>
      <c r="E151" s="56">
        <v>1</v>
      </c>
      <c r="F151" s="661" t="s">
        <v>2374</v>
      </c>
      <c r="G151" s="646" t="s">
        <v>2982</v>
      </c>
      <c r="H151" s="56"/>
      <c r="I151" s="648" t="s">
        <v>1737</v>
      </c>
      <c r="J151" s="643">
        <v>58.53</v>
      </c>
      <c r="K151" s="643">
        <v>-3.76</v>
      </c>
      <c r="L151" s="649">
        <v>1208</v>
      </c>
      <c r="M151" s="676">
        <v>135</v>
      </c>
      <c r="N151" s="677"/>
      <c r="O151" s="678">
        <v>0</v>
      </c>
      <c r="P151" s="678">
        <v>0</v>
      </c>
      <c r="Q151" s="678">
        <v>0</v>
      </c>
      <c r="R151" s="678">
        <v>0</v>
      </c>
      <c r="S151" s="676">
        <v>0</v>
      </c>
      <c r="T151" s="644"/>
    </row>
    <row r="152" spans="1:20" ht="14.25">
      <c r="A152" s="56" t="s">
        <v>2933</v>
      </c>
      <c r="B152" s="646" t="s">
        <v>2032</v>
      </c>
      <c r="C152" s="647" t="s">
        <v>754</v>
      </c>
      <c r="D152" s="56"/>
      <c r="E152" s="56">
        <v>1</v>
      </c>
      <c r="F152" s="654" t="s">
        <v>1744</v>
      </c>
      <c r="G152" s="666" t="s">
        <v>2033</v>
      </c>
      <c r="H152" s="56"/>
      <c r="I152" s="648" t="s">
        <v>2032</v>
      </c>
      <c r="J152" s="643">
        <v>56.09</v>
      </c>
      <c r="K152" s="643">
        <v>-4.26</v>
      </c>
      <c r="L152" s="647">
        <v>63</v>
      </c>
      <c r="M152" s="679">
        <v>0</v>
      </c>
      <c r="N152" s="677"/>
      <c r="O152" s="679">
        <v>0</v>
      </c>
      <c r="P152" s="679">
        <v>0</v>
      </c>
      <c r="Q152" s="679">
        <v>0</v>
      </c>
      <c r="R152" s="679">
        <v>0</v>
      </c>
      <c r="S152" s="679">
        <v>0</v>
      </c>
      <c r="T152" s="644"/>
    </row>
    <row r="153" spans="1:20" ht="28.5">
      <c r="A153" s="56" t="s">
        <v>2934</v>
      </c>
      <c r="B153" s="646" t="s">
        <v>1966</v>
      </c>
      <c r="C153" s="647" t="s">
        <v>754</v>
      </c>
      <c r="D153" s="56"/>
      <c r="E153" s="56">
        <v>1</v>
      </c>
      <c r="F153" s="654" t="s">
        <v>1993</v>
      </c>
      <c r="G153" s="646" t="s">
        <v>2678</v>
      </c>
      <c r="H153" s="56"/>
      <c r="I153" s="648" t="s">
        <v>1966</v>
      </c>
      <c r="J153" s="643">
        <v>54.25</v>
      </c>
      <c r="K153" s="643">
        <v>-3.04</v>
      </c>
      <c r="L153" s="647">
        <v>173.4</v>
      </c>
      <c r="M153" s="679">
        <v>0</v>
      </c>
      <c r="N153" s="677"/>
      <c r="O153" s="679">
        <v>77</v>
      </c>
      <c r="P153" s="679">
        <v>15</v>
      </c>
      <c r="Q153" s="679">
        <v>0</v>
      </c>
      <c r="R153" s="679">
        <v>0</v>
      </c>
      <c r="S153" s="679">
        <v>0</v>
      </c>
      <c r="T153" s="644"/>
    </row>
    <row r="154" spans="1:20" ht="28.5">
      <c r="A154" s="56" t="s">
        <v>2935</v>
      </c>
      <c r="B154" s="646" t="s">
        <v>1881</v>
      </c>
      <c r="C154" s="647" t="s">
        <v>754</v>
      </c>
      <c r="D154" s="56"/>
      <c r="E154" s="56">
        <v>1</v>
      </c>
      <c r="F154" s="654" t="s">
        <v>1883</v>
      </c>
      <c r="G154" s="656" t="s">
        <v>1882</v>
      </c>
      <c r="H154" s="56"/>
      <c r="I154" s="648" t="s">
        <v>1881</v>
      </c>
      <c r="J154" s="643">
        <v>55.54</v>
      </c>
      <c r="K154" s="643">
        <v>-3.18</v>
      </c>
      <c r="L154" s="649">
        <v>309.39999999999998</v>
      </c>
      <c r="M154" s="679">
        <v>0</v>
      </c>
      <c r="N154" s="677"/>
      <c r="O154" s="679">
        <v>0</v>
      </c>
      <c r="P154" s="679">
        <v>0</v>
      </c>
      <c r="Q154" s="679">
        <v>0</v>
      </c>
      <c r="R154" s="679">
        <v>1</v>
      </c>
      <c r="S154" s="679">
        <v>0</v>
      </c>
      <c r="T154" s="644"/>
    </row>
    <row r="155" spans="1:20" ht="14.25">
      <c r="A155" s="56" t="s">
        <v>2936</v>
      </c>
      <c r="B155" s="646" t="s">
        <v>2008</v>
      </c>
      <c r="C155" s="647" t="s">
        <v>754</v>
      </c>
      <c r="D155" s="56"/>
      <c r="E155" s="56">
        <v>1</v>
      </c>
      <c r="F155" s="654" t="s">
        <v>2010</v>
      </c>
      <c r="G155" s="646" t="s">
        <v>2009</v>
      </c>
      <c r="H155" s="56"/>
      <c r="I155" s="648" t="s">
        <v>2008</v>
      </c>
      <c r="J155" s="643">
        <v>54.82</v>
      </c>
      <c r="K155" s="643">
        <v>-4.6100000000000003</v>
      </c>
      <c r="L155" s="647">
        <v>114.8</v>
      </c>
      <c r="M155" s="676">
        <v>0</v>
      </c>
      <c r="N155" s="677"/>
      <c r="O155" s="678">
        <v>0</v>
      </c>
      <c r="P155" s="678">
        <v>0</v>
      </c>
      <c r="Q155" s="678">
        <v>0</v>
      </c>
      <c r="R155" s="678">
        <v>0</v>
      </c>
      <c r="S155" s="676">
        <v>0</v>
      </c>
      <c r="T155" s="644"/>
    </row>
    <row r="156" spans="1:20" ht="28.5">
      <c r="A156" s="56" t="s">
        <v>2937</v>
      </c>
      <c r="B156" s="646" t="s">
        <v>1944</v>
      </c>
      <c r="C156" s="647" t="s">
        <v>754</v>
      </c>
      <c r="D156" s="56"/>
      <c r="E156" s="56">
        <v>1</v>
      </c>
      <c r="F156" s="654" t="s">
        <v>1991</v>
      </c>
      <c r="G156" s="646" t="s">
        <v>1945</v>
      </c>
      <c r="H156" s="56"/>
      <c r="I156" s="648" t="s">
        <v>1944</v>
      </c>
      <c r="J156" s="643">
        <v>56.41</v>
      </c>
      <c r="K156" s="643">
        <v>-5.77</v>
      </c>
      <c r="L156" s="647">
        <v>200.8</v>
      </c>
      <c r="M156" s="679">
        <v>0</v>
      </c>
      <c r="N156" s="677"/>
      <c r="O156" s="679">
        <v>5.0999999999999996</v>
      </c>
      <c r="P156" s="679">
        <v>55.1</v>
      </c>
      <c r="Q156" s="679">
        <v>0</v>
      </c>
      <c r="R156" s="679">
        <v>1</v>
      </c>
      <c r="S156" s="679">
        <v>0</v>
      </c>
      <c r="T156" s="644"/>
    </row>
    <row r="157" spans="1:20" ht="14.25">
      <c r="A157" s="56" t="s">
        <v>2938</v>
      </c>
      <c r="B157" s="646" t="s">
        <v>1836</v>
      </c>
      <c r="C157" s="647" t="s">
        <v>754</v>
      </c>
      <c r="D157" s="56"/>
      <c r="E157" s="56">
        <v>1</v>
      </c>
      <c r="F157" s="654" t="s">
        <v>1946</v>
      </c>
      <c r="G157" s="646" t="s">
        <v>1835</v>
      </c>
      <c r="H157" s="56"/>
      <c r="I157" s="648" t="s">
        <v>1836</v>
      </c>
      <c r="J157" s="643">
        <v>57.34</v>
      </c>
      <c r="K157" s="643">
        <v>-4.2</v>
      </c>
      <c r="L157" s="649">
        <v>448.70000000000005</v>
      </c>
      <c r="M157" s="676">
        <v>0</v>
      </c>
      <c r="N157" s="677"/>
      <c r="O157" s="678">
        <v>0</v>
      </c>
      <c r="P157" s="678">
        <v>0</v>
      </c>
      <c r="Q157" s="678">
        <v>0</v>
      </c>
      <c r="R157" s="678">
        <v>1</v>
      </c>
      <c r="S157" s="676">
        <v>0</v>
      </c>
      <c r="T157" s="644"/>
    </row>
    <row r="158" spans="1:20" ht="14.25">
      <c r="A158" s="56" t="s">
        <v>2939</v>
      </c>
      <c r="B158" s="646" t="s">
        <v>1899</v>
      </c>
      <c r="C158" s="647" t="s">
        <v>754</v>
      </c>
      <c r="D158" s="56"/>
      <c r="E158" s="56">
        <v>1</v>
      </c>
      <c r="F158" s="56" t="s">
        <v>2679</v>
      </c>
      <c r="G158" s="654" t="s">
        <v>1900</v>
      </c>
      <c r="H158" s="56"/>
      <c r="I158" s="648" t="s">
        <v>1899</v>
      </c>
      <c r="J158" s="643">
        <v>56.59</v>
      </c>
      <c r="K158" s="643">
        <v>-5.95</v>
      </c>
      <c r="L158" s="647">
        <v>256.09999999999997</v>
      </c>
      <c r="M158" s="676">
        <v>16.7</v>
      </c>
      <c r="N158" s="677"/>
      <c r="O158" s="678">
        <v>6.8</v>
      </c>
      <c r="P158" s="678">
        <v>0.9</v>
      </c>
      <c r="Q158" s="678">
        <v>0</v>
      </c>
      <c r="R158" s="678">
        <v>1</v>
      </c>
      <c r="S158" s="676">
        <v>1</v>
      </c>
      <c r="T158" s="644"/>
    </row>
    <row r="159" spans="1:20" ht="14.25">
      <c r="A159" s="56" t="s">
        <v>2940</v>
      </c>
      <c r="B159" s="646" t="s">
        <v>2065</v>
      </c>
      <c r="C159" s="647" t="s">
        <v>754</v>
      </c>
      <c r="D159" s="56"/>
      <c r="E159" s="56">
        <v>1</v>
      </c>
      <c r="F159" s="56" t="s">
        <v>2079</v>
      </c>
      <c r="G159" s="646" t="s">
        <v>2066</v>
      </c>
      <c r="H159" s="56"/>
      <c r="I159" s="648" t="s">
        <v>2065</v>
      </c>
      <c r="J159" s="643">
        <v>55.25</v>
      </c>
      <c r="K159" s="643">
        <v>-3.65</v>
      </c>
      <c r="L159" s="649">
        <v>133.6</v>
      </c>
      <c r="M159" s="676">
        <v>0</v>
      </c>
      <c r="N159" s="677"/>
      <c r="O159" s="678">
        <v>0</v>
      </c>
      <c r="P159" s="678">
        <v>0</v>
      </c>
      <c r="Q159" s="678">
        <v>0</v>
      </c>
      <c r="R159" s="678">
        <v>0</v>
      </c>
      <c r="S159" s="676">
        <v>0</v>
      </c>
      <c r="T159" s="644"/>
    </row>
    <row r="160" spans="1:20" ht="14.25">
      <c r="A160" s="56" t="s">
        <v>2941</v>
      </c>
      <c r="B160" s="646" t="s">
        <v>2067</v>
      </c>
      <c r="C160" s="647" t="s">
        <v>754</v>
      </c>
      <c r="D160" s="56"/>
      <c r="E160" s="56">
        <v>1</v>
      </c>
      <c r="F160" s="56" t="s">
        <v>2681</v>
      </c>
      <c r="G160" s="654" t="s">
        <v>2068</v>
      </c>
      <c r="H160" s="56"/>
      <c r="I160" s="648" t="s">
        <v>2067</v>
      </c>
      <c r="J160" s="643">
        <v>55.62</v>
      </c>
      <c r="K160" s="643">
        <v>-3.33</v>
      </c>
      <c r="L160" s="649">
        <v>105</v>
      </c>
      <c r="M160" s="676">
        <v>0</v>
      </c>
      <c r="N160" s="677"/>
      <c r="O160" s="678">
        <v>4</v>
      </c>
      <c r="P160" s="678">
        <v>0</v>
      </c>
      <c r="Q160" s="678">
        <v>0</v>
      </c>
      <c r="R160" s="678">
        <v>0</v>
      </c>
      <c r="S160" s="676">
        <v>0</v>
      </c>
      <c r="T160" s="644"/>
    </row>
    <row r="161" spans="1:20" ht="28.5">
      <c r="A161" s="56" t="s">
        <v>2942</v>
      </c>
      <c r="B161" s="646" t="s">
        <v>2095</v>
      </c>
      <c r="C161" s="647" t="s">
        <v>754</v>
      </c>
      <c r="D161" s="56"/>
      <c r="E161" s="56">
        <v>1</v>
      </c>
      <c r="F161" s="56" t="s">
        <v>1792</v>
      </c>
      <c r="G161" s="646" t="s">
        <v>2096</v>
      </c>
      <c r="H161" s="56"/>
      <c r="I161" s="648" t="s">
        <v>2095</v>
      </c>
      <c r="J161" s="643">
        <v>56.17</v>
      </c>
      <c r="K161" s="643">
        <v>-4.2300000000000004</v>
      </c>
      <c r="L161" s="647">
        <v>275.5</v>
      </c>
      <c r="M161" s="679">
        <v>5.6</v>
      </c>
      <c r="N161" s="677"/>
      <c r="O161" s="679">
        <v>2.5</v>
      </c>
      <c r="P161" s="679">
        <v>0</v>
      </c>
      <c r="Q161" s="679">
        <v>0</v>
      </c>
      <c r="R161" s="679">
        <v>0</v>
      </c>
      <c r="S161" s="679">
        <v>0</v>
      </c>
      <c r="T161" s="644"/>
    </row>
    <row r="162" spans="1:20" ht="14.25">
      <c r="A162" s="56" t="s">
        <v>2943</v>
      </c>
      <c r="B162" s="646" t="s">
        <v>1968</v>
      </c>
      <c r="C162" s="647" t="s">
        <v>754</v>
      </c>
      <c r="D162" s="56"/>
      <c r="E162" s="56">
        <v>1</v>
      </c>
      <c r="F162" s="56" t="s">
        <v>1815</v>
      </c>
      <c r="G162" s="646" t="s">
        <v>1969</v>
      </c>
      <c r="H162" s="56"/>
      <c r="I162" s="648" t="s">
        <v>1968</v>
      </c>
      <c r="J162" s="643">
        <v>57.33</v>
      </c>
      <c r="K162" s="643">
        <v>-2.67</v>
      </c>
      <c r="L162" s="647">
        <v>168.5</v>
      </c>
      <c r="M162" s="676">
        <v>0</v>
      </c>
      <c r="N162" s="677"/>
      <c r="O162" s="678">
        <v>0</v>
      </c>
      <c r="P162" s="678">
        <v>0</v>
      </c>
      <c r="Q162" s="678">
        <v>0</v>
      </c>
      <c r="R162" s="678">
        <v>0</v>
      </c>
      <c r="S162" s="676">
        <v>1</v>
      </c>
      <c r="T162" s="644"/>
    </row>
    <row r="163" spans="1:20" ht="14.25">
      <c r="A163" s="56" t="s">
        <v>2729</v>
      </c>
      <c r="B163" s="646" t="s">
        <v>2730</v>
      </c>
      <c r="C163" s="647" t="s">
        <v>754</v>
      </c>
      <c r="D163" s="56"/>
      <c r="E163" s="56">
        <v>1</v>
      </c>
      <c r="F163" s="56" t="s">
        <v>2683</v>
      </c>
      <c r="G163" s="646" t="s">
        <v>2731</v>
      </c>
      <c r="H163" s="56"/>
      <c r="I163" s="648" t="s">
        <v>2730</v>
      </c>
      <c r="J163" s="643">
        <v>57.23</v>
      </c>
      <c r="K163" s="643">
        <v>-3.39</v>
      </c>
      <c r="L163" s="647">
        <v>251.60000000000002</v>
      </c>
      <c r="M163" s="676">
        <v>0</v>
      </c>
      <c r="N163" s="679"/>
      <c r="O163" s="678">
        <v>125.3</v>
      </c>
      <c r="P163" s="678">
        <v>0</v>
      </c>
      <c r="Q163" s="678">
        <v>0</v>
      </c>
      <c r="R163" s="678">
        <v>0</v>
      </c>
      <c r="S163" s="676">
        <v>0</v>
      </c>
      <c r="T163" s="644"/>
    </row>
    <row r="164" spans="1:20" ht="14.25">
      <c r="A164" s="56" t="s">
        <v>2944</v>
      </c>
      <c r="B164" s="647" t="s">
        <v>2069</v>
      </c>
      <c r="C164" s="647" t="s">
        <v>754</v>
      </c>
      <c r="D164" s="56"/>
      <c r="E164" s="56">
        <v>1</v>
      </c>
      <c r="F164" s="56" t="s">
        <v>2685</v>
      </c>
      <c r="G164" s="647" t="s">
        <v>2070</v>
      </c>
      <c r="H164" s="56"/>
      <c r="I164" s="648" t="s">
        <v>2069</v>
      </c>
      <c r="J164" s="643">
        <v>55.36</v>
      </c>
      <c r="K164" s="643">
        <v>-3.16</v>
      </c>
      <c r="L164" s="647">
        <v>2400</v>
      </c>
      <c r="M164" s="679">
        <v>0</v>
      </c>
      <c r="N164" s="677"/>
      <c r="O164" s="679">
        <v>0</v>
      </c>
      <c r="P164" s="679">
        <v>0</v>
      </c>
      <c r="Q164" s="679">
        <v>0</v>
      </c>
      <c r="R164" s="679">
        <v>1</v>
      </c>
      <c r="S164" s="679">
        <v>0</v>
      </c>
      <c r="T164" s="644"/>
    </row>
    <row r="165" spans="1:20" ht="14.25">
      <c r="A165" s="56" t="s">
        <v>2945</v>
      </c>
      <c r="B165" s="646" t="s">
        <v>2071</v>
      </c>
      <c r="C165" s="647" t="s">
        <v>754</v>
      </c>
      <c r="D165" s="56"/>
      <c r="E165" s="56">
        <v>1</v>
      </c>
      <c r="F165" s="56" t="s">
        <v>2686</v>
      </c>
      <c r="G165" s="646" t="s">
        <v>2072</v>
      </c>
      <c r="H165" s="56"/>
      <c r="I165" s="648" t="s">
        <v>2071</v>
      </c>
      <c r="J165" s="643">
        <v>58.4</v>
      </c>
      <c r="K165" s="643">
        <v>-3.8</v>
      </c>
      <c r="L165" s="647">
        <v>158.30000000000001</v>
      </c>
      <c r="M165" s="679">
        <v>0</v>
      </c>
      <c r="N165" s="677"/>
      <c r="O165" s="679">
        <v>0</v>
      </c>
      <c r="P165" s="679">
        <v>0</v>
      </c>
      <c r="Q165" s="679">
        <v>0</v>
      </c>
      <c r="R165" s="679">
        <v>0</v>
      </c>
      <c r="S165" s="679">
        <v>0</v>
      </c>
      <c r="T165" s="644"/>
    </row>
    <row r="166" spans="1:20" ht="14.25">
      <c r="A166" s="56" t="s">
        <v>2946</v>
      </c>
      <c r="B166" s="646" t="s">
        <v>2073</v>
      </c>
      <c r="C166" s="647" t="s">
        <v>754</v>
      </c>
      <c r="D166" s="56"/>
      <c r="E166" s="56">
        <v>1</v>
      </c>
      <c r="F166" s="56" t="s">
        <v>2687</v>
      </c>
      <c r="G166" s="646" t="s">
        <v>2074</v>
      </c>
      <c r="H166" s="56"/>
      <c r="I166" s="648" t="s">
        <v>2073</v>
      </c>
      <c r="J166" s="643">
        <v>57.07</v>
      </c>
      <c r="K166" s="643">
        <v>-2.89</v>
      </c>
      <c r="L166" s="647">
        <v>2578.1</v>
      </c>
      <c r="M166" s="676">
        <v>1434.7</v>
      </c>
      <c r="N166" s="677"/>
      <c r="O166" s="678">
        <v>0</v>
      </c>
      <c r="P166" s="678">
        <v>90.6</v>
      </c>
      <c r="Q166" s="678">
        <v>0</v>
      </c>
      <c r="R166" s="678">
        <v>1</v>
      </c>
      <c r="S166" s="676">
        <v>5</v>
      </c>
      <c r="T166" s="644"/>
    </row>
    <row r="167" spans="1:20" ht="14.25">
      <c r="A167" s="56" t="s">
        <v>2947</v>
      </c>
      <c r="B167" s="646" t="s">
        <v>2081</v>
      </c>
      <c r="C167" s="647" t="s">
        <v>754</v>
      </c>
      <c r="D167" s="56"/>
      <c r="E167" s="56">
        <v>1</v>
      </c>
      <c r="F167" s="56" t="s">
        <v>2688</v>
      </c>
      <c r="G167" s="646" t="s">
        <v>2680</v>
      </c>
      <c r="H167" s="56"/>
      <c r="I167" s="648" t="s">
        <v>2081</v>
      </c>
      <c r="J167" s="643">
        <v>56.38</v>
      </c>
      <c r="K167" s="643">
        <v>-3.96</v>
      </c>
      <c r="L167" s="647">
        <v>2155.3000000000002</v>
      </c>
      <c r="M167" s="679">
        <v>0</v>
      </c>
      <c r="N167" s="677"/>
      <c r="O167" s="679">
        <v>0</v>
      </c>
      <c r="P167" s="679">
        <v>0</v>
      </c>
      <c r="Q167" s="679">
        <v>0</v>
      </c>
      <c r="R167" s="679">
        <v>0</v>
      </c>
      <c r="S167" s="679">
        <v>0</v>
      </c>
      <c r="T167" s="644"/>
    </row>
    <row r="168" spans="1:20" ht="14.25">
      <c r="A168" s="56" t="s">
        <v>2948</v>
      </c>
      <c r="B168" s="667" t="s">
        <v>2079</v>
      </c>
      <c r="C168" s="647" t="s">
        <v>754</v>
      </c>
      <c r="D168" s="56"/>
      <c r="E168" s="56">
        <v>1</v>
      </c>
      <c r="F168" s="56" t="s">
        <v>2689</v>
      </c>
      <c r="G168" s="667" t="s">
        <v>2080</v>
      </c>
      <c r="H168" s="56"/>
      <c r="I168" s="648" t="s">
        <v>2079</v>
      </c>
      <c r="J168" s="643">
        <v>56.74</v>
      </c>
      <c r="K168" s="643">
        <v>-5.89</v>
      </c>
      <c r="L168" s="647">
        <v>452.40000000000003</v>
      </c>
      <c r="M168" s="676">
        <v>0</v>
      </c>
      <c r="N168" s="677"/>
      <c r="O168" s="678">
        <v>17.600000000000001</v>
      </c>
      <c r="P168" s="678">
        <v>219.5</v>
      </c>
      <c r="Q168" s="678">
        <v>0</v>
      </c>
      <c r="R168" s="678">
        <v>0</v>
      </c>
      <c r="S168" s="676">
        <v>0</v>
      </c>
      <c r="T168" s="644" t="s">
        <v>2989</v>
      </c>
    </row>
    <row r="169" spans="1:20" ht="28.5">
      <c r="A169" s="56" t="s">
        <v>2949</v>
      </c>
      <c r="B169" s="647" t="s">
        <v>2087</v>
      </c>
      <c r="C169" s="647" t="s">
        <v>754</v>
      </c>
      <c r="D169" s="56"/>
      <c r="E169" s="56">
        <v>1</v>
      </c>
      <c r="F169" s="56" t="s">
        <v>1858</v>
      </c>
      <c r="G169" s="647" t="s">
        <v>2682</v>
      </c>
      <c r="H169" s="56"/>
      <c r="I169" s="648" t="s">
        <v>2087</v>
      </c>
      <c r="J169" s="643">
        <v>56.15</v>
      </c>
      <c r="K169" s="643">
        <v>-4.38</v>
      </c>
      <c r="L169" s="647">
        <v>70.900000000000006</v>
      </c>
      <c r="M169" s="676">
        <v>0</v>
      </c>
      <c r="N169" s="677"/>
      <c r="O169" s="678">
        <v>0</v>
      </c>
      <c r="P169" s="678">
        <v>0</v>
      </c>
      <c r="Q169" s="678">
        <v>0</v>
      </c>
      <c r="R169" s="678">
        <v>0</v>
      </c>
      <c r="S169" s="676">
        <v>0</v>
      </c>
      <c r="T169" s="644"/>
    </row>
    <row r="170" spans="1:20" ht="14.25">
      <c r="A170" s="56" t="s">
        <v>2950</v>
      </c>
      <c r="B170" s="647" t="s">
        <v>1792</v>
      </c>
      <c r="C170" s="647" t="s">
        <v>754</v>
      </c>
      <c r="D170" s="56"/>
      <c r="E170" s="56">
        <v>1</v>
      </c>
      <c r="F170" s="56" t="s">
        <v>2690</v>
      </c>
      <c r="G170" s="647" t="s">
        <v>1717</v>
      </c>
      <c r="H170" s="56"/>
      <c r="I170" s="648" t="s">
        <v>1792</v>
      </c>
      <c r="J170" s="643">
        <v>57.41</v>
      </c>
      <c r="K170" s="643">
        <v>-4.28</v>
      </c>
      <c r="L170" s="647">
        <v>640.79999999999995</v>
      </c>
      <c r="M170" s="679">
        <v>0</v>
      </c>
      <c r="N170" s="677"/>
      <c r="O170" s="679">
        <v>16</v>
      </c>
      <c r="P170" s="679">
        <v>211.4</v>
      </c>
      <c r="Q170" s="679">
        <v>0</v>
      </c>
      <c r="R170" s="679">
        <v>1</v>
      </c>
      <c r="S170" s="679">
        <v>1</v>
      </c>
      <c r="T170" s="644"/>
    </row>
    <row r="171" spans="1:20" ht="14.25">
      <c r="A171" s="56" t="s">
        <v>2951</v>
      </c>
      <c r="B171" s="667" t="s">
        <v>1815</v>
      </c>
      <c r="C171" s="647" t="s">
        <v>754</v>
      </c>
      <c r="D171" s="56"/>
      <c r="E171" s="56">
        <v>1</v>
      </c>
      <c r="F171" s="56" t="s">
        <v>2691</v>
      </c>
      <c r="G171" s="667" t="s">
        <v>1717</v>
      </c>
      <c r="H171" s="56"/>
      <c r="I171" s="648" t="s">
        <v>1815</v>
      </c>
      <c r="J171" s="643">
        <v>57.55</v>
      </c>
      <c r="K171" s="643">
        <v>-3.19</v>
      </c>
      <c r="L171" s="647">
        <v>495.1</v>
      </c>
      <c r="M171" s="679">
        <v>0</v>
      </c>
      <c r="N171" s="677"/>
      <c r="O171" s="679">
        <v>0</v>
      </c>
      <c r="P171" s="679">
        <v>0</v>
      </c>
      <c r="Q171" s="679">
        <v>0</v>
      </c>
      <c r="R171" s="679">
        <v>0</v>
      </c>
      <c r="S171" s="679">
        <v>0</v>
      </c>
      <c r="T171" s="644"/>
    </row>
    <row r="172" spans="1:20" ht="14.25">
      <c r="A172" s="56" t="s">
        <v>2952</v>
      </c>
      <c r="B172" s="646" t="s">
        <v>1753</v>
      </c>
      <c r="C172" s="647" t="s">
        <v>754</v>
      </c>
      <c r="D172" s="56"/>
      <c r="E172" s="56">
        <v>1</v>
      </c>
      <c r="F172" s="56" t="s">
        <v>2692</v>
      </c>
      <c r="G172" s="646" t="s">
        <v>1717</v>
      </c>
      <c r="H172" s="56"/>
      <c r="I172" s="648" t="s">
        <v>1753</v>
      </c>
      <c r="J172" s="643">
        <v>57.61</v>
      </c>
      <c r="K172" s="643">
        <v>-4.93</v>
      </c>
      <c r="L172" s="647">
        <v>993.80000000000007</v>
      </c>
      <c r="M172" s="679">
        <v>0</v>
      </c>
      <c r="N172" s="677"/>
      <c r="O172" s="679">
        <v>79.5</v>
      </c>
      <c r="P172" s="679">
        <v>0</v>
      </c>
      <c r="Q172" s="679">
        <v>0</v>
      </c>
      <c r="R172" s="679">
        <v>1</v>
      </c>
      <c r="S172" s="679">
        <v>0</v>
      </c>
      <c r="T172" s="644"/>
    </row>
    <row r="173" spans="1:20" ht="14.25">
      <c r="A173" s="56" t="s">
        <v>2953</v>
      </c>
      <c r="B173" s="650" t="s">
        <v>2684</v>
      </c>
      <c r="C173" s="647" t="s">
        <v>754</v>
      </c>
      <c r="D173" s="56"/>
      <c r="E173" s="56">
        <v>1</v>
      </c>
      <c r="F173" s="56" t="s">
        <v>2694</v>
      </c>
      <c r="G173" s="654" t="s">
        <v>2983</v>
      </c>
      <c r="H173" s="56"/>
      <c r="I173" s="648" t="s">
        <v>2684</v>
      </c>
      <c r="J173" s="643">
        <v>56.25</v>
      </c>
      <c r="K173" s="643">
        <v>-3.25</v>
      </c>
      <c r="L173" s="79">
        <v>1543</v>
      </c>
      <c r="M173" s="676">
        <v>10.7</v>
      </c>
      <c r="N173" s="679"/>
      <c r="O173" s="678">
        <v>136.69999999999999</v>
      </c>
      <c r="P173" s="678">
        <v>8.6999999999999993</v>
      </c>
      <c r="Q173" s="678">
        <v>0</v>
      </c>
      <c r="R173" s="678">
        <v>1</v>
      </c>
      <c r="S173" s="676">
        <v>1</v>
      </c>
      <c r="T173" s="644"/>
    </row>
    <row r="174" spans="1:20" ht="14.25">
      <c r="A174" s="56" t="s">
        <v>2954</v>
      </c>
      <c r="B174" s="647" t="s">
        <v>1951</v>
      </c>
      <c r="C174" s="647" t="s">
        <v>754</v>
      </c>
      <c r="D174" s="56"/>
      <c r="E174" s="56">
        <v>1</v>
      </c>
      <c r="F174" s="56" t="s">
        <v>2493</v>
      </c>
      <c r="G174" s="647" t="s">
        <v>1717</v>
      </c>
      <c r="H174" s="56"/>
      <c r="I174" s="648" t="s">
        <v>1951</v>
      </c>
      <c r="J174" s="643">
        <v>55.47</v>
      </c>
      <c r="K174" s="643">
        <v>-3.2</v>
      </c>
      <c r="L174" s="649">
        <v>195.1</v>
      </c>
      <c r="M174" s="681">
        <v>1.4</v>
      </c>
      <c r="N174" s="689"/>
      <c r="O174" s="681">
        <v>0</v>
      </c>
      <c r="P174" s="681">
        <v>1.3</v>
      </c>
      <c r="Q174" s="681">
        <v>0</v>
      </c>
      <c r="R174" s="680">
        <v>0</v>
      </c>
      <c r="S174" s="680">
        <v>0</v>
      </c>
      <c r="T174" s="644"/>
    </row>
    <row r="175" spans="1:20" ht="14.25">
      <c r="A175" s="56" t="s">
        <v>2955</v>
      </c>
      <c r="B175" s="646" t="s">
        <v>1841</v>
      </c>
      <c r="C175" s="647" t="s">
        <v>754</v>
      </c>
      <c r="D175" s="56"/>
      <c r="E175" s="56">
        <v>1</v>
      </c>
      <c r="F175" s="56" t="s">
        <v>2695</v>
      </c>
      <c r="G175" s="654" t="s">
        <v>1717</v>
      </c>
      <c r="H175" s="56"/>
      <c r="I175" s="648" t="s">
        <v>1841</v>
      </c>
      <c r="J175" s="643">
        <v>55.82</v>
      </c>
      <c r="K175" s="643">
        <v>-3.07</v>
      </c>
      <c r="L175" s="653">
        <v>432</v>
      </c>
      <c r="M175" s="679">
        <v>0</v>
      </c>
      <c r="N175" s="677"/>
      <c r="O175" s="679">
        <v>124.5</v>
      </c>
      <c r="P175" s="679">
        <v>14.2</v>
      </c>
      <c r="Q175" s="679">
        <v>0</v>
      </c>
      <c r="R175" s="679">
        <v>1</v>
      </c>
      <c r="S175" s="679">
        <v>0</v>
      </c>
      <c r="T175" s="644"/>
    </row>
    <row r="176" spans="1:20" ht="14.25">
      <c r="A176" s="56" t="s">
        <v>2956</v>
      </c>
      <c r="B176" s="647" t="s">
        <v>1716</v>
      </c>
      <c r="C176" s="647" t="s">
        <v>754</v>
      </c>
      <c r="D176" s="56"/>
      <c r="E176" s="56">
        <v>1</v>
      </c>
      <c r="F176" s="56" t="s">
        <v>2696</v>
      </c>
      <c r="G176" s="647" t="s">
        <v>1717</v>
      </c>
      <c r="H176" s="56"/>
      <c r="I176" s="648" t="s">
        <v>1716</v>
      </c>
      <c r="J176" s="643">
        <v>55.04</v>
      </c>
      <c r="K176" s="643">
        <v>-4.99</v>
      </c>
      <c r="L176" s="649">
        <v>1794.3999999999999</v>
      </c>
      <c r="M176" s="679">
        <v>12.9</v>
      </c>
      <c r="N176" s="677"/>
      <c r="O176" s="682">
        <v>35.64</v>
      </c>
      <c r="P176" s="679">
        <v>60.6</v>
      </c>
      <c r="Q176" s="679">
        <v>0</v>
      </c>
      <c r="R176" s="679">
        <v>0</v>
      </c>
      <c r="S176" s="682">
        <v>1</v>
      </c>
      <c r="T176" s="644"/>
    </row>
    <row r="177" spans="1:25" ht="14.25">
      <c r="A177" s="56" t="s">
        <v>2957</v>
      </c>
      <c r="B177" s="647" t="s">
        <v>1856</v>
      </c>
      <c r="C177" s="647" t="s">
        <v>754</v>
      </c>
      <c r="D177" s="56"/>
      <c r="E177" s="56">
        <v>1</v>
      </c>
      <c r="F177" s="56" t="s">
        <v>2698</v>
      </c>
      <c r="G177" s="647" t="s">
        <v>1717</v>
      </c>
      <c r="H177" s="56"/>
      <c r="I177" s="648" t="s">
        <v>1856</v>
      </c>
      <c r="J177" s="643">
        <v>55.07</v>
      </c>
      <c r="K177" s="643">
        <v>-3.69</v>
      </c>
      <c r="L177" s="647">
        <v>377.1</v>
      </c>
      <c r="M177" s="679">
        <v>0</v>
      </c>
      <c r="N177" s="677"/>
      <c r="O177" s="679">
        <v>7</v>
      </c>
      <c r="P177" s="679">
        <v>5</v>
      </c>
      <c r="Q177" s="679">
        <v>0</v>
      </c>
      <c r="R177" s="679">
        <v>1</v>
      </c>
      <c r="S177" s="679">
        <v>0</v>
      </c>
      <c r="T177" s="644"/>
    </row>
    <row r="178" spans="1:25" ht="14.25">
      <c r="A178" s="56" t="s">
        <v>2958</v>
      </c>
      <c r="B178" s="647" t="s">
        <v>1857</v>
      </c>
      <c r="C178" s="647" t="s">
        <v>754</v>
      </c>
      <c r="D178" s="56"/>
      <c r="E178" s="56">
        <v>1</v>
      </c>
      <c r="F178" s="56" t="s">
        <v>2091</v>
      </c>
      <c r="G178" s="647" t="s">
        <v>1717</v>
      </c>
      <c r="H178" s="56"/>
      <c r="I178" s="648" t="s">
        <v>1857</v>
      </c>
      <c r="J178" s="643">
        <v>55.82</v>
      </c>
      <c r="K178" s="643">
        <v>-3.25</v>
      </c>
      <c r="L178" s="649">
        <v>370.09999999999997</v>
      </c>
      <c r="M178" s="680">
        <v>2.1</v>
      </c>
      <c r="N178" s="679"/>
      <c r="O178" s="681">
        <v>185</v>
      </c>
      <c r="P178" s="681">
        <v>24.8</v>
      </c>
      <c r="Q178" s="681">
        <v>0</v>
      </c>
      <c r="R178" s="681">
        <v>0</v>
      </c>
      <c r="S178" s="680">
        <v>1</v>
      </c>
      <c r="T178" s="644"/>
    </row>
    <row r="179" spans="1:25" ht="14.25">
      <c r="A179" s="56" t="s">
        <v>2959</v>
      </c>
      <c r="B179" s="647" t="s">
        <v>2475</v>
      </c>
      <c r="C179" s="647" t="s">
        <v>754</v>
      </c>
      <c r="D179" s="56"/>
      <c r="E179" s="56">
        <v>1</v>
      </c>
      <c r="F179" s="56" t="s">
        <v>2700</v>
      </c>
      <c r="G179" s="647" t="s">
        <v>2485</v>
      </c>
      <c r="H179" s="56"/>
      <c r="I179" s="648" t="s">
        <v>2475</v>
      </c>
      <c r="J179" s="643">
        <v>56.73</v>
      </c>
      <c r="K179" s="643">
        <v>-3.52</v>
      </c>
      <c r="L179" s="647">
        <v>15.6</v>
      </c>
      <c r="M179" s="676">
        <v>0</v>
      </c>
      <c r="N179" s="679"/>
      <c r="O179" s="678">
        <v>6.8</v>
      </c>
      <c r="P179" s="678">
        <v>0</v>
      </c>
      <c r="Q179" s="678">
        <v>0</v>
      </c>
      <c r="R179" s="678">
        <v>0</v>
      </c>
      <c r="S179" s="676">
        <v>0</v>
      </c>
      <c r="T179" s="644" t="s">
        <v>2989</v>
      </c>
    </row>
    <row r="180" spans="1:25" ht="14.25">
      <c r="A180" s="56" t="s">
        <v>2960</v>
      </c>
      <c r="B180" s="647" t="s">
        <v>1801</v>
      </c>
      <c r="C180" s="647" t="s">
        <v>754</v>
      </c>
      <c r="D180" s="56"/>
      <c r="E180" s="56">
        <v>1</v>
      </c>
      <c r="F180" s="56" t="s">
        <v>2476</v>
      </c>
      <c r="G180" s="647" t="s">
        <v>1717</v>
      </c>
      <c r="H180" s="56"/>
      <c r="I180" s="648" t="s">
        <v>1801</v>
      </c>
      <c r="J180" s="643">
        <v>55.06</v>
      </c>
      <c r="K180" s="643">
        <v>-3.9</v>
      </c>
      <c r="L180" s="649">
        <v>630.40000000000009</v>
      </c>
      <c r="M180" s="679">
        <v>0</v>
      </c>
      <c r="N180" s="677"/>
      <c r="O180" s="679">
        <v>32.799999999999997</v>
      </c>
      <c r="P180" s="679">
        <v>6.6</v>
      </c>
      <c r="Q180" s="679">
        <v>0</v>
      </c>
      <c r="R180" s="679">
        <v>1</v>
      </c>
      <c r="S180" s="679">
        <v>1</v>
      </c>
      <c r="T180" s="644" t="s">
        <v>2989</v>
      </c>
    </row>
    <row r="181" spans="1:25" ht="14.25">
      <c r="A181" s="56" t="s">
        <v>2962</v>
      </c>
      <c r="B181" s="647" t="s">
        <v>2709</v>
      </c>
      <c r="C181" s="647" t="s">
        <v>754</v>
      </c>
      <c r="D181" s="56"/>
      <c r="E181" s="56">
        <v>1</v>
      </c>
      <c r="F181" s="56" t="s">
        <v>2478</v>
      </c>
      <c r="G181" s="647" t="s">
        <v>2984</v>
      </c>
      <c r="H181" s="56"/>
      <c r="I181" s="648" t="s">
        <v>2709</v>
      </c>
      <c r="J181" s="643">
        <v>55.56</v>
      </c>
      <c r="K181" s="643">
        <v>-2.96</v>
      </c>
      <c r="L181" s="649">
        <v>277.5</v>
      </c>
      <c r="M181" s="676">
        <v>0</v>
      </c>
      <c r="N181" s="679"/>
      <c r="O181" s="678">
        <v>3.5</v>
      </c>
      <c r="P181" s="678">
        <v>0</v>
      </c>
      <c r="Q181" s="678">
        <v>0</v>
      </c>
      <c r="R181" s="678">
        <v>1</v>
      </c>
      <c r="S181" s="676">
        <v>1</v>
      </c>
      <c r="T181" s="644"/>
    </row>
    <row r="182" spans="1:25" ht="12.6" customHeight="1">
      <c r="A182" s="56" t="s">
        <v>2963</v>
      </c>
      <c r="B182" s="647" t="s">
        <v>2083</v>
      </c>
      <c r="C182" s="647" t="s">
        <v>754</v>
      </c>
      <c r="D182" s="56"/>
      <c r="E182" s="56">
        <v>1</v>
      </c>
      <c r="F182" s="56" t="s">
        <v>2701</v>
      </c>
      <c r="G182" s="647" t="s">
        <v>2084</v>
      </c>
      <c r="H182" s="56"/>
      <c r="I182" s="648" t="s">
        <v>2083</v>
      </c>
      <c r="J182" s="643">
        <v>58.02</v>
      </c>
      <c r="K182" s="643">
        <v>-4.32</v>
      </c>
      <c r="L182" s="653">
        <v>141.19999999999999</v>
      </c>
      <c r="M182" s="679">
        <v>141.19999999999999</v>
      </c>
      <c r="N182" s="677"/>
      <c r="O182" s="679">
        <v>3.4</v>
      </c>
      <c r="P182" s="679">
        <v>0</v>
      </c>
      <c r="Q182" s="679">
        <v>0</v>
      </c>
      <c r="R182" s="679">
        <v>0</v>
      </c>
      <c r="S182" s="679">
        <v>0</v>
      </c>
      <c r="T182" s="644"/>
    </row>
    <row r="183" spans="1:25" ht="28.5">
      <c r="A183" s="56" t="s">
        <v>2964</v>
      </c>
      <c r="B183" s="647" t="s">
        <v>2088</v>
      </c>
      <c r="C183" s="647" t="s">
        <v>754</v>
      </c>
      <c r="D183" s="56"/>
      <c r="E183" s="56">
        <v>1</v>
      </c>
      <c r="F183" s="56" t="s">
        <v>2702</v>
      </c>
      <c r="G183" s="647" t="s">
        <v>2682</v>
      </c>
      <c r="H183" s="56"/>
      <c r="I183" s="648" t="s">
        <v>2088</v>
      </c>
      <c r="J183" s="643">
        <v>57.28</v>
      </c>
      <c r="K183" s="643">
        <v>-3.06</v>
      </c>
      <c r="L183" s="649">
        <v>418.70000000000005</v>
      </c>
      <c r="M183" s="676">
        <v>0</v>
      </c>
      <c r="N183" s="679"/>
      <c r="O183" s="678">
        <v>0</v>
      </c>
      <c r="P183" s="678">
        <v>118.5</v>
      </c>
      <c r="Q183" s="678">
        <v>0</v>
      </c>
      <c r="R183" s="678">
        <v>1</v>
      </c>
      <c r="S183" s="676">
        <v>0</v>
      </c>
      <c r="T183" s="644"/>
    </row>
    <row r="184" spans="1:25" ht="14.25">
      <c r="A184" s="56" t="s">
        <v>2965</v>
      </c>
      <c r="B184" s="647" t="s">
        <v>2085</v>
      </c>
      <c r="C184" s="647" t="s">
        <v>754</v>
      </c>
      <c r="D184" s="56"/>
      <c r="E184" s="56">
        <v>1</v>
      </c>
      <c r="F184" s="56" t="s">
        <v>2703</v>
      </c>
      <c r="G184" s="647" t="s">
        <v>2086</v>
      </c>
      <c r="H184" s="56"/>
      <c r="I184" s="648" t="s">
        <v>2085</v>
      </c>
      <c r="J184" s="643">
        <v>57.32</v>
      </c>
      <c r="K184" s="643">
        <v>-4.53</v>
      </c>
      <c r="L184" s="649">
        <v>1361</v>
      </c>
      <c r="M184" s="682">
        <v>0</v>
      </c>
      <c r="N184" s="677"/>
      <c r="O184" s="682">
        <v>0</v>
      </c>
      <c r="P184" s="682">
        <v>8.1999999999999993</v>
      </c>
      <c r="Q184" s="682">
        <v>0</v>
      </c>
      <c r="R184" s="682">
        <v>3</v>
      </c>
      <c r="S184" s="682">
        <v>0</v>
      </c>
      <c r="T184" s="644"/>
    </row>
    <row r="185" spans="1:25" ht="14.25">
      <c r="A185" s="56" t="s">
        <v>2966</v>
      </c>
      <c r="B185" s="647" t="s">
        <v>2089</v>
      </c>
      <c r="C185" s="647" t="s">
        <v>754</v>
      </c>
      <c r="D185" s="56"/>
      <c r="E185" s="56">
        <v>1</v>
      </c>
      <c r="F185" s="56" t="s">
        <v>2482</v>
      </c>
      <c r="G185" s="647" t="s">
        <v>2697</v>
      </c>
      <c r="H185" s="56"/>
      <c r="I185" s="648" t="s">
        <v>2089</v>
      </c>
      <c r="J185" s="643">
        <v>55.23</v>
      </c>
      <c r="K185" s="643">
        <v>-2.1</v>
      </c>
      <c r="L185" s="649">
        <v>485.7</v>
      </c>
      <c r="M185" s="676">
        <v>0</v>
      </c>
      <c r="N185" s="677"/>
      <c r="O185" s="678">
        <v>0</v>
      </c>
      <c r="P185" s="678">
        <v>0</v>
      </c>
      <c r="Q185" s="678">
        <v>0</v>
      </c>
      <c r="R185" s="678">
        <v>0</v>
      </c>
      <c r="S185" s="676">
        <v>0</v>
      </c>
      <c r="T185" s="644"/>
    </row>
    <row r="186" spans="1:25" ht="14.25">
      <c r="A186" s="56" t="s">
        <v>2967</v>
      </c>
      <c r="B186" s="647" t="s">
        <v>2090</v>
      </c>
      <c r="C186" s="647" t="s">
        <v>754</v>
      </c>
      <c r="D186" s="56"/>
      <c r="E186" s="56">
        <v>1</v>
      </c>
      <c r="F186" s="56" t="s">
        <v>2483</v>
      </c>
      <c r="G186" s="647" t="s">
        <v>2699</v>
      </c>
      <c r="H186" s="56"/>
      <c r="I186" s="648" t="s">
        <v>2090</v>
      </c>
      <c r="J186" s="643">
        <v>55.48</v>
      </c>
      <c r="K186" s="643">
        <v>-3.56</v>
      </c>
      <c r="L186" s="649">
        <v>201.3</v>
      </c>
      <c r="M186" s="680">
        <v>0</v>
      </c>
      <c r="N186" s="679"/>
      <c r="O186" s="681">
        <v>0</v>
      </c>
      <c r="P186" s="681">
        <v>0</v>
      </c>
      <c r="Q186" s="681">
        <v>1</v>
      </c>
      <c r="R186" s="681">
        <v>0</v>
      </c>
      <c r="S186" s="680">
        <v>1</v>
      </c>
      <c r="T186" s="644"/>
    </row>
    <row r="187" spans="1:25" ht="14.25">
      <c r="A187" s="56" t="s">
        <v>2968</v>
      </c>
      <c r="B187" s="647" t="s">
        <v>2091</v>
      </c>
      <c r="C187" s="647" t="s">
        <v>754</v>
      </c>
      <c r="D187" s="56"/>
      <c r="E187" s="70">
        <f>SUM(E175:E185)</f>
        <v>11</v>
      </c>
      <c r="F187" s="56" t="s">
        <v>2484</v>
      </c>
      <c r="G187" s="647" t="s">
        <v>2682</v>
      </c>
      <c r="H187" s="56"/>
      <c r="I187" s="648" t="s">
        <v>2091</v>
      </c>
      <c r="J187" s="643">
        <v>55.38</v>
      </c>
      <c r="K187" s="643">
        <v>-2.13</v>
      </c>
      <c r="L187" s="649">
        <v>235</v>
      </c>
      <c r="M187" s="676">
        <v>4.2</v>
      </c>
      <c r="N187" s="679"/>
      <c r="O187" s="678">
        <v>0</v>
      </c>
      <c r="P187" s="678">
        <v>0</v>
      </c>
      <c r="Q187" s="678">
        <v>0</v>
      </c>
      <c r="R187" s="678">
        <v>0</v>
      </c>
      <c r="S187" s="676">
        <v>0</v>
      </c>
      <c r="T187" s="644"/>
    </row>
    <row r="188" spans="1:25" ht="14.25">
      <c r="A188" s="668" t="s">
        <v>2969</v>
      </c>
      <c r="B188" s="668" t="s">
        <v>2098</v>
      </c>
      <c r="C188" s="668" t="s">
        <v>754</v>
      </c>
      <c r="D188" s="56"/>
      <c r="E188" s="56"/>
      <c r="F188" s="56" t="s">
        <v>2727</v>
      </c>
      <c r="G188" s="668" t="s">
        <v>1738</v>
      </c>
      <c r="H188" s="56"/>
      <c r="I188" s="669" t="s">
        <v>2098</v>
      </c>
      <c r="J188" s="643">
        <v>55.62</v>
      </c>
      <c r="K188" s="643">
        <v>-2.87</v>
      </c>
      <c r="L188" s="670">
        <v>107.9</v>
      </c>
      <c r="M188" s="690">
        <v>0</v>
      </c>
      <c r="N188" s="679"/>
      <c r="O188" s="686">
        <v>21.2</v>
      </c>
      <c r="P188" s="686">
        <v>0</v>
      </c>
      <c r="Q188" s="686">
        <v>0</v>
      </c>
      <c r="R188" s="686">
        <v>0</v>
      </c>
      <c r="S188" s="690">
        <v>0</v>
      </c>
      <c r="T188" s="644"/>
      <c r="U188" s="640"/>
      <c r="V188" s="82"/>
      <c r="W188" s="82"/>
      <c r="X188" s="82"/>
      <c r="Y188" s="82"/>
    </row>
    <row r="189" spans="1:25" ht="14.25">
      <c r="A189" s="56" t="s">
        <v>2970</v>
      </c>
      <c r="B189" s="56" t="s">
        <v>2476</v>
      </c>
      <c r="C189" s="647" t="s">
        <v>754</v>
      </c>
      <c r="D189" s="56"/>
      <c r="E189" s="56"/>
      <c r="F189" s="56" t="s">
        <v>2727</v>
      </c>
      <c r="G189" s="56" t="s">
        <v>2486</v>
      </c>
      <c r="H189" s="56"/>
      <c r="I189" s="56" t="s">
        <v>2476</v>
      </c>
      <c r="J189" s="643">
        <v>58.52</v>
      </c>
      <c r="K189" s="643">
        <v>-3.72</v>
      </c>
      <c r="L189" s="56">
        <v>116.2</v>
      </c>
      <c r="M189" s="676">
        <v>0</v>
      </c>
      <c r="N189" s="679"/>
      <c r="O189" s="678">
        <v>0</v>
      </c>
      <c r="P189" s="678">
        <v>0</v>
      </c>
      <c r="Q189" s="678">
        <v>0</v>
      </c>
      <c r="R189" s="678">
        <v>0</v>
      </c>
      <c r="S189" s="676">
        <v>0</v>
      </c>
      <c r="T189" s="644"/>
    </row>
    <row r="190" spans="1:25" ht="14.25">
      <c r="A190" s="56" t="s">
        <v>2971</v>
      </c>
      <c r="B190" s="56" t="s">
        <v>2477</v>
      </c>
      <c r="C190" s="647" t="s">
        <v>754</v>
      </c>
      <c r="D190" s="56"/>
      <c r="E190" s="56"/>
      <c r="F190" s="56" t="s">
        <v>2727</v>
      </c>
      <c r="G190" s="56" t="s">
        <v>2487</v>
      </c>
      <c r="H190" s="56"/>
      <c r="I190" s="56" t="s">
        <v>2477</v>
      </c>
      <c r="J190" s="643">
        <v>56.28</v>
      </c>
      <c r="K190" s="643">
        <v>-4.8</v>
      </c>
      <c r="L190" s="56">
        <v>622.80999999999995</v>
      </c>
      <c r="M190" s="676">
        <v>622.79999999999995</v>
      </c>
      <c r="N190" s="677"/>
      <c r="O190" s="678">
        <v>13.77</v>
      </c>
      <c r="P190" s="678">
        <v>0</v>
      </c>
      <c r="Q190" s="678">
        <v>622.79999999999995</v>
      </c>
      <c r="R190" s="678">
        <v>0</v>
      </c>
      <c r="S190" s="676">
        <v>0</v>
      </c>
      <c r="T190" s="644"/>
      <c r="U190" s="640"/>
      <c r="V190" s="82"/>
      <c r="W190" s="82"/>
      <c r="X190" s="82"/>
      <c r="Y190" s="82"/>
    </row>
    <row r="191" spans="1:25" ht="14.25">
      <c r="A191" s="56" t="s">
        <v>2972</v>
      </c>
      <c r="B191" s="56" t="s">
        <v>2711</v>
      </c>
      <c r="C191" s="647" t="s">
        <v>754</v>
      </c>
      <c r="D191" s="56"/>
      <c r="E191" s="56"/>
      <c r="F191" s="56" t="s">
        <v>2727</v>
      </c>
      <c r="G191" s="56" t="s">
        <v>2985</v>
      </c>
      <c r="H191" s="56"/>
      <c r="I191" s="56" t="s">
        <v>2711</v>
      </c>
      <c r="J191" s="643">
        <v>57.36</v>
      </c>
      <c r="K191" s="643">
        <v>-4.74</v>
      </c>
      <c r="L191" s="56">
        <v>40.299999999999997</v>
      </c>
      <c r="M191" s="676">
        <v>0</v>
      </c>
      <c r="N191" s="679"/>
      <c r="O191" s="678">
        <v>7.2</v>
      </c>
      <c r="P191" s="678">
        <v>22.9</v>
      </c>
      <c r="Q191" s="678">
        <v>0</v>
      </c>
      <c r="R191" s="678">
        <v>1</v>
      </c>
      <c r="S191" s="676">
        <v>0</v>
      </c>
      <c r="T191" s="644"/>
      <c r="U191" s="640"/>
      <c r="V191" s="82"/>
      <c r="W191" s="82"/>
      <c r="X191" s="82"/>
      <c r="Y191" s="82"/>
    </row>
    <row r="192" spans="1:25" ht="14.25">
      <c r="A192" s="56" t="s">
        <v>2973</v>
      </c>
      <c r="B192" s="56" t="s">
        <v>2478</v>
      </c>
      <c r="C192" s="647" t="s">
        <v>754</v>
      </c>
      <c r="D192" s="56"/>
      <c r="E192" s="56"/>
      <c r="F192" s="56" t="s">
        <v>2727</v>
      </c>
      <c r="G192" s="56" t="s">
        <v>2488</v>
      </c>
      <c r="H192" s="56"/>
      <c r="I192" s="56" t="s">
        <v>2478</v>
      </c>
      <c r="J192" s="643">
        <v>57.39</v>
      </c>
      <c r="K192" s="643">
        <v>-4.4000000000000004</v>
      </c>
      <c r="L192" s="56">
        <v>144</v>
      </c>
      <c r="M192" s="676">
        <v>5</v>
      </c>
      <c r="N192" s="677"/>
      <c r="O192" s="678">
        <v>0</v>
      </c>
      <c r="P192" s="678">
        <v>0</v>
      </c>
      <c r="Q192" s="678">
        <v>0</v>
      </c>
      <c r="R192" s="678">
        <v>1</v>
      </c>
      <c r="S192" s="676">
        <v>0</v>
      </c>
      <c r="T192" s="644"/>
      <c r="U192" s="640"/>
      <c r="V192" s="82"/>
      <c r="W192" s="82"/>
      <c r="X192" s="82"/>
      <c r="Y192" s="82"/>
    </row>
    <row r="193" spans="1:25" ht="14.25">
      <c r="A193" s="668" t="s">
        <v>2732</v>
      </c>
      <c r="B193" s="668" t="s">
        <v>2733</v>
      </c>
      <c r="C193" s="668" t="s">
        <v>754</v>
      </c>
      <c r="D193" s="56"/>
      <c r="E193" s="56"/>
      <c r="F193" s="56" t="s">
        <v>2727</v>
      </c>
      <c r="G193" s="668" t="s">
        <v>2734</v>
      </c>
      <c r="H193" s="56"/>
      <c r="I193" s="669" t="s">
        <v>2733</v>
      </c>
      <c r="J193" s="643">
        <v>57.41</v>
      </c>
      <c r="K193" s="643">
        <v>-4.1500000000000004</v>
      </c>
      <c r="L193" s="670">
        <v>354</v>
      </c>
      <c r="M193" s="676">
        <v>0</v>
      </c>
      <c r="N193" s="679"/>
      <c r="O193" s="678">
        <v>0</v>
      </c>
      <c r="P193" s="678">
        <v>36.6</v>
      </c>
      <c r="Q193" s="678">
        <v>0</v>
      </c>
      <c r="R193" s="678">
        <v>0</v>
      </c>
      <c r="S193" s="676">
        <v>0</v>
      </c>
      <c r="T193" s="644" t="s">
        <v>2989</v>
      </c>
      <c r="U193" s="640"/>
      <c r="V193" s="82"/>
      <c r="W193" s="82"/>
      <c r="X193" s="82"/>
      <c r="Y193" s="82"/>
    </row>
    <row r="194" spans="1:25" ht="28.5">
      <c r="A194" s="668" t="s">
        <v>2974</v>
      </c>
      <c r="B194" s="668" t="s">
        <v>2479</v>
      </c>
      <c r="C194" s="668" t="s">
        <v>754</v>
      </c>
      <c r="D194" s="56"/>
      <c r="E194" s="56"/>
      <c r="F194" s="56" t="s">
        <v>2727</v>
      </c>
      <c r="G194" s="668" t="s">
        <v>2489</v>
      </c>
      <c r="H194" s="56"/>
      <c r="I194" s="669" t="s">
        <v>2479</v>
      </c>
      <c r="J194" s="643">
        <v>55.64</v>
      </c>
      <c r="K194" s="643">
        <v>-5.66</v>
      </c>
      <c r="L194" s="670">
        <v>630.29999999999995</v>
      </c>
      <c r="M194" s="676">
        <v>0</v>
      </c>
      <c r="N194" s="679"/>
      <c r="O194" s="678">
        <v>0</v>
      </c>
      <c r="P194" s="678">
        <v>0</v>
      </c>
      <c r="Q194" s="678">
        <v>0</v>
      </c>
      <c r="R194" s="678">
        <v>1</v>
      </c>
      <c r="S194" s="676">
        <v>0</v>
      </c>
      <c r="T194" s="644"/>
      <c r="U194" s="640"/>
      <c r="V194" s="82"/>
      <c r="W194" s="82"/>
      <c r="X194" s="82"/>
      <c r="Y194" s="82"/>
    </row>
    <row r="195" spans="1:25" ht="14.25">
      <c r="A195" s="671" t="s">
        <v>2720</v>
      </c>
      <c r="B195" s="671" t="s">
        <v>2480</v>
      </c>
      <c r="C195" s="671" t="s">
        <v>754</v>
      </c>
      <c r="D195" s="56"/>
      <c r="E195" s="56"/>
      <c r="F195" s="671" t="s">
        <v>2722</v>
      </c>
      <c r="G195" s="671" t="s">
        <v>2490</v>
      </c>
      <c r="H195" s="56"/>
      <c r="I195" s="645" t="s">
        <v>2480</v>
      </c>
      <c r="J195" s="643">
        <v>57.29</v>
      </c>
      <c r="K195" s="643">
        <v>-2.63</v>
      </c>
      <c r="L195" s="672">
        <v>89.3</v>
      </c>
      <c r="M195" s="676">
        <v>0</v>
      </c>
      <c r="N195" s="679"/>
      <c r="O195" s="678">
        <v>0</v>
      </c>
      <c r="P195" s="678">
        <v>0</v>
      </c>
      <c r="Q195" s="678">
        <v>0</v>
      </c>
      <c r="R195" s="678">
        <v>0</v>
      </c>
      <c r="S195" s="676">
        <v>0</v>
      </c>
      <c r="T195" s="644"/>
    </row>
    <row r="196" spans="1:25" ht="14.25">
      <c r="A196" s="673" t="s">
        <v>2975</v>
      </c>
      <c r="B196" s="673" t="s">
        <v>2481</v>
      </c>
      <c r="C196" s="647" t="s">
        <v>754</v>
      </c>
      <c r="D196" s="56"/>
      <c r="E196" s="56"/>
      <c r="F196" s="673" t="s">
        <v>2725</v>
      </c>
      <c r="G196" s="674" t="s">
        <v>2488</v>
      </c>
      <c r="H196" s="56"/>
      <c r="I196" s="645" t="s">
        <v>2481</v>
      </c>
      <c r="J196" s="643">
        <v>57.29</v>
      </c>
      <c r="K196" s="643">
        <v>-2.61</v>
      </c>
      <c r="L196" s="672">
        <v>191.15</v>
      </c>
      <c r="M196" s="676">
        <v>0</v>
      </c>
      <c r="N196" s="679"/>
      <c r="O196" s="678">
        <v>0</v>
      </c>
      <c r="P196" s="678">
        <v>2.5</v>
      </c>
      <c r="Q196" s="678">
        <v>0</v>
      </c>
      <c r="R196" s="678">
        <v>0</v>
      </c>
      <c r="S196" s="676">
        <v>0</v>
      </c>
      <c r="T196" s="644"/>
    </row>
    <row r="197" spans="1:25" ht="14.25">
      <c r="A197" s="673" t="s">
        <v>2976</v>
      </c>
      <c r="B197" s="673" t="s">
        <v>2482</v>
      </c>
      <c r="C197" s="647" t="s">
        <v>754</v>
      </c>
      <c r="D197" s="56"/>
      <c r="E197" s="56"/>
      <c r="F197" s="673"/>
      <c r="G197" s="674" t="s">
        <v>2491</v>
      </c>
      <c r="H197" s="56"/>
      <c r="I197" s="645" t="s">
        <v>2482</v>
      </c>
      <c r="J197" s="643">
        <v>58.44</v>
      </c>
      <c r="K197" s="643">
        <v>-4.08</v>
      </c>
      <c r="L197" s="672">
        <v>1866.8</v>
      </c>
      <c r="M197" s="676">
        <v>0</v>
      </c>
      <c r="N197" s="679"/>
      <c r="O197" s="678">
        <v>0</v>
      </c>
      <c r="P197" s="678">
        <v>0</v>
      </c>
      <c r="Q197" s="678">
        <v>0</v>
      </c>
      <c r="R197" s="678">
        <v>0</v>
      </c>
      <c r="S197" s="676">
        <v>0</v>
      </c>
      <c r="T197" s="644"/>
    </row>
    <row r="198" spans="1:25" ht="14.25">
      <c r="A198" s="673" t="s">
        <v>2977</v>
      </c>
      <c r="B198" s="673" t="s">
        <v>2483</v>
      </c>
      <c r="C198" s="647" t="s">
        <v>754</v>
      </c>
      <c r="D198" s="56"/>
      <c r="E198" s="56"/>
      <c r="F198" s="673"/>
      <c r="G198" s="674" t="s">
        <v>2491</v>
      </c>
      <c r="H198" s="56"/>
      <c r="I198" s="645" t="s">
        <v>2483</v>
      </c>
      <c r="J198" s="643">
        <v>55.63</v>
      </c>
      <c r="K198" s="643">
        <v>-2.84</v>
      </c>
      <c r="L198" s="672">
        <v>155.5</v>
      </c>
      <c r="M198" s="676">
        <v>0</v>
      </c>
      <c r="N198" s="679"/>
      <c r="O198" s="678">
        <v>5.8</v>
      </c>
      <c r="P198" s="678">
        <v>2.5</v>
      </c>
      <c r="Q198" s="678">
        <v>0</v>
      </c>
      <c r="R198" s="678">
        <v>1</v>
      </c>
      <c r="S198" s="676">
        <v>3</v>
      </c>
      <c r="T198" s="644"/>
    </row>
    <row r="199" spans="1:25" ht="14.25">
      <c r="A199" s="673" t="s">
        <v>2978</v>
      </c>
      <c r="B199" s="673" t="s">
        <v>2484</v>
      </c>
      <c r="C199" s="647" t="s">
        <v>754</v>
      </c>
      <c r="D199" s="56"/>
      <c r="E199" s="56"/>
      <c r="F199" s="673"/>
      <c r="G199" s="674" t="s">
        <v>2492</v>
      </c>
      <c r="H199" s="56"/>
      <c r="I199" s="645" t="s">
        <v>2484</v>
      </c>
      <c r="J199" s="643">
        <v>55.31</v>
      </c>
      <c r="K199" s="643">
        <v>-2.44</v>
      </c>
      <c r="L199" s="672">
        <v>219.72</v>
      </c>
      <c r="M199" s="676">
        <v>30.13</v>
      </c>
      <c r="N199" s="679"/>
      <c r="O199" s="691">
        <v>0</v>
      </c>
      <c r="P199" s="692">
        <v>0</v>
      </c>
      <c r="Q199" s="678">
        <v>0</v>
      </c>
      <c r="R199" s="678">
        <v>0</v>
      </c>
      <c r="S199" s="676">
        <v>0</v>
      </c>
      <c r="T199" s="644"/>
    </row>
    <row r="200" spans="1:25" ht="14.25">
      <c r="A200" s="673"/>
      <c r="B200" s="673" t="s">
        <v>2804</v>
      </c>
      <c r="C200" s="647" t="s">
        <v>754</v>
      </c>
      <c r="D200" s="56"/>
      <c r="E200" s="56"/>
      <c r="F200" s="673"/>
      <c r="G200" s="674" t="s">
        <v>2986</v>
      </c>
      <c r="H200" s="56"/>
      <c r="I200" s="645" t="s">
        <v>2804</v>
      </c>
      <c r="J200" s="643">
        <v>57.97</v>
      </c>
      <c r="K200" s="643">
        <v>-4.68</v>
      </c>
      <c r="L200" s="672">
        <v>76.8</v>
      </c>
      <c r="M200" s="676">
        <v>0</v>
      </c>
      <c r="N200" s="679"/>
      <c r="O200" s="678">
        <v>0</v>
      </c>
      <c r="P200" s="678">
        <v>35.6</v>
      </c>
      <c r="Q200" s="678">
        <v>0</v>
      </c>
      <c r="R200" s="678">
        <v>0</v>
      </c>
      <c r="S200" s="676">
        <v>0</v>
      </c>
      <c r="T200" s="644"/>
    </row>
    <row r="201" spans="1:25" ht="28.5">
      <c r="A201" s="673"/>
      <c r="B201" s="673" t="s">
        <v>2717</v>
      </c>
      <c r="C201" s="647" t="s">
        <v>754</v>
      </c>
      <c r="D201" s="56"/>
      <c r="E201" s="56"/>
      <c r="F201" s="673"/>
      <c r="G201" s="674" t="s">
        <v>2714</v>
      </c>
      <c r="H201" s="56"/>
      <c r="I201" s="645" t="s">
        <v>2717</v>
      </c>
      <c r="J201" s="643">
        <v>55.26</v>
      </c>
      <c r="K201" s="643">
        <v>-2.68</v>
      </c>
      <c r="L201" s="672">
        <v>53.6</v>
      </c>
      <c r="M201" s="676">
        <v>0</v>
      </c>
      <c r="N201" s="679"/>
      <c r="O201" s="678">
        <v>0</v>
      </c>
      <c r="P201" s="678">
        <v>0</v>
      </c>
      <c r="Q201" s="678">
        <v>0</v>
      </c>
      <c r="R201" s="678">
        <v>0</v>
      </c>
      <c r="S201" s="676">
        <v>0</v>
      </c>
      <c r="T201" s="644"/>
    </row>
    <row r="202" spans="1:25" ht="14.25">
      <c r="A202" s="673"/>
      <c r="B202" s="673" t="s">
        <v>2719</v>
      </c>
      <c r="C202" s="647" t="s">
        <v>754</v>
      </c>
      <c r="D202" s="56"/>
      <c r="E202" s="56"/>
      <c r="F202" s="673"/>
      <c r="G202" s="674" t="s">
        <v>2721</v>
      </c>
      <c r="H202" s="56"/>
      <c r="I202" s="645" t="s">
        <v>2719</v>
      </c>
      <c r="J202" s="643">
        <v>56.75</v>
      </c>
      <c r="K202" s="643">
        <v>-3.53</v>
      </c>
      <c r="L202" s="672">
        <v>413.29999999999995</v>
      </c>
      <c r="M202" s="676">
        <v>24.2</v>
      </c>
      <c r="N202" s="679"/>
      <c r="O202" s="678">
        <v>6.81</v>
      </c>
      <c r="P202" s="678">
        <v>0</v>
      </c>
      <c r="Q202" s="678">
        <v>0</v>
      </c>
      <c r="R202" s="678">
        <v>1</v>
      </c>
      <c r="S202" s="676">
        <v>5</v>
      </c>
      <c r="T202" s="644"/>
    </row>
    <row r="203" spans="1:25" ht="14.25">
      <c r="A203" s="673"/>
      <c r="B203" s="673" t="s">
        <v>2805</v>
      </c>
      <c r="C203" s="647" t="s">
        <v>754</v>
      </c>
      <c r="D203" s="56"/>
      <c r="E203" s="56"/>
      <c r="F203" s="673"/>
      <c r="G203" s="674" t="s">
        <v>2987</v>
      </c>
      <c r="H203" s="56"/>
      <c r="I203" s="645" t="s">
        <v>2805</v>
      </c>
      <c r="J203" s="643">
        <v>55.83</v>
      </c>
      <c r="K203" s="643">
        <v>-2.4300000000000002</v>
      </c>
      <c r="L203" s="672">
        <v>664.2</v>
      </c>
      <c r="M203" s="676">
        <v>0</v>
      </c>
      <c r="N203" s="679"/>
      <c r="O203" s="678">
        <v>0</v>
      </c>
      <c r="P203" s="678">
        <v>0</v>
      </c>
      <c r="Q203" s="678">
        <v>0</v>
      </c>
      <c r="R203" s="678">
        <v>1</v>
      </c>
      <c r="S203" s="676">
        <v>1</v>
      </c>
      <c r="T203" s="644"/>
    </row>
    <row r="204" spans="1:25" ht="14.25">
      <c r="A204" s="673"/>
      <c r="B204" s="673" t="s">
        <v>2806</v>
      </c>
      <c r="C204" s="647" t="s">
        <v>754</v>
      </c>
      <c r="D204" s="56"/>
      <c r="E204" s="56"/>
      <c r="F204" s="673"/>
      <c r="G204" s="674" t="s">
        <v>2988</v>
      </c>
      <c r="H204" s="56"/>
      <c r="I204" s="645" t="s">
        <v>2806</v>
      </c>
      <c r="J204" s="643">
        <v>50.7</v>
      </c>
      <c r="K204" s="643">
        <v>-3.6</v>
      </c>
      <c r="L204" s="672">
        <v>276</v>
      </c>
      <c r="M204" s="676">
        <v>3.5</v>
      </c>
      <c r="N204" s="679"/>
      <c r="O204" s="678">
        <v>0</v>
      </c>
      <c r="P204" s="678">
        <v>65</v>
      </c>
      <c r="Q204" s="678">
        <v>0</v>
      </c>
      <c r="R204" s="678">
        <v>0</v>
      </c>
      <c r="S204" s="676">
        <v>3.5</v>
      </c>
      <c r="T204" s="644" t="s">
        <v>2989</v>
      </c>
    </row>
    <row r="205" spans="1:25" ht="14.25">
      <c r="A205" s="673"/>
      <c r="B205" s="673" t="s">
        <v>2807</v>
      </c>
      <c r="C205" s="647" t="s">
        <v>754</v>
      </c>
      <c r="D205" s="56"/>
      <c r="E205" s="56"/>
      <c r="F205" s="673"/>
      <c r="G205" s="674" t="s">
        <v>2988</v>
      </c>
      <c r="H205" s="56"/>
      <c r="I205" s="645" t="s">
        <v>2807</v>
      </c>
      <c r="J205" s="643">
        <v>55.64</v>
      </c>
      <c r="K205" s="643">
        <v>-4.09</v>
      </c>
      <c r="L205" s="56">
        <v>69.319999999999993</v>
      </c>
      <c r="M205" s="690">
        <v>0</v>
      </c>
      <c r="N205" s="679"/>
      <c r="O205" s="686">
        <v>0</v>
      </c>
      <c r="P205" s="686">
        <v>0</v>
      </c>
      <c r="Q205" s="686">
        <v>0</v>
      </c>
      <c r="R205" s="686">
        <v>0</v>
      </c>
      <c r="S205" s="690">
        <v>0</v>
      </c>
      <c r="T205" s="644"/>
    </row>
    <row r="206" spans="1:25" ht="14.25">
      <c r="A206" s="673"/>
      <c r="B206" s="673" t="s">
        <v>2808</v>
      </c>
      <c r="C206" s="647" t="s">
        <v>754</v>
      </c>
      <c r="D206" s="56"/>
      <c r="E206" s="56"/>
      <c r="F206" s="673"/>
      <c r="G206" s="674" t="s">
        <v>2987</v>
      </c>
      <c r="H206" s="56"/>
      <c r="I206" s="645" t="s">
        <v>2808</v>
      </c>
      <c r="J206" s="643">
        <v>55.54</v>
      </c>
      <c r="K206" s="643">
        <v>-2.72</v>
      </c>
      <c r="L206" s="56">
        <v>193.60000000000002</v>
      </c>
      <c r="M206" s="676">
        <v>16.8</v>
      </c>
      <c r="N206" s="679"/>
      <c r="O206" s="678">
        <v>0</v>
      </c>
      <c r="P206" s="678">
        <v>0</v>
      </c>
      <c r="Q206" s="678">
        <v>0</v>
      </c>
      <c r="R206" s="678">
        <v>0</v>
      </c>
      <c r="S206" s="676">
        <v>1</v>
      </c>
      <c r="T206" s="644"/>
    </row>
    <row r="207" spans="1:25" ht="15">
      <c r="A207" s="915"/>
      <c r="B207" s="918" t="s">
        <v>3122</v>
      </c>
      <c r="C207" s="647" t="s">
        <v>754</v>
      </c>
      <c r="D207" s="82"/>
      <c r="E207" s="82"/>
      <c r="F207" s="916"/>
      <c r="G207" s="917" t="s">
        <v>3126</v>
      </c>
      <c r="H207" s="82"/>
      <c r="I207" s="916" t="s">
        <v>3122</v>
      </c>
      <c r="J207" s="916">
        <v>55.35</v>
      </c>
      <c r="K207" s="916">
        <v>-3.88</v>
      </c>
      <c r="L207" s="82">
        <v>148.19999999999999</v>
      </c>
      <c r="M207" s="695">
        <f>SUM(M12:M206)</f>
        <v>5028.24</v>
      </c>
      <c r="N207"/>
      <c r="O207" s="695">
        <f>SUM(O12:O206)</f>
        <v>6303.180000000003</v>
      </c>
      <c r="P207" s="682">
        <f t="shared" ref="P207:S207" si="0">SUM(P81:P206)</f>
        <v>2521.4499999999994</v>
      </c>
      <c r="Q207" s="695">
        <f t="shared" si="0"/>
        <v>623.79999999999995</v>
      </c>
      <c r="R207" s="695">
        <f t="shared" si="0"/>
        <v>49</v>
      </c>
      <c r="S207" s="695">
        <f t="shared" si="0"/>
        <v>67.069999999999993</v>
      </c>
      <c r="T207" s="642"/>
    </row>
    <row r="208" spans="1:25" ht="14.25">
      <c r="A208" s="915"/>
      <c r="B208" s="918" t="s">
        <v>3123</v>
      </c>
      <c r="C208" s="647" t="s">
        <v>754</v>
      </c>
      <c r="D208" s="82"/>
      <c r="E208" s="82"/>
      <c r="F208" s="916"/>
      <c r="G208" s="917" t="s">
        <v>3127</v>
      </c>
      <c r="H208" s="82"/>
      <c r="I208" s="916" t="s">
        <v>3123</v>
      </c>
      <c r="J208" s="916">
        <v>58.03</v>
      </c>
      <c r="K208" s="916">
        <v>-4.32</v>
      </c>
      <c r="L208" s="82">
        <v>255.8</v>
      </c>
      <c r="T208" s="641"/>
    </row>
    <row r="209" spans="1:28" ht="14.25">
      <c r="A209" s="915"/>
      <c r="B209" s="918" t="s">
        <v>3124</v>
      </c>
      <c r="C209" s="647" t="s">
        <v>754</v>
      </c>
      <c r="D209" s="82"/>
      <c r="E209" s="82"/>
      <c r="F209" s="916"/>
      <c r="G209" s="917" t="s">
        <v>3127</v>
      </c>
      <c r="H209" s="82"/>
      <c r="I209" s="916" t="s">
        <v>3124</v>
      </c>
      <c r="J209" s="916">
        <v>57.94</v>
      </c>
      <c r="K209" s="916">
        <v>-4.66</v>
      </c>
      <c r="L209" s="82">
        <v>68.260000000000005</v>
      </c>
    </row>
    <row r="210" spans="1:28" ht="14.25">
      <c r="A210" s="915"/>
      <c r="B210" s="918" t="s">
        <v>3125</v>
      </c>
      <c r="C210" s="647" t="s">
        <v>754</v>
      </c>
      <c r="D210" s="82"/>
      <c r="E210" s="82"/>
      <c r="F210" s="916"/>
      <c r="G210" s="917" t="s">
        <v>3128</v>
      </c>
      <c r="H210" s="82"/>
      <c r="I210" s="916" t="s">
        <v>3125</v>
      </c>
      <c r="J210" s="916">
        <v>55.2</v>
      </c>
      <c r="K210" s="916">
        <v>-3.66</v>
      </c>
      <c r="L210" s="82">
        <v>1109.7</v>
      </c>
    </row>
    <row r="211" spans="1:28">
      <c r="A211" s="597"/>
      <c r="B211" s="596"/>
      <c r="C211" s="580"/>
      <c r="F211" s="596"/>
      <c r="G211" s="598"/>
      <c r="I211" s="596"/>
      <c r="J211" s="596"/>
      <c r="K211" s="596"/>
    </row>
    <row r="213" spans="1:28">
      <c r="A213" s="871" t="s">
        <v>599</v>
      </c>
      <c r="B213" s="871"/>
      <c r="C213" s="871"/>
      <c r="D213" s="871"/>
      <c r="E213" s="871"/>
      <c r="F213" s="871" t="s">
        <v>600</v>
      </c>
      <c r="G213" s="871"/>
      <c r="H213" s="871"/>
      <c r="I213" s="871"/>
      <c r="J213" s="871"/>
    </row>
    <row r="214" spans="1:28" ht="38.25">
      <c r="C214" s="83" t="s">
        <v>602</v>
      </c>
      <c r="F214" s="83" t="s">
        <v>603</v>
      </c>
      <c r="L214" s="83" t="s">
        <v>604</v>
      </c>
    </row>
    <row r="215" spans="1:28" ht="25.5">
      <c r="B215" s="83" t="s">
        <v>173</v>
      </c>
      <c r="C215" s="83" t="s">
        <v>605</v>
      </c>
      <c r="D215" s="83" t="s">
        <v>170</v>
      </c>
      <c r="E215" s="83" t="s">
        <v>435</v>
      </c>
      <c r="F215" s="83" t="s">
        <v>445</v>
      </c>
      <c r="G215" s="37" t="s">
        <v>446</v>
      </c>
      <c r="H215" s="83" t="s">
        <v>606</v>
      </c>
      <c r="I215" s="83" t="s">
        <v>607</v>
      </c>
      <c r="J215" s="83" t="s">
        <v>84</v>
      </c>
      <c r="K215" s="83" t="s">
        <v>2099</v>
      </c>
      <c r="L215" s="83" t="s">
        <v>608</v>
      </c>
      <c r="T215" s="83" t="s">
        <v>59</v>
      </c>
      <c r="U215" s="83" t="s">
        <v>169</v>
      </c>
      <c r="V215" s="83" t="s">
        <v>171</v>
      </c>
      <c r="W215" s="83" t="s">
        <v>609</v>
      </c>
      <c r="X215" s="83" t="s">
        <v>172</v>
      </c>
      <c r="Y215" s="83" t="s">
        <v>610</v>
      </c>
      <c r="Z215" s="83" t="s">
        <v>612</v>
      </c>
      <c r="AB215" s="83" t="s">
        <v>2100</v>
      </c>
    </row>
    <row r="216" spans="1:28" ht="38.25">
      <c r="A216" s="83" t="s">
        <v>1986</v>
      </c>
      <c r="B216" s="83" t="s">
        <v>2101</v>
      </c>
      <c r="C216" s="83">
        <v>42064</v>
      </c>
      <c r="D216" s="83" t="s">
        <v>2102</v>
      </c>
      <c r="K216" s="83" t="s">
        <v>2101</v>
      </c>
      <c r="T216" s="83" t="s">
        <v>177</v>
      </c>
    </row>
    <row r="217" spans="1:28" ht="38.25">
      <c r="A217" s="83" t="s">
        <v>1937</v>
      </c>
      <c r="B217" s="83" t="s">
        <v>2103</v>
      </c>
      <c r="C217" s="83" t="s">
        <v>2104</v>
      </c>
      <c r="D217" s="83">
        <v>42380</v>
      </c>
      <c r="E217" s="83" t="s">
        <v>2105</v>
      </c>
      <c r="K217" s="83" t="s">
        <v>2103</v>
      </c>
      <c r="L217" s="83" t="s">
        <v>2106</v>
      </c>
      <c r="T217" s="83" t="s">
        <v>436</v>
      </c>
      <c r="U217" s="83" t="s">
        <v>2107</v>
      </c>
    </row>
    <row r="218" spans="1:28" ht="38.25">
      <c r="A218" s="83" t="s">
        <v>1842</v>
      </c>
      <c r="B218" s="83" t="s">
        <v>2108</v>
      </c>
      <c r="C218" s="83" t="s">
        <v>2109</v>
      </c>
      <c r="D218" s="83">
        <v>42431</v>
      </c>
      <c r="E218" s="83" t="s">
        <v>2110</v>
      </c>
      <c r="K218" s="83" t="s">
        <v>2108</v>
      </c>
      <c r="L218" s="83" t="s">
        <v>2111</v>
      </c>
      <c r="T218" s="83" t="s">
        <v>436</v>
      </c>
      <c r="U218" s="83" t="s">
        <v>2112</v>
      </c>
    </row>
    <row r="219" spans="1:28" ht="63.75">
      <c r="A219" s="83" t="s">
        <v>2113</v>
      </c>
      <c r="B219" s="83" t="s">
        <v>2114</v>
      </c>
      <c r="C219" s="83" t="s">
        <v>2115</v>
      </c>
      <c r="D219" s="83">
        <v>42425</v>
      </c>
      <c r="E219" s="83" t="s">
        <v>2116</v>
      </c>
      <c r="K219" s="83" t="s">
        <v>2114</v>
      </c>
      <c r="L219" s="83" t="s">
        <v>2117</v>
      </c>
      <c r="T219" s="83" t="s">
        <v>436</v>
      </c>
      <c r="U219" s="83" t="s">
        <v>2118</v>
      </c>
    </row>
    <row r="220" spans="1:28" ht="63.75">
      <c r="A220" s="83" t="s">
        <v>2113</v>
      </c>
      <c r="B220" s="83" t="s">
        <v>2114</v>
      </c>
      <c r="C220" s="83" t="s">
        <v>2115</v>
      </c>
      <c r="D220" s="83">
        <v>42425</v>
      </c>
      <c r="E220" s="83" t="s">
        <v>2116</v>
      </c>
      <c r="K220" s="83" t="s">
        <v>2114</v>
      </c>
      <c r="L220" s="83" t="s">
        <v>2117</v>
      </c>
      <c r="T220" s="83" t="s">
        <v>436</v>
      </c>
      <c r="U220" s="83" t="s">
        <v>2118</v>
      </c>
    </row>
    <row r="221" spans="1:28" ht="38.25">
      <c r="A221" s="83" t="s">
        <v>1830</v>
      </c>
      <c r="B221" s="83" t="s">
        <v>2119</v>
      </c>
      <c r="C221" s="83" t="s">
        <v>2120</v>
      </c>
      <c r="D221" s="83">
        <v>42507</v>
      </c>
      <c r="E221" s="83" t="s">
        <v>2110</v>
      </c>
      <c r="K221" s="83" t="s">
        <v>2119</v>
      </c>
      <c r="L221" s="83" t="s">
        <v>2121</v>
      </c>
      <c r="T221" s="83" t="s">
        <v>436</v>
      </c>
      <c r="U221" s="83" t="s">
        <v>2112</v>
      </c>
    </row>
    <row r="222" spans="1:28" ht="63.75">
      <c r="A222" s="83" t="s">
        <v>1728</v>
      </c>
      <c r="B222" s="83" t="s">
        <v>2122</v>
      </c>
      <c r="C222" s="83" t="s">
        <v>2123</v>
      </c>
      <c r="E222" s="83" t="s">
        <v>2124</v>
      </c>
      <c r="K222" s="83" t="s">
        <v>2122</v>
      </c>
      <c r="L222" s="83" t="s">
        <v>2125</v>
      </c>
      <c r="T222" s="83" t="s">
        <v>436</v>
      </c>
      <c r="U222" s="83" t="s">
        <v>2126</v>
      </c>
    </row>
    <row r="223" spans="1:28" ht="25.5">
      <c r="A223" s="83" t="s">
        <v>2041</v>
      </c>
      <c r="B223" s="83" t="s">
        <v>2127</v>
      </c>
      <c r="C223" s="83" t="s">
        <v>1722</v>
      </c>
      <c r="D223" s="83">
        <v>42541</v>
      </c>
      <c r="E223" s="83" t="s">
        <v>2128</v>
      </c>
      <c r="K223" s="83" t="s">
        <v>2127</v>
      </c>
      <c r="L223" s="83" t="s">
        <v>2129</v>
      </c>
      <c r="T223" s="83" t="s">
        <v>436</v>
      </c>
      <c r="U223" s="83" t="s">
        <v>2130</v>
      </c>
    </row>
    <row r="224" spans="1:28" ht="25.5">
      <c r="A224" s="83" t="s">
        <v>1746</v>
      </c>
      <c r="B224" s="83" t="s">
        <v>2131</v>
      </c>
      <c r="C224" s="83" t="s">
        <v>1722</v>
      </c>
      <c r="D224" s="83">
        <v>42541</v>
      </c>
      <c r="E224" s="83" t="s">
        <v>2132</v>
      </c>
      <c r="K224" s="83" t="s">
        <v>2131</v>
      </c>
      <c r="L224" s="83" t="s">
        <v>2133</v>
      </c>
      <c r="T224" s="83" t="s">
        <v>436</v>
      </c>
      <c r="U224" s="83" t="s">
        <v>2134</v>
      </c>
    </row>
    <row r="225" spans="1:21" ht="38.25">
      <c r="A225" s="83" t="s">
        <v>2092</v>
      </c>
      <c r="B225" s="83" t="s">
        <v>2135</v>
      </c>
      <c r="C225" s="83" t="s">
        <v>2136</v>
      </c>
      <c r="E225" s="83" t="s">
        <v>2110</v>
      </c>
      <c r="K225" s="83" t="s">
        <v>2135</v>
      </c>
      <c r="L225" s="83" t="s">
        <v>2137</v>
      </c>
      <c r="T225" s="83" t="s">
        <v>436</v>
      </c>
      <c r="U225" s="83" t="s">
        <v>2112</v>
      </c>
    </row>
    <row r="226" spans="1:21" ht="63.75">
      <c r="A226" s="83" t="s">
        <v>2138</v>
      </c>
      <c r="B226" s="83" t="s">
        <v>2139</v>
      </c>
      <c r="C226" s="83" t="s">
        <v>2140</v>
      </c>
      <c r="E226" s="83" t="s">
        <v>2141</v>
      </c>
      <c r="K226" s="83" t="s">
        <v>2139</v>
      </c>
      <c r="L226" s="83" t="s">
        <v>2142</v>
      </c>
      <c r="T226" s="83" t="s">
        <v>436</v>
      </c>
      <c r="U226" s="83" t="s">
        <v>2143</v>
      </c>
    </row>
    <row r="227" spans="1:21" ht="38.25">
      <c r="A227" s="83" t="s">
        <v>2144</v>
      </c>
      <c r="B227" s="83" t="s">
        <v>2145</v>
      </c>
      <c r="C227" s="83" t="s">
        <v>2146</v>
      </c>
      <c r="E227" s="83" t="s">
        <v>2110</v>
      </c>
      <c r="K227" s="83" t="s">
        <v>2145</v>
      </c>
      <c r="L227" s="83" t="s">
        <v>2147</v>
      </c>
      <c r="T227" s="83" t="s">
        <v>436</v>
      </c>
      <c r="U227" s="83" t="s">
        <v>2112</v>
      </c>
    </row>
    <row r="228" spans="1:21" ht="25.5">
      <c r="A228" s="83" t="s">
        <v>2148</v>
      </c>
      <c r="B228" s="83" t="s">
        <v>2149</v>
      </c>
      <c r="C228" s="83" t="s">
        <v>2150</v>
      </c>
      <c r="E228" s="83" t="s">
        <v>2151</v>
      </c>
      <c r="K228" s="83" t="s">
        <v>2149</v>
      </c>
      <c r="L228" s="83" t="s">
        <v>2152</v>
      </c>
      <c r="T228" s="83" t="s">
        <v>436</v>
      </c>
      <c r="U228" s="83" t="s">
        <v>2153</v>
      </c>
    </row>
    <row r="229" spans="1:21" ht="25.5">
      <c r="A229" s="83" t="s">
        <v>2154</v>
      </c>
      <c r="B229" s="83" t="s">
        <v>2155</v>
      </c>
      <c r="C229" s="83" t="s">
        <v>2150</v>
      </c>
      <c r="E229" s="83" t="s">
        <v>2156</v>
      </c>
      <c r="K229" s="83" t="s">
        <v>2155</v>
      </c>
      <c r="L229" s="83" t="s">
        <v>2157</v>
      </c>
      <c r="T229" s="83" t="s">
        <v>176</v>
      </c>
      <c r="U229" s="83" t="s">
        <v>2153</v>
      </c>
    </row>
    <row r="230" spans="1:21" ht="25.5">
      <c r="A230" s="83" t="s">
        <v>2158</v>
      </c>
      <c r="B230" s="83" t="s">
        <v>2159</v>
      </c>
      <c r="C230" s="83" t="s">
        <v>2160</v>
      </c>
      <c r="D230" s="83">
        <v>43235</v>
      </c>
      <c r="E230" s="83" t="s">
        <v>2161</v>
      </c>
      <c r="K230" s="83" t="s">
        <v>2159</v>
      </c>
      <c r="L230" s="83" t="s">
        <v>2162</v>
      </c>
      <c r="T230" s="83" t="s">
        <v>176</v>
      </c>
      <c r="U230" s="83" t="s">
        <v>2163</v>
      </c>
    </row>
    <row r="231" spans="1:21" ht="191.25">
      <c r="A231" s="83" t="s">
        <v>2164</v>
      </c>
      <c r="B231" s="83" t="s">
        <v>2165</v>
      </c>
      <c r="C231" s="83" t="s">
        <v>2166</v>
      </c>
      <c r="D231" s="83">
        <v>43235</v>
      </c>
      <c r="E231" s="83" t="s">
        <v>2167</v>
      </c>
      <c r="K231" s="83" t="s">
        <v>2165</v>
      </c>
      <c r="L231" s="83" t="s">
        <v>2168</v>
      </c>
      <c r="T231" s="83" t="s">
        <v>436</v>
      </c>
      <c r="U231" s="83" t="s">
        <v>2169</v>
      </c>
    </row>
    <row r="232" spans="1:21" ht="25.5">
      <c r="A232" s="83" t="s">
        <v>2170</v>
      </c>
      <c r="B232" s="83" t="s">
        <v>2171</v>
      </c>
      <c r="C232" s="83" t="s">
        <v>1722</v>
      </c>
      <c r="D232" s="83">
        <v>43256</v>
      </c>
      <c r="E232" s="83" t="s">
        <v>2172</v>
      </c>
      <c r="K232" s="83" t="s">
        <v>2171</v>
      </c>
      <c r="L232" s="83" t="s">
        <v>2173</v>
      </c>
      <c r="T232" s="83" t="s">
        <v>436</v>
      </c>
      <c r="U232" s="83" t="s">
        <v>2174</v>
      </c>
    </row>
    <row r="233" spans="1:21" ht="25.5">
      <c r="A233" s="83" t="s">
        <v>2175</v>
      </c>
      <c r="B233" s="83" t="s">
        <v>2176</v>
      </c>
      <c r="C233" s="83">
        <v>41772</v>
      </c>
      <c r="D233" s="83">
        <v>43256</v>
      </c>
      <c r="E233" s="83" t="s">
        <v>2177</v>
      </c>
      <c r="K233" s="83" t="s">
        <v>2176</v>
      </c>
      <c r="L233" s="83" t="s">
        <v>2178</v>
      </c>
      <c r="T233" s="83" t="s">
        <v>177</v>
      </c>
      <c r="U233" s="83" t="s">
        <v>2179</v>
      </c>
    </row>
    <row r="234" spans="1:21" ht="25.5">
      <c r="A234" s="83" t="s">
        <v>2180</v>
      </c>
      <c r="B234" s="83" t="s">
        <v>2181</v>
      </c>
      <c r="C234" s="83" t="s">
        <v>2182</v>
      </c>
      <c r="E234" s="83" t="s">
        <v>2183</v>
      </c>
      <c r="K234" s="83" t="s">
        <v>2181</v>
      </c>
      <c r="L234" s="83" t="s">
        <v>2184</v>
      </c>
      <c r="T234" s="83" t="s">
        <v>436</v>
      </c>
    </row>
    <row r="235" spans="1:21" ht="38.25">
      <c r="A235" s="83" t="s">
        <v>2185</v>
      </c>
      <c r="B235" s="83" t="s">
        <v>2186</v>
      </c>
      <c r="C235" s="83" t="s">
        <v>1860</v>
      </c>
      <c r="D235" s="83">
        <v>43356</v>
      </c>
      <c r="E235" s="83" t="s">
        <v>2187</v>
      </c>
      <c r="K235" s="83" t="s">
        <v>2186</v>
      </c>
      <c r="L235" s="83" t="s">
        <v>2188</v>
      </c>
      <c r="T235" s="83" t="s">
        <v>436</v>
      </c>
      <c r="U235" s="83" t="s">
        <v>2189</v>
      </c>
    </row>
    <row r="236" spans="1:21" ht="38.25">
      <c r="A236" s="83" t="s">
        <v>2190</v>
      </c>
      <c r="B236" s="83" t="s">
        <v>2191</v>
      </c>
      <c r="C236" s="83">
        <v>41576</v>
      </c>
      <c r="D236" s="83">
        <v>43406</v>
      </c>
      <c r="E236" s="83" t="s">
        <v>2192</v>
      </c>
      <c r="K236" s="83" t="s">
        <v>2191</v>
      </c>
      <c r="L236" s="83" t="s">
        <v>2193</v>
      </c>
      <c r="T236" s="83" t="s">
        <v>436</v>
      </c>
      <c r="U236" s="83" t="s">
        <v>2194</v>
      </c>
    </row>
    <row r="237" spans="1:21" ht="51">
      <c r="A237" s="83" t="s">
        <v>2195</v>
      </c>
      <c r="B237" s="83" t="s">
        <v>2196</v>
      </c>
      <c r="C237" s="83">
        <v>42268</v>
      </c>
      <c r="D237" s="83">
        <v>43406</v>
      </c>
      <c r="E237" s="83" t="s">
        <v>2197</v>
      </c>
      <c r="K237" s="83" t="s">
        <v>2196</v>
      </c>
      <c r="L237" s="83" t="s">
        <v>2198</v>
      </c>
      <c r="T237" s="83" t="s">
        <v>436</v>
      </c>
      <c r="U237" s="83" t="s">
        <v>2199</v>
      </c>
    </row>
    <row r="238" spans="1:21" ht="38.25">
      <c r="A238" s="83" t="s">
        <v>2200</v>
      </c>
      <c r="B238" s="83" t="s">
        <v>2201</v>
      </c>
      <c r="C238" s="83">
        <v>42464</v>
      </c>
      <c r="D238" s="83">
        <v>43406</v>
      </c>
      <c r="E238" s="83" t="s">
        <v>2202</v>
      </c>
      <c r="K238" s="83" t="s">
        <v>2201</v>
      </c>
      <c r="L238" s="83" t="s">
        <v>2203</v>
      </c>
      <c r="T238" s="83" t="s">
        <v>436</v>
      </c>
      <c r="U238" s="83" t="s">
        <v>2204</v>
      </c>
    </row>
    <row r="239" spans="1:21" ht="25.5">
      <c r="A239" s="83" t="s">
        <v>2205</v>
      </c>
      <c r="B239" s="83" t="s">
        <v>2206</v>
      </c>
      <c r="C239" s="83">
        <v>41761</v>
      </c>
      <c r="D239" s="83">
        <v>43514</v>
      </c>
      <c r="E239" s="83" t="s">
        <v>2161</v>
      </c>
      <c r="K239" s="83" t="s">
        <v>2206</v>
      </c>
      <c r="L239" s="83" t="s">
        <v>2207</v>
      </c>
      <c r="T239" s="83" t="s">
        <v>436</v>
      </c>
      <c r="U239" s="83" t="s">
        <v>2163</v>
      </c>
    </row>
    <row r="240" spans="1:21" ht="25.5">
      <c r="A240" s="83" t="s">
        <v>2208</v>
      </c>
      <c r="B240" s="83" t="s">
        <v>2209</v>
      </c>
      <c r="C240" s="83">
        <v>41137</v>
      </c>
      <c r="D240" s="83">
        <v>43535</v>
      </c>
      <c r="E240" s="83" t="s">
        <v>2210</v>
      </c>
      <c r="F240" s="83" t="s">
        <v>2211</v>
      </c>
      <c r="K240" s="83" t="s">
        <v>2209</v>
      </c>
      <c r="L240" s="83" t="s">
        <v>2212</v>
      </c>
      <c r="T240" s="83" t="s">
        <v>436</v>
      </c>
      <c r="U240" s="83" t="s">
        <v>2213</v>
      </c>
    </row>
    <row r="241" spans="1:24">
      <c r="A241" s="83" t="s">
        <v>2214</v>
      </c>
      <c r="B241" s="83" t="s">
        <v>2215</v>
      </c>
      <c r="C241" s="83">
        <v>42923</v>
      </c>
      <c r="D241" s="83">
        <v>43535</v>
      </c>
      <c r="E241" s="83" t="s">
        <v>2216</v>
      </c>
      <c r="F241" s="83" t="s">
        <v>1704</v>
      </c>
      <c r="K241" s="83" t="s">
        <v>2215</v>
      </c>
      <c r="L241" s="83" t="s">
        <v>2217</v>
      </c>
      <c r="T241" s="83" t="s">
        <v>436</v>
      </c>
    </row>
    <row r="242" spans="1:24" ht="51">
      <c r="A242" s="83" t="s">
        <v>2218</v>
      </c>
      <c r="B242" s="83" t="s">
        <v>2219</v>
      </c>
      <c r="C242" s="83">
        <v>42467</v>
      </c>
      <c r="D242" s="83">
        <v>43535</v>
      </c>
      <c r="E242" s="83" t="s">
        <v>2029</v>
      </c>
      <c r="F242" s="83" t="s">
        <v>1791</v>
      </c>
      <c r="K242" s="83" t="s">
        <v>2219</v>
      </c>
      <c r="L242" s="83" t="s">
        <v>2220</v>
      </c>
      <c r="T242" s="83" t="s">
        <v>177</v>
      </c>
      <c r="U242" s="83" t="s">
        <v>2221</v>
      </c>
    </row>
    <row r="243" spans="1:24">
      <c r="A243" s="83" t="s">
        <v>2222</v>
      </c>
      <c r="B243" s="83" t="s">
        <v>2223</v>
      </c>
      <c r="C243" s="83">
        <v>42632</v>
      </c>
      <c r="D243" s="83">
        <v>43535</v>
      </c>
      <c r="E243" s="83" t="s">
        <v>2014</v>
      </c>
      <c r="F243" s="83" t="s">
        <v>1791</v>
      </c>
      <c r="K243" s="83" t="s">
        <v>2223</v>
      </c>
      <c r="L243" s="83" t="s">
        <v>2224</v>
      </c>
      <c r="T243" s="83" t="s">
        <v>177</v>
      </c>
      <c r="U243" s="83" t="s">
        <v>2225</v>
      </c>
    </row>
    <row r="244" spans="1:24">
      <c r="A244" s="83" t="s">
        <v>2226</v>
      </c>
      <c r="B244" s="83" t="s">
        <v>2227</v>
      </c>
      <c r="C244" s="83">
        <v>42897</v>
      </c>
      <c r="D244" s="83">
        <v>43560</v>
      </c>
      <c r="E244" s="83" t="s">
        <v>2228</v>
      </c>
      <c r="F244" s="83" t="s">
        <v>1786</v>
      </c>
      <c r="K244" s="83" t="s">
        <v>2227</v>
      </c>
      <c r="L244" s="83" t="s">
        <v>2229</v>
      </c>
      <c r="T244" s="83" t="s">
        <v>436</v>
      </c>
    </row>
    <row r="245" spans="1:24" ht="25.5">
      <c r="A245" s="83" t="s">
        <v>2230</v>
      </c>
      <c r="B245" s="83" t="s">
        <v>2231</v>
      </c>
      <c r="C245" s="83">
        <v>41422</v>
      </c>
      <c r="D245" s="83">
        <v>43591</v>
      </c>
      <c r="E245" s="83" t="s">
        <v>2232</v>
      </c>
      <c r="F245" s="83" t="s">
        <v>1791</v>
      </c>
      <c r="K245" s="83" t="s">
        <v>2231</v>
      </c>
      <c r="L245" s="83" t="s">
        <v>2233</v>
      </c>
      <c r="T245" s="83" t="s">
        <v>176</v>
      </c>
      <c r="U245" s="83" t="s">
        <v>2204</v>
      </c>
    </row>
    <row r="246" spans="1:24">
      <c r="A246" s="83" t="s">
        <v>2075</v>
      </c>
      <c r="B246" s="83" t="s">
        <v>2076</v>
      </c>
      <c r="C246" s="83">
        <v>42138</v>
      </c>
      <c r="D246" s="83">
        <v>43650</v>
      </c>
      <c r="E246" s="83" t="s">
        <v>2078</v>
      </c>
      <c r="F246" s="83" t="s">
        <v>1821</v>
      </c>
      <c r="K246" s="83" t="s">
        <v>2076</v>
      </c>
      <c r="L246" s="83" t="s">
        <v>2234</v>
      </c>
      <c r="T246" s="83" t="s">
        <v>436</v>
      </c>
      <c r="U246" s="83" t="s">
        <v>2112</v>
      </c>
    </row>
    <row r="247" spans="1:24">
      <c r="A247" s="83" t="s">
        <v>2235</v>
      </c>
      <c r="B247" s="83" t="s">
        <v>2236</v>
      </c>
      <c r="C247" s="83">
        <v>42752</v>
      </c>
      <c r="D247" s="83">
        <v>43650</v>
      </c>
      <c r="E247" s="83" t="s">
        <v>2237</v>
      </c>
      <c r="F247" s="83" t="s">
        <v>1710</v>
      </c>
      <c r="K247" s="83" t="s">
        <v>2236</v>
      </c>
      <c r="L247" s="83" t="s">
        <v>2238</v>
      </c>
      <c r="T247" s="83" t="s">
        <v>436</v>
      </c>
      <c r="U247" s="83" t="s">
        <v>2112</v>
      </c>
    </row>
    <row r="248" spans="1:24" ht="127.5">
      <c r="A248" s="83" t="s">
        <v>2239</v>
      </c>
      <c r="B248" s="83" t="s">
        <v>2240</v>
      </c>
      <c r="C248" s="83">
        <v>41906</v>
      </c>
      <c r="E248" s="83" t="s">
        <v>2241</v>
      </c>
      <c r="F248" s="83" t="s">
        <v>1786</v>
      </c>
      <c r="J248" s="83">
        <v>1</v>
      </c>
      <c r="K248" s="83" t="s">
        <v>2240</v>
      </c>
      <c r="L248" s="83" t="s">
        <v>2242</v>
      </c>
      <c r="T248" s="83" t="s">
        <v>436</v>
      </c>
      <c r="U248" s="83" t="s">
        <v>2243</v>
      </c>
      <c r="W248" s="83" t="s">
        <v>2244</v>
      </c>
    </row>
    <row r="249" spans="1:24" ht="127.5">
      <c r="A249" s="83" t="s">
        <v>2245</v>
      </c>
      <c r="B249" s="83" t="s">
        <v>2246</v>
      </c>
      <c r="C249" s="83">
        <v>43258</v>
      </c>
      <c r="D249" s="83">
        <v>44018</v>
      </c>
      <c r="E249" s="83" t="s">
        <v>2247</v>
      </c>
      <c r="F249" s="83" t="s">
        <v>2248</v>
      </c>
      <c r="J249" s="83">
        <v>1</v>
      </c>
      <c r="K249" s="83" t="s">
        <v>2246</v>
      </c>
      <c r="L249" s="83" t="s">
        <v>2249</v>
      </c>
      <c r="T249" s="83" t="s">
        <v>436</v>
      </c>
      <c r="W249" s="83" t="s">
        <v>2244</v>
      </c>
    </row>
    <row r="250" spans="1:24" ht="127.5">
      <c r="A250" s="83" t="s">
        <v>2250</v>
      </c>
      <c r="B250" s="83" t="s">
        <v>2251</v>
      </c>
      <c r="C250" s="83">
        <v>42474</v>
      </c>
      <c r="D250" s="83">
        <v>44113</v>
      </c>
      <c r="E250" s="83" t="s">
        <v>2252</v>
      </c>
      <c r="F250" s="83" t="s">
        <v>1829</v>
      </c>
      <c r="J250" s="83">
        <v>1</v>
      </c>
      <c r="K250" s="83" t="s">
        <v>2251</v>
      </c>
      <c r="L250" s="83" t="s">
        <v>2253</v>
      </c>
      <c r="T250" s="83" t="s">
        <v>436</v>
      </c>
      <c r="U250" s="83" t="s">
        <v>2153</v>
      </c>
      <c r="W250" s="83" t="s">
        <v>2244</v>
      </c>
    </row>
    <row r="251" spans="1:24" ht="127.5">
      <c r="A251" s="83" t="s">
        <v>2254</v>
      </c>
      <c r="B251" s="83" t="s">
        <v>2255</v>
      </c>
      <c r="C251" s="83">
        <v>43740</v>
      </c>
      <c r="D251" s="83">
        <v>44113</v>
      </c>
      <c r="E251" s="83" t="s">
        <v>2024</v>
      </c>
      <c r="F251" s="83" t="s">
        <v>1719</v>
      </c>
      <c r="J251" s="83">
        <v>1</v>
      </c>
      <c r="K251" s="83" t="s">
        <v>2255</v>
      </c>
      <c r="L251" s="83" t="s">
        <v>2025</v>
      </c>
      <c r="T251" s="83" t="s">
        <v>436</v>
      </c>
      <c r="W251" s="83" t="s">
        <v>2244</v>
      </c>
    </row>
    <row r="252" spans="1:24" ht="127.5">
      <c r="A252" s="83" t="s">
        <v>2256</v>
      </c>
      <c r="B252" s="83" t="s">
        <v>2257</v>
      </c>
      <c r="C252" s="83">
        <v>41137</v>
      </c>
      <c r="D252" s="83">
        <v>44028</v>
      </c>
      <c r="E252" s="83" t="s">
        <v>2258</v>
      </c>
      <c r="F252" s="83" t="s">
        <v>2259</v>
      </c>
      <c r="J252" s="83">
        <v>1</v>
      </c>
      <c r="K252" s="83" t="s">
        <v>2257</v>
      </c>
      <c r="L252" s="83" t="s">
        <v>2260</v>
      </c>
      <c r="T252" s="83" t="s">
        <v>436</v>
      </c>
      <c r="U252" s="83" t="s">
        <v>2261</v>
      </c>
      <c r="W252" s="83" t="s">
        <v>2244</v>
      </c>
      <c r="X252" s="83" t="s">
        <v>835</v>
      </c>
    </row>
    <row r="253" spans="1:24" ht="127.5">
      <c r="A253" s="83" t="s">
        <v>2262</v>
      </c>
      <c r="B253" s="83" t="s">
        <v>2263</v>
      </c>
      <c r="C253" s="83">
        <v>42726</v>
      </c>
      <c r="D253" s="83" t="s">
        <v>2264</v>
      </c>
      <c r="E253" s="83" t="s">
        <v>2265</v>
      </c>
      <c r="F253" s="83" t="s">
        <v>1704</v>
      </c>
      <c r="J253" s="83">
        <v>1</v>
      </c>
      <c r="K253" s="83" t="s">
        <v>2263</v>
      </c>
      <c r="L253" s="83" t="s">
        <v>2266</v>
      </c>
      <c r="T253" s="83" t="s">
        <v>177</v>
      </c>
      <c r="U253" s="83" t="s">
        <v>2267</v>
      </c>
      <c r="V253" s="83" t="s">
        <v>611</v>
      </c>
      <c r="W253" s="83" t="s">
        <v>2244</v>
      </c>
    </row>
    <row r="254" spans="1:24" ht="127.5">
      <c r="A254" s="83" t="s">
        <v>2268</v>
      </c>
      <c r="B254" s="83" t="s">
        <v>2269</v>
      </c>
      <c r="C254" s="83">
        <v>42903</v>
      </c>
      <c r="D254" s="83" t="s">
        <v>2270</v>
      </c>
      <c r="E254" s="83" t="s">
        <v>1768</v>
      </c>
      <c r="F254" s="83" t="s">
        <v>1769</v>
      </c>
      <c r="J254" s="83">
        <v>1</v>
      </c>
      <c r="K254" s="83" t="s">
        <v>2269</v>
      </c>
      <c r="L254" s="83" t="s">
        <v>2271</v>
      </c>
      <c r="T254" s="83" t="s">
        <v>176</v>
      </c>
      <c r="V254" s="83" t="s">
        <v>611</v>
      </c>
      <c r="W254" s="83" t="s">
        <v>2244</v>
      </c>
    </row>
    <row r="255" spans="1:24" ht="127.5">
      <c r="A255" s="83" t="s">
        <v>2272</v>
      </c>
      <c r="B255" s="83" t="s">
        <v>2273</v>
      </c>
      <c r="C255" s="83">
        <v>42847</v>
      </c>
      <c r="D255" s="83">
        <v>43870</v>
      </c>
      <c r="E255" s="83" t="s">
        <v>1886</v>
      </c>
      <c r="F255" s="83" t="s">
        <v>1710</v>
      </c>
      <c r="J255" s="83">
        <v>1</v>
      </c>
      <c r="K255" s="83" t="s">
        <v>2273</v>
      </c>
      <c r="L255" s="83" t="s">
        <v>2188</v>
      </c>
      <c r="T255" s="83" t="s">
        <v>436</v>
      </c>
      <c r="U255" s="83" t="s">
        <v>2189</v>
      </c>
      <c r="V255" s="83" t="s">
        <v>611</v>
      </c>
      <c r="W255" s="83" t="s">
        <v>2244</v>
      </c>
    </row>
    <row r="256" spans="1:24" ht="127.5">
      <c r="A256" s="83" t="s">
        <v>2274</v>
      </c>
      <c r="B256" s="83" t="s">
        <v>2275</v>
      </c>
      <c r="C256" s="83">
        <v>42895</v>
      </c>
      <c r="D256" s="83">
        <v>44270</v>
      </c>
      <c r="E256" s="83" t="s">
        <v>2051</v>
      </c>
      <c r="F256" s="83" t="s">
        <v>1769</v>
      </c>
      <c r="J256" s="83">
        <v>1</v>
      </c>
      <c r="K256" s="83" t="s">
        <v>2275</v>
      </c>
      <c r="L256" s="83" t="s">
        <v>2276</v>
      </c>
      <c r="T256" s="83" t="s">
        <v>436</v>
      </c>
      <c r="U256" s="83" t="s">
        <v>1700</v>
      </c>
      <c r="V256" s="83" t="s">
        <v>611</v>
      </c>
      <c r="W256" s="83" t="s">
        <v>2244</v>
      </c>
    </row>
    <row r="257" spans="1:25" ht="127.5">
      <c r="A257" s="83" t="s">
        <v>2277</v>
      </c>
      <c r="B257" s="83" t="s">
        <v>2278</v>
      </c>
      <c r="C257" s="83">
        <v>42895</v>
      </c>
      <c r="D257" s="83">
        <v>44270</v>
      </c>
      <c r="E257" s="83" t="s">
        <v>1851</v>
      </c>
      <c r="F257" s="83" t="s">
        <v>1699</v>
      </c>
      <c r="J257" s="83">
        <v>1</v>
      </c>
      <c r="K257" s="83" t="s">
        <v>2278</v>
      </c>
      <c r="L257" s="83" t="s">
        <v>2279</v>
      </c>
      <c r="T257" s="83" t="s">
        <v>436</v>
      </c>
      <c r="U257" s="83" t="s">
        <v>1700</v>
      </c>
      <c r="V257" s="83" t="s">
        <v>611</v>
      </c>
      <c r="W257" s="83" t="s">
        <v>2244</v>
      </c>
    </row>
    <row r="258" spans="1:25" ht="127.5">
      <c r="A258" s="83" t="s">
        <v>2280</v>
      </c>
      <c r="B258" s="83" t="s">
        <v>2281</v>
      </c>
      <c r="C258" s="83">
        <v>42895</v>
      </c>
      <c r="D258" s="83">
        <v>44270</v>
      </c>
      <c r="E258" s="83" t="s">
        <v>1849</v>
      </c>
      <c r="F258" s="83" t="s">
        <v>1699</v>
      </c>
      <c r="J258" s="83">
        <v>1</v>
      </c>
      <c r="K258" s="83" t="s">
        <v>2281</v>
      </c>
      <c r="L258" s="83" t="s">
        <v>2282</v>
      </c>
      <c r="T258" s="83" t="s">
        <v>436</v>
      </c>
      <c r="U258" s="83" t="s">
        <v>1700</v>
      </c>
      <c r="V258" s="83" t="s">
        <v>611</v>
      </c>
      <c r="W258" s="83" t="s">
        <v>2244</v>
      </c>
    </row>
    <row r="259" spans="1:25" ht="127.5">
      <c r="A259" s="83" t="s">
        <v>2283</v>
      </c>
      <c r="B259" s="83" t="s">
        <v>2284</v>
      </c>
      <c r="C259" s="83">
        <v>42903</v>
      </c>
      <c r="D259" s="83">
        <v>44270</v>
      </c>
      <c r="E259" s="83" t="s">
        <v>2285</v>
      </c>
      <c r="F259" s="83" t="s">
        <v>1699</v>
      </c>
      <c r="J259" s="83">
        <v>1</v>
      </c>
      <c r="K259" s="83" t="s">
        <v>2284</v>
      </c>
      <c r="L259" s="83" t="s">
        <v>2286</v>
      </c>
      <c r="T259" s="83" t="s">
        <v>436</v>
      </c>
      <c r="U259" s="83" t="s">
        <v>1700</v>
      </c>
      <c r="V259" s="83" t="s">
        <v>611</v>
      </c>
      <c r="W259" s="83" t="s">
        <v>2244</v>
      </c>
    </row>
    <row r="260" spans="1:25" ht="25.5">
      <c r="A260" s="83" t="s">
        <v>2287</v>
      </c>
      <c r="B260" s="83" t="s">
        <v>2288</v>
      </c>
      <c r="C260" s="83">
        <v>43875</v>
      </c>
      <c r="D260" s="83">
        <v>44270</v>
      </c>
      <c r="E260" s="83" t="s">
        <v>2289</v>
      </c>
      <c r="F260" s="83" t="s">
        <v>2290</v>
      </c>
      <c r="K260" s="83" t="s">
        <v>2288</v>
      </c>
      <c r="L260" s="83" t="s">
        <v>2291</v>
      </c>
      <c r="T260" s="83" t="s">
        <v>436</v>
      </c>
      <c r="U260" s="83" t="s">
        <v>1700</v>
      </c>
      <c r="V260" s="83" t="s">
        <v>611</v>
      </c>
    </row>
    <row r="261" spans="1:25" ht="89.25">
      <c r="A261" s="83" t="s">
        <v>2292</v>
      </c>
      <c r="B261" s="83" t="s">
        <v>2293</v>
      </c>
      <c r="C261" s="83" t="s">
        <v>2294</v>
      </c>
      <c r="D261" s="83" t="s">
        <v>1726</v>
      </c>
      <c r="E261" s="83">
        <v>1</v>
      </c>
      <c r="F261" s="83" t="s">
        <v>2160</v>
      </c>
      <c r="H261" s="83" t="s">
        <v>2293</v>
      </c>
      <c r="I261" s="83" t="s">
        <v>2295</v>
      </c>
      <c r="J261" s="83" t="s">
        <v>178</v>
      </c>
      <c r="K261" s="83">
        <v>146.84</v>
      </c>
      <c r="L261" s="83" t="s">
        <v>436</v>
      </c>
      <c r="T261" s="83" t="s">
        <v>1741</v>
      </c>
      <c r="U261" s="83" t="s">
        <v>2049</v>
      </c>
      <c r="V261" s="83">
        <v>1</v>
      </c>
      <c r="W261" s="83" t="s">
        <v>2296</v>
      </c>
      <c r="X261" s="83" t="s">
        <v>1694</v>
      </c>
      <c r="Y261" s="83" t="s">
        <v>1766</v>
      </c>
    </row>
    <row r="262" spans="1:25" ht="89.25">
      <c r="A262" s="83" t="s">
        <v>2297</v>
      </c>
      <c r="B262" s="83" t="s">
        <v>2298</v>
      </c>
      <c r="C262" s="83" t="s">
        <v>2299</v>
      </c>
      <c r="D262" s="83" t="s">
        <v>2300</v>
      </c>
      <c r="E262" s="83" t="s">
        <v>2301</v>
      </c>
      <c r="F262" s="83" t="s">
        <v>2302</v>
      </c>
      <c r="G262" s="37">
        <v>44453</v>
      </c>
      <c r="H262" s="83" t="s">
        <v>2298</v>
      </c>
      <c r="I262" s="83" t="s">
        <v>2303</v>
      </c>
      <c r="J262" s="83" t="s">
        <v>178</v>
      </c>
      <c r="K262" s="83">
        <v>52</v>
      </c>
      <c r="L262" s="83" t="s">
        <v>436</v>
      </c>
      <c r="T262" s="83" t="s">
        <v>1741</v>
      </c>
      <c r="V262" s="83">
        <v>1</v>
      </c>
      <c r="W262" s="83" t="s">
        <v>2296</v>
      </c>
      <c r="X262" s="83" t="s">
        <v>1694</v>
      </c>
    </row>
    <row r="263" spans="1:25" ht="89.25">
      <c r="A263" s="83" t="s">
        <v>2304</v>
      </c>
      <c r="B263" s="83" t="s">
        <v>2269</v>
      </c>
      <c r="C263" s="83" t="s">
        <v>1768</v>
      </c>
      <c r="D263" s="83" t="s">
        <v>1769</v>
      </c>
      <c r="E263" s="83" t="s">
        <v>2301</v>
      </c>
      <c r="F263" s="83" t="s">
        <v>1702</v>
      </c>
      <c r="G263" s="37" t="s">
        <v>2305</v>
      </c>
      <c r="H263" s="83" t="s">
        <v>2269</v>
      </c>
      <c r="I263" s="83" t="s">
        <v>2306</v>
      </c>
      <c r="J263" s="83" t="s">
        <v>178</v>
      </c>
      <c r="K263" s="83">
        <v>1013.18</v>
      </c>
      <c r="L263" s="83" t="s">
        <v>1693</v>
      </c>
      <c r="V263" s="83">
        <v>2</v>
      </c>
      <c r="W263" s="83" t="s">
        <v>2296</v>
      </c>
      <c r="X263" s="83" t="s">
        <v>1694</v>
      </c>
    </row>
    <row r="264" spans="1:25" ht="89.25">
      <c r="A264" s="83" t="s">
        <v>2307</v>
      </c>
      <c r="B264" s="83" t="s">
        <v>2308</v>
      </c>
      <c r="C264" s="83" t="s">
        <v>2309</v>
      </c>
      <c r="D264" s="83" t="s">
        <v>1710</v>
      </c>
      <c r="E264" s="83" t="s">
        <v>2301</v>
      </c>
      <c r="F264" s="83" t="s">
        <v>2310</v>
      </c>
      <c r="G264" s="37">
        <v>44348</v>
      </c>
      <c r="H264" s="83" t="s">
        <v>2308</v>
      </c>
      <c r="I264" s="83" t="s">
        <v>2311</v>
      </c>
      <c r="J264" s="83" t="s">
        <v>178</v>
      </c>
      <c r="K264" s="83">
        <v>413.67</v>
      </c>
      <c r="L264" s="83" t="s">
        <v>436</v>
      </c>
      <c r="U264" s="83" t="s">
        <v>1705</v>
      </c>
      <c r="V264" s="83">
        <v>1</v>
      </c>
      <c r="W264" s="83" t="s">
        <v>2296</v>
      </c>
      <c r="X264" s="83" t="s">
        <v>1694</v>
      </c>
    </row>
    <row r="265" spans="1:25" ht="89.25">
      <c r="A265" s="83" t="s">
        <v>2307</v>
      </c>
      <c r="B265" s="83" t="s">
        <v>2308</v>
      </c>
      <c r="C265" s="83" t="s">
        <v>2309</v>
      </c>
      <c r="D265" s="83" t="s">
        <v>1710</v>
      </c>
      <c r="E265" s="83" t="s">
        <v>2301</v>
      </c>
      <c r="F265" s="83" t="s">
        <v>2310</v>
      </c>
      <c r="G265" s="37">
        <v>44348</v>
      </c>
      <c r="H265" s="83" t="s">
        <v>2308</v>
      </c>
      <c r="I265" s="83" t="s">
        <v>2311</v>
      </c>
      <c r="J265" s="83" t="s">
        <v>178</v>
      </c>
      <c r="L265" s="83" t="s">
        <v>436</v>
      </c>
      <c r="U265" s="83" t="s">
        <v>1705</v>
      </c>
      <c r="V265" s="83">
        <v>1</v>
      </c>
      <c r="W265" s="83" t="s">
        <v>2296</v>
      </c>
      <c r="X265" s="83" t="s">
        <v>1694</v>
      </c>
    </row>
    <row r="266" spans="1:25" ht="89.25">
      <c r="A266" s="83" t="s">
        <v>2312</v>
      </c>
      <c r="B266" s="83" t="s">
        <v>2313</v>
      </c>
      <c r="C266" s="83" t="s">
        <v>1886</v>
      </c>
      <c r="D266" s="83" t="s">
        <v>1710</v>
      </c>
      <c r="E266" s="83">
        <v>1</v>
      </c>
      <c r="F266" s="83" t="s">
        <v>2314</v>
      </c>
      <c r="G266" s="37">
        <v>44515</v>
      </c>
      <c r="H266" s="83" t="s">
        <v>2313</v>
      </c>
      <c r="I266" s="83" t="s">
        <v>2315</v>
      </c>
      <c r="J266" s="83" t="s">
        <v>178</v>
      </c>
      <c r="K266" s="83">
        <v>64</v>
      </c>
      <c r="L266" s="83" t="s">
        <v>436</v>
      </c>
      <c r="V266" s="83">
        <v>1</v>
      </c>
      <c r="W266" s="83" t="s">
        <v>2296</v>
      </c>
      <c r="X266" s="83" t="s">
        <v>1694</v>
      </c>
      <c r="Y266" s="83" t="s">
        <v>1711</v>
      </c>
    </row>
    <row r="267" spans="1:25" ht="89.25">
      <c r="A267" s="83" t="s">
        <v>2316</v>
      </c>
      <c r="B267" s="83" t="s">
        <v>2317</v>
      </c>
      <c r="C267" s="83" t="s">
        <v>1760</v>
      </c>
      <c r="D267" s="83" t="s">
        <v>1699</v>
      </c>
      <c r="E267" s="83" t="s">
        <v>2301</v>
      </c>
      <c r="F267" s="83" t="s">
        <v>1702</v>
      </c>
      <c r="G267" s="37">
        <v>44516</v>
      </c>
      <c r="H267" s="83" t="s">
        <v>2317</v>
      </c>
      <c r="I267" s="83" t="s">
        <v>2318</v>
      </c>
      <c r="J267" s="83" t="s">
        <v>178</v>
      </c>
      <c r="K267" s="83">
        <v>93.26</v>
      </c>
      <c r="L267" s="83" t="s">
        <v>436</v>
      </c>
      <c r="V267" s="83">
        <v>1</v>
      </c>
      <c r="W267" s="83" t="s">
        <v>2296</v>
      </c>
      <c r="X267" s="83" t="s">
        <v>1694</v>
      </c>
    </row>
    <row r="268" spans="1:25" ht="89.25">
      <c r="A268" s="83" t="s">
        <v>2319</v>
      </c>
      <c r="B268" s="83" t="s">
        <v>2320</v>
      </c>
      <c r="C268" s="83" t="s">
        <v>2321</v>
      </c>
      <c r="D268" s="83" t="s">
        <v>2322</v>
      </c>
      <c r="E268" s="83" t="s">
        <v>2301</v>
      </c>
      <c r="F268" s="83">
        <v>43081</v>
      </c>
      <c r="G268" s="37">
        <v>44517</v>
      </c>
      <c r="H268" s="83" t="s">
        <v>2320</v>
      </c>
      <c r="I268" s="83" t="s">
        <v>2323</v>
      </c>
      <c r="J268" s="83" t="s">
        <v>178</v>
      </c>
      <c r="K268" s="83">
        <v>329.42</v>
      </c>
      <c r="L268" s="83" t="s">
        <v>436</v>
      </c>
      <c r="T268" s="83" t="s">
        <v>1741</v>
      </c>
      <c r="V268" s="83">
        <v>1</v>
      </c>
      <c r="W268" s="83" t="s">
        <v>2296</v>
      </c>
      <c r="X268" s="83" t="s">
        <v>1694</v>
      </c>
      <c r="Y268" s="83" t="s">
        <v>1711</v>
      </c>
    </row>
    <row r="269" spans="1:25" ht="89.25">
      <c r="A269" s="83" t="s">
        <v>2324</v>
      </c>
      <c r="B269" s="83" t="s">
        <v>2325</v>
      </c>
      <c r="C269" s="83" t="s">
        <v>2321</v>
      </c>
      <c r="D269" s="83" t="s">
        <v>2322</v>
      </c>
      <c r="E269" s="83" t="s">
        <v>2301</v>
      </c>
      <c r="F269" s="83" t="s">
        <v>1697</v>
      </c>
      <c r="G269" s="37">
        <v>44518</v>
      </c>
      <c r="H269" s="83" t="s">
        <v>2325</v>
      </c>
      <c r="I269" s="83" t="s">
        <v>2326</v>
      </c>
      <c r="J269" s="83" t="s">
        <v>178</v>
      </c>
      <c r="K269" s="83">
        <v>254.09</v>
      </c>
      <c r="L269" s="83" t="s">
        <v>436</v>
      </c>
      <c r="T269" s="83" t="s">
        <v>1741</v>
      </c>
      <c r="U269" s="83" t="s">
        <v>1705</v>
      </c>
      <c r="V269" s="83">
        <v>1</v>
      </c>
      <c r="W269" s="83" t="s">
        <v>2296</v>
      </c>
      <c r="X269" s="83" t="s">
        <v>1694</v>
      </c>
      <c r="Y269" s="83" t="s">
        <v>1770</v>
      </c>
    </row>
    <row r="270" spans="1:25" ht="89.25">
      <c r="A270" s="83" t="s">
        <v>2327</v>
      </c>
      <c r="B270" s="83" t="s">
        <v>2328</v>
      </c>
      <c r="C270" s="83" t="s">
        <v>1760</v>
      </c>
      <c r="D270" s="83" t="s">
        <v>1699</v>
      </c>
      <c r="E270" s="83" t="s">
        <v>2301</v>
      </c>
      <c r="F270" s="83" t="s">
        <v>1702</v>
      </c>
      <c r="G270" s="37">
        <v>44587</v>
      </c>
      <c r="H270" s="83" t="s">
        <v>2328</v>
      </c>
      <c r="I270" s="83" t="s">
        <v>2329</v>
      </c>
      <c r="J270" s="83" t="s">
        <v>178</v>
      </c>
      <c r="K270" s="83">
        <v>107.3</v>
      </c>
      <c r="L270" s="83" t="s">
        <v>436</v>
      </c>
      <c r="V270" s="83">
        <v>1</v>
      </c>
      <c r="W270" s="83" t="s">
        <v>2296</v>
      </c>
      <c r="X270" s="83" t="s">
        <v>1694</v>
      </c>
    </row>
    <row r="271" spans="1:25" ht="89.25">
      <c r="A271" s="83" t="s">
        <v>2330</v>
      </c>
      <c r="B271" s="83" t="s">
        <v>2331</v>
      </c>
      <c r="C271" s="83" t="s">
        <v>2332</v>
      </c>
      <c r="D271" s="83" t="s">
        <v>2333</v>
      </c>
      <c r="E271" s="83">
        <v>1</v>
      </c>
      <c r="F271" s="83">
        <v>43605</v>
      </c>
      <c r="G271" s="37">
        <v>44587</v>
      </c>
      <c r="H271" s="83" t="s">
        <v>2331</v>
      </c>
      <c r="I271" s="83" t="s">
        <v>2334</v>
      </c>
      <c r="J271" s="83" t="s">
        <v>178</v>
      </c>
      <c r="K271" s="83">
        <v>43.76</v>
      </c>
      <c r="L271" s="83" t="s">
        <v>436</v>
      </c>
      <c r="V271" s="83">
        <v>1</v>
      </c>
      <c r="W271" s="83" t="s">
        <v>2296</v>
      </c>
      <c r="X271" s="83" t="s">
        <v>1694</v>
      </c>
    </row>
    <row r="272" spans="1:25" ht="89.25">
      <c r="A272" s="83" t="s">
        <v>2335</v>
      </c>
      <c r="B272" s="83" t="s">
        <v>2336</v>
      </c>
      <c r="C272" s="83" t="s">
        <v>1749</v>
      </c>
      <c r="D272" s="83" t="s">
        <v>1710</v>
      </c>
      <c r="E272" s="83">
        <v>1</v>
      </c>
      <c r="F272" s="83" t="s">
        <v>2337</v>
      </c>
      <c r="G272" s="37">
        <v>44587</v>
      </c>
      <c r="H272" s="83" t="s">
        <v>2336</v>
      </c>
      <c r="I272" s="83" t="s">
        <v>1942</v>
      </c>
      <c r="J272" s="83" t="s">
        <v>178</v>
      </c>
      <c r="K272" s="83">
        <v>13.8</v>
      </c>
      <c r="L272" s="83" t="s">
        <v>436</v>
      </c>
      <c r="V272" s="83">
        <v>1</v>
      </c>
      <c r="W272" s="83" t="s">
        <v>2296</v>
      </c>
      <c r="X272" s="83" t="s">
        <v>1694</v>
      </c>
    </row>
    <row r="273" spans="1:28" ht="89.25">
      <c r="A273" s="83" t="s">
        <v>2338</v>
      </c>
      <c r="B273" s="83" t="s">
        <v>2339</v>
      </c>
      <c r="C273" s="83" t="s">
        <v>1744</v>
      </c>
      <c r="D273" s="83" t="s">
        <v>1745</v>
      </c>
      <c r="E273" s="83">
        <v>1</v>
      </c>
      <c r="F273" s="83" t="s">
        <v>2340</v>
      </c>
      <c r="G273" s="37">
        <v>44587</v>
      </c>
      <c r="H273" s="83" t="s">
        <v>2339</v>
      </c>
      <c r="I273" s="83" t="s">
        <v>2341</v>
      </c>
      <c r="J273" s="83" t="s">
        <v>178</v>
      </c>
      <c r="K273" s="83">
        <v>124.79</v>
      </c>
      <c r="L273" s="83" t="s">
        <v>436</v>
      </c>
      <c r="V273" s="83">
        <v>1</v>
      </c>
      <c r="W273" s="83" t="s">
        <v>2296</v>
      </c>
      <c r="X273" s="83" t="s">
        <v>1694</v>
      </c>
      <c r="Y273" s="83" t="s">
        <v>2342</v>
      </c>
    </row>
    <row r="274" spans="1:28" ht="89.25">
      <c r="A274" s="83" t="s">
        <v>2343</v>
      </c>
      <c r="B274" s="83" t="s">
        <v>2344</v>
      </c>
      <c r="C274" s="83" t="s">
        <v>1906</v>
      </c>
      <c r="D274" s="83" t="s">
        <v>1769</v>
      </c>
      <c r="E274" s="83" t="s">
        <v>2301</v>
      </c>
      <c r="F274" s="83" t="s">
        <v>2345</v>
      </c>
      <c r="G274" s="37" t="s">
        <v>2062</v>
      </c>
      <c r="H274" s="83" t="s">
        <v>2344</v>
      </c>
      <c r="I274" s="83" t="s">
        <v>2346</v>
      </c>
      <c r="J274" s="83" t="s">
        <v>178</v>
      </c>
      <c r="K274" s="83">
        <v>131.5</v>
      </c>
      <c r="L274" s="83" t="s">
        <v>436</v>
      </c>
      <c r="T274" s="83" t="s">
        <v>1741</v>
      </c>
      <c r="V274" s="83">
        <v>1</v>
      </c>
      <c r="W274" s="83" t="s">
        <v>2296</v>
      </c>
      <c r="X274" s="83" t="s">
        <v>1694</v>
      </c>
    </row>
    <row r="275" spans="1:28">
      <c r="A275" s="83" t="s">
        <v>2347</v>
      </c>
      <c r="B275" s="83" t="s">
        <v>2348</v>
      </c>
      <c r="C275" s="83" t="s">
        <v>1825</v>
      </c>
      <c r="D275" s="83" t="s">
        <v>1769</v>
      </c>
      <c r="E275" s="83" t="s">
        <v>2301</v>
      </c>
      <c r="F275" s="83" t="s">
        <v>2349</v>
      </c>
      <c r="G275" s="37" t="s">
        <v>2350</v>
      </c>
      <c r="H275" s="83" t="s">
        <v>2348</v>
      </c>
      <c r="I275" s="83" t="s">
        <v>2351</v>
      </c>
      <c r="J275" s="83" t="s">
        <v>178</v>
      </c>
      <c r="K275" s="83">
        <v>2298</v>
      </c>
      <c r="L275" s="83" t="s">
        <v>1693</v>
      </c>
      <c r="T275" s="83" t="s">
        <v>1741</v>
      </c>
      <c r="U275" s="83" t="s">
        <v>1705</v>
      </c>
      <c r="V275" s="83" t="s">
        <v>2352</v>
      </c>
    </row>
    <row r="276" spans="1:28">
      <c r="A276" s="83" t="s">
        <v>2353</v>
      </c>
      <c r="B276" s="83" t="s">
        <v>2354</v>
      </c>
      <c r="C276" s="83" t="s">
        <v>2355</v>
      </c>
      <c r="D276" s="83" t="s">
        <v>2333</v>
      </c>
      <c r="E276" s="83" t="s">
        <v>2301</v>
      </c>
      <c r="F276" s="83" t="s">
        <v>2356</v>
      </c>
      <c r="G276" s="37" t="s">
        <v>2350</v>
      </c>
      <c r="H276" s="83" t="s">
        <v>2354</v>
      </c>
      <c r="I276" s="83" t="s">
        <v>2357</v>
      </c>
      <c r="J276" s="83" t="s">
        <v>178</v>
      </c>
      <c r="K276" s="83">
        <v>160</v>
      </c>
      <c r="L276" s="83" t="s">
        <v>436</v>
      </c>
    </row>
    <row r="277" spans="1:28" ht="89.25">
      <c r="A277" s="83" t="s">
        <v>2358</v>
      </c>
      <c r="B277" s="83" t="s">
        <v>2359</v>
      </c>
      <c r="C277" s="83" t="s">
        <v>2360</v>
      </c>
      <c r="D277" s="83" t="s">
        <v>2361</v>
      </c>
      <c r="E277" s="83" t="s">
        <v>2301</v>
      </c>
      <c r="F277" s="83" t="s">
        <v>2362</v>
      </c>
      <c r="G277" s="37" t="s">
        <v>2363</v>
      </c>
      <c r="H277" s="83" t="s">
        <v>2359</v>
      </c>
      <c r="I277" s="83" t="s">
        <v>2364</v>
      </c>
      <c r="J277" s="83" t="s">
        <v>178</v>
      </c>
      <c r="K277" s="83">
        <v>229.66</v>
      </c>
      <c r="L277" s="83" t="s">
        <v>436</v>
      </c>
      <c r="T277" s="83" t="s">
        <v>1741</v>
      </c>
      <c r="V277" s="83">
        <v>1</v>
      </c>
      <c r="W277" s="83" t="s">
        <v>2296</v>
      </c>
      <c r="X277" s="83" t="s">
        <v>1694</v>
      </c>
      <c r="Y277" s="83" t="s">
        <v>1960</v>
      </c>
    </row>
    <row r="278" spans="1:28" ht="25.5">
      <c r="A278" s="83" t="s">
        <v>2365</v>
      </c>
      <c r="B278" s="83" t="s">
        <v>2366</v>
      </c>
      <c r="C278" s="83" t="s">
        <v>1845</v>
      </c>
      <c r="D278" s="83" t="s">
        <v>1821</v>
      </c>
      <c r="E278" s="83">
        <v>1</v>
      </c>
      <c r="F278" s="83" t="s">
        <v>2367</v>
      </c>
      <c r="H278" s="83" t="s">
        <v>2366</v>
      </c>
      <c r="I278" s="83" t="s">
        <v>1901</v>
      </c>
      <c r="J278" s="83" t="s">
        <v>178</v>
      </c>
      <c r="K278" s="83">
        <v>85.35</v>
      </c>
      <c r="L278" s="83" t="s">
        <v>436</v>
      </c>
      <c r="V278" s="83">
        <v>1</v>
      </c>
      <c r="Z278" s="83">
        <v>2022</v>
      </c>
    </row>
    <row r="279" spans="1:28" ht="89.25">
      <c r="A279" s="83" t="s">
        <v>2368</v>
      </c>
      <c r="B279" s="83" t="s">
        <v>2369</v>
      </c>
      <c r="C279" s="83" t="s">
        <v>1698</v>
      </c>
      <c r="D279" s="83" t="s">
        <v>1699</v>
      </c>
      <c r="E279" s="83" t="s">
        <v>2301</v>
      </c>
      <c r="F279" s="83" t="s">
        <v>1702</v>
      </c>
      <c r="G279" s="37" t="s">
        <v>2370</v>
      </c>
      <c r="H279" s="83" t="s">
        <v>2369</v>
      </c>
      <c r="I279" s="83" t="s">
        <v>2371</v>
      </c>
      <c r="J279" s="83" t="s">
        <v>178</v>
      </c>
      <c r="K279" s="83">
        <v>32.89</v>
      </c>
      <c r="L279" s="83" t="s">
        <v>436</v>
      </c>
      <c r="V279" s="83">
        <v>1</v>
      </c>
      <c r="W279" s="83" t="s">
        <v>2296</v>
      </c>
      <c r="X279" s="83" t="s">
        <v>1694</v>
      </c>
    </row>
    <row r="280" spans="1:28" ht="89.25">
      <c r="A280" s="83" t="s">
        <v>2372</v>
      </c>
      <c r="B280" s="83" t="s">
        <v>2373</v>
      </c>
      <c r="C280" s="83" t="s">
        <v>2374</v>
      </c>
      <c r="D280" s="83" t="s">
        <v>2375</v>
      </c>
      <c r="E280" s="83">
        <v>1</v>
      </c>
      <c r="F280" s="83" t="s">
        <v>2376</v>
      </c>
      <c r="H280" s="83" t="s">
        <v>2373</v>
      </c>
      <c r="I280" s="83" t="s">
        <v>2377</v>
      </c>
      <c r="J280" s="83" t="s">
        <v>178</v>
      </c>
      <c r="K280" s="83">
        <v>71</v>
      </c>
      <c r="L280" s="83" t="s">
        <v>436</v>
      </c>
      <c r="T280" s="83" t="s">
        <v>1741</v>
      </c>
      <c r="U280" s="83" t="s">
        <v>2049</v>
      </c>
      <c r="V280" s="83">
        <v>1</v>
      </c>
      <c r="W280" s="83" t="s">
        <v>2296</v>
      </c>
      <c r="X280" s="83" t="s">
        <v>1694</v>
      </c>
      <c r="Y280" s="83" t="s">
        <v>1706</v>
      </c>
    </row>
    <row r="282" spans="1:28" ht="15" customHeight="1">
      <c r="B282" s="871" t="s">
        <v>2378</v>
      </c>
      <c r="C282" s="871"/>
    </row>
    <row r="284" spans="1:28" ht="38.25">
      <c r="B284" s="83" t="s">
        <v>599</v>
      </c>
      <c r="G284" s="37" t="s">
        <v>600</v>
      </c>
    </row>
    <row r="285" spans="1:28" ht="63.75">
      <c r="D285" s="83" t="s">
        <v>602</v>
      </c>
      <c r="G285" s="37" t="s">
        <v>603</v>
      </c>
    </row>
    <row r="286" spans="1:28" ht="51">
      <c r="C286" s="83" t="s">
        <v>173</v>
      </c>
      <c r="D286" s="83" t="s">
        <v>605</v>
      </c>
      <c r="E286" s="83" t="s">
        <v>170</v>
      </c>
      <c r="F286" s="83" t="s">
        <v>435</v>
      </c>
      <c r="G286" s="37" t="s">
        <v>445</v>
      </c>
      <c r="H286" s="83" t="s">
        <v>446</v>
      </c>
      <c r="I286" s="83" t="s">
        <v>606</v>
      </c>
      <c r="J286" s="83" t="s">
        <v>607</v>
      </c>
      <c r="K286" s="83" t="s">
        <v>84</v>
      </c>
      <c r="L286" s="83" t="s">
        <v>2099</v>
      </c>
      <c r="T286" s="83" t="s">
        <v>19</v>
      </c>
      <c r="U286" s="83" t="s">
        <v>59</v>
      </c>
      <c r="V286" s="83" t="s">
        <v>169</v>
      </c>
      <c r="W286" s="83" t="s">
        <v>171</v>
      </c>
      <c r="X286" s="83" t="s">
        <v>609</v>
      </c>
      <c r="Y286" s="83" t="s">
        <v>172</v>
      </c>
      <c r="AB286" s="83" t="s">
        <v>610</v>
      </c>
    </row>
    <row r="287" spans="1:28" ht="25.5">
      <c r="B287" s="83" t="s">
        <v>1986</v>
      </c>
      <c r="C287" s="83" t="s">
        <v>2101</v>
      </c>
      <c r="D287" s="83">
        <v>42064</v>
      </c>
      <c r="E287" s="83" t="s">
        <v>2102</v>
      </c>
      <c r="L287" s="83" t="s">
        <v>2101</v>
      </c>
      <c r="U287" s="83" t="s">
        <v>177</v>
      </c>
    </row>
    <row r="288" spans="1:28" ht="25.5">
      <c r="B288" s="83" t="s">
        <v>1937</v>
      </c>
      <c r="C288" s="83" t="s">
        <v>2103</v>
      </c>
      <c r="D288" s="83" t="s">
        <v>2104</v>
      </c>
      <c r="E288" s="83">
        <v>42380</v>
      </c>
      <c r="F288" s="83" t="s">
        <v>2105</v>
      </c>
      <c r="L288" s="83" t="s">
        <v>2103</v>
      </c>
      <c r="U288" s="83" t="s">
        <v>436</v>
      </c>
      <c r="V288" s="83" t="s">
        <v>2107</v>
      </c>
    </row>
    <row r="289" spans="2:22" ht="25.5">
      <c r="B289" s="83" t="s">
        <v>1842</v>
      </c>
      <c r="C289" s="83" t="s">
        <v>2108</v>
      </c>
      <c r="D289" s="83" t="s">
        <v>2109</v>
      </c>
      <c r="E289" s="83">
        <v>42431</v>
      </c>
      <c r="F289" s="83" t="s">
        <v>2110</v>
      </c>
      <c r="L289" s="83" t="s">
        <v>2108</v>
      </c>
      <c r="T289" s="83">
        <v>383.06</v>
      </c>
      <c r="U289" s="83" t="s">
        <v>436</v>
      </c>
      <c r="V289" s="83" t="s">
        <v>2112</v>
      </c>
    </row>
    <row r="290" spans="2:22" ht="63.75">
      <c r="B290" s="83" t="s">
        <v>2113</v>
      </c>
      <c r="C290" s="83" t="s">
        <v>2114</v>
      </c>
      <c r="D290" s="83" t="s">
        <v>2115</v>
      </c>
      <c r="E290" s="83">
        <v>42425</v>
      </c>
      <c r="F290" s="83" t="s">
        <v>2116</v>
      </c>
      <c r="L290" s="83" t="s">
        <v>2114</v>
      </c>
      <c r="T290" s="83">
        <v>186.55</v>
      </c>
      <c r="U290" s="83" t="s">
        <v>436</v>
      </c>
      <c r="V290" s="83" t="s">
        <v>2118</v>
      </c>
    </row>
    <row r="291" spans="2:22" ht="63.75">
      <c r="B291" s="83" t="s">
        <v>2113</v>
      </c>
      <c r="C291" s="83" t="s">
        <v>2114</v>
      </c>
      <c r="D291" s="83" t="s">
        <v>2115</v>
      </c>
      <c r="E291" s="83">
        <v>42425</v>
      </c>
      <c r="F291" s="83" t="s">
        <v>2116</v>
      </c>
      <c r="L291" s="83" t="s">
        <v>2114</v>
      </c>
      <c r="T291" s="83">
        <v>186.55</v>
      </c>
      <c r="U291" s="83" t="s">
        <v>436</v>
      </c>
      <c r="V291" s="83" t="s">
        <v>2118</v>
      </c>
    </row>
    <row r="292" spans="2:22" ht="25.5">
      <c r="B292" s="83" t="s">
        <v>1830</v>
      </c>
      <c r="C292" s="83" t="s">
        <v>2119</v>
      </c>
      <c r="D292" s="83" t="s">
        <v>2120</v>
      </c>
      <c r="E292" s="83">
        <v>42507</v>
      </c>
      <c r="F292" s="83" t="s">
        <v>2110</v>
      </c>
      <c r="L292" s="83" t="s">
        <v>2119</v>
      </c>
      <c r="T292" s="83">
        <v>6.08</v>
      </c>
      <c r="U292" s="83" t="s">
        <v>436</v>
      </c>
      <c r="V292" s="83" t="s">
        <v>2112</v>
      </c>
    </row>
    <row r="293" spans="2:22" ht="38.25">
      <c r="B293" s="83" t="s">
        <v>1728</v>
      </c>
      <c r="C293" s="83" t="s">
        <v>2122</v>
      </c>
      <c r="D293" s="83" t="s">
        <v>2123</v>
      </c>
      <c r="F293" s="83" t="s">
        <v>2124</v>
      </c>
      <c r="L293" s="83" t="s">
        <v>2122</v>
      </c>
      <c r="T293" s="83">
        <v>391.52</v>
      </c>
      <c r="U293" s="83" t="s">
        <v>436</v>
      </c>
      <c r="V293" s="83" t="s">
        <v>2126</v>
      </c>
    </row>
    <row r="294" spans="2:22" ht="25.5">
      <c r="B294" s="83" t="s">
        <v>2041</v>
      </c>
      <c r="C294" s="83" t="s">
        <v>2127</v>
      </c>
      <c r="D294" s="83" t="s">
        <v>1722</v>
      </c>
      <c r="E294" s="83">
        <v>42541</v>
      </c>
      <c r="F294" s="83" t="s">
        <v>2128</v>
      </c>
      <c r="L294" s="83" t="s">
        <v>2127</v>
      </c>
      <c r="T294" s="83">
        <v>482.2</v>
      </c>
      <c r="U294" s="83" t="s">
        <v>436</v>
      </c>
      <c r="V294" s="83" t="s">
        <v>2130</v>
      </c>
    </row>
    <row r="295" spans="2:22" ht="25.5">
      <c r="B295" s="83" t="s">
        <v>1746</v>
      </c>
      <c r="C295" s="83" t="s">
        <v>2131</v>
      </c>
      <c r="D295" s="83" t="s">
        <v>1722</v>
      </c>
      <c r="E295" s="83">
        <v>42541</v>
      </c>
      <c r="F295" s="83" t="s">
        <v>2132</v>
      </c>
      <c r="L295" s="83" t="s">
        <v>2131</v>
      </c>
      <c r="T295" s="83">
        <v>487.77</v>
      </c>
      <c r="U295" s="83" t="s">
        <v>436</v>
      </c>
      <c r="V295" s="83" t="s">
        <v>2134</v>
      </c>
    </row>
    <row r="296" spans="2:22" ht="25.5">
      <c r="B296" s="83" t="s">
        <v>2092</v>
      </c>
      <c r="C296" s="83" t="s">
        <v>2135</v>
      </c>
      <c r="D296" s="83" t="s">
        <v>2136</v>
      </c>
      <c r="F296" s="83" t="s">
        <v>2110</v>
      </c>
      <c r="L296" s="83" t="s">
        <v>2135</v>
      </c>
      <c r="T296" s="83">
        <v>419.23</v>
      </c>
      <c r="U296" s="83" t="s">
        <v>436</v>
      </c>
      <c r="V296" s="83" t="s">
        <v>2112</v>
      </c>
    </row>
    <row r="297" spans="2:22" ht="51">
      <c r="B297" s="83" t="s">
        <v>2138</v>
      </c>
      <c r="C297" s="83" t="s">
        <v>2139</v>
      </c>
      <c r="D297" s="83" t="s">
        <v>2140</v>
      </c>
      <c r="F297" s="83" t="s">
        <v>2141</v>
      </c>
      <c r="L297" s="83" t="s">
        <v>2139</v>
      </c>
      <c r="T297" s="83">
        <v>133.47999999999999</v>
      </c>
      <c r="U297" s="83" t="s">
        <v>436</v>
      </c>
      <c r="V297" s="83" t="s">
        <v>2143</v>
      </c>
    </row>
    <row r="298" spans="2:22" ht="25.5">
      <c r="B298" s="83" t="s">
        <v>2144</v>
      </c>
      <c r="C298" s="83" t="s">
        <v>2145</v>
      </c>
      <c r="D298" s="83" t="s">
        <v>2146</v>
      </c>
      <c r="F298" s="83" t="s">
        <v>2110</v>
      </c>
      <c r="L298" s="83" t="s">
        <v>2145</v>
      </c>
      <c r="T298" s="83">
        <v>68.12</v>
      </c>
      <c r="U298" s="83" t="s">
        <v>436</v>
      </c>
      <c r="V298" s="83" t="s">
        <v>2112</v>
      </c>
    </row>
    <row r="299" spans="2:22">
      <c r="B299" s="83" t="s">
        <v>2148</v>
      </c>
      <c r="C299" s="83" t="s">
        <v>2149</v>
      </c>
      <c r="D299" s="83" t="s">
        <v>2150</v>
      </c>
      <c r="F299" s="83" t="s">
        <v>2151</v>
      </c>
      <c r="L299" s="83" t="s">
        <v>2149</v>
      </c>
      <c r="T299" s="83">
        <v>240.1</v>
      </c>
      <c r="U299" s="83" t="s">
        <v>436</v>
      </c>
      <c r="V299" s="83" t="s">
        <v>2153</v>
      </c>
    </row>
    <row r="300" spans="2:22" ht="25.5">
      <c r="B300" s="83" t="s">
        <v>2154</v>
      </c>
      <c r="C300" s="83" t="s">
        <v>2155</v>
      </c>
      <c r="D300" s="83" t="s">
        <v>2150</v>
      </c>
      <c r="F300" s="83" t="s">
        <v>2156</v>
      </c>
      <c r="L300" s="83" t="s">
        <v>2155</v>
      </c>
      <c r="T300" s="83">
        <v>1035.4000000000001</v>
      </c>
      <c r="U300" s="83" t="s">
        <v>176</v>
      </c>
      <c r="V300" s="83" t="s">
        <v>2153</v>
      </c>
    </row>
    <row r="301" spans="2:22" ht="25.5">
      <c r="B301" s="83" t="s">
        <v>2158</v>
      </c>
      <c r="C301" s="83" t="s">
        <v>2159</v>
      </c>
      <c r="D301" s="83" t="s">
        <v>2160</v>
      </c>
      <c r="E301" s="83">
        <v>43235</v>
      </c>
      <c r="F301" s="83" t="s">
        <v>2161</v>
      </c>
      <c r="L301" s="83" t="s">
        <v>2159</v>
      </c>
      <c r="T301" s="83">
        <v>1128.48</v>
      </c>
      <c r="U301" s="83" t="s">
        <v>176</v>
      </c>
      <c r="V301" s="83" t="s">
        <v>2163</v>
      </c>
    </row>
    <row r="302" spans="2:22" ht="89.25">
      <c r="B302" s="83" t="s">
        <v>2164</v>
      </c>
      <c r="C302" s="83" t="s">
        <v>2165</v>
      </c>
      <c r="D302" s="83" t="s">
        <v>2166</v>
      </c>
      <c r="E302" s="83">
        <v>43235</v>
      </c>
      <c r="F302" s="83" t="s">
        <v>2167</v>
      </c>
      <c r="L302" s="83" t="s">
        <v>2165</v>
      </c>
      <c r="T302" s="83">
        <v>469.62</v>
      </c>
      <c r="U302" s="83" t="s">
        <v>436</v>
      </c>
      <c r="V302" s="83" t="s">
        <v>2169</v>
      </c>
    </row>
    <row r="303" spans="2:22" ht="25.5">
      <c r="B303" s="83" t="s">
        <v>2170</v>
      </c>
      <c r="C303" s="83" t="s">
        <v>2171</v>
      </c>
      <c r="D303" s="83" t="s">
        <v>1722</v>
      </c>
      <c r="E303" s="83">
        <v>43256</v>
      </c>
      <c r="F303" s="83" t="s">
        <v>2172</v>
      </c>
      <c r="L303" s="83" t="s">
        <v>2171</v>
      </c>
      <c r="T303" s="83">
        <v>114</v>
      </c>
      <c r="U303" s="83" t="s">
        <v>436</v>
      </c>
      <c r="V303" s="83" t="s">
        <v>2174</v>
      </c>
    </row>
    <row r="304" spans="2:22" ht="25.5">
      <c r="B304" s="83" t="s">
        <v>2175</v>
      </c>
      <c r="C304" s="83" t="s">
        <v>2176</v>
      </c>
      <c r="D304" s="83">
        <v>41772</v>
      </c>
      <c r="E304" s="83">
        <v>43256</v>
      </c>
      <c r="F304" s="83" t="s">
        <v>2177</v>
      </c>
      <c r="L304" s="83" t="s">
        <v>2176</v>
      </c>
      <c r="T304" s="83">
        <v>799.85</v>
      </c>
      <c r="U304" s="83" t="s">
        <v>177</v>
      </c>
      <c r="V304" s="83" t="s">
        <v>2179</v>
      </c>
    </row>
    <row r="305" spans="2:24">
      <c r="B305" s="83" t="s">
        <v>2180</v>
      </c>
      <c r="C305" s="83" t="s">
        <v>2181</v>
      </c>
      <c r="D305" s="83" t="s">
        <v>2182</v>
      </c>
      <c r="F305" s="83" t="s">
        <v>2183</v>
      </c>
      <c r="L305" s="83" t="s">
        <v>2181</v>
      </c>
      <c r="T305" s="83">
        <v>139.32</v>
      </c>
      <c r="U305" s="83" t="s">
        <v>436</v>
      </c>
    </row>
    <row r="306" spans="2:24" ht="25.5">
      <c r="B306" s="83" t="s">
        <v>2185</v>
      </c>
      <c r="C306" s="83" t="s">
        <v>2186</v>
      </c>
      <c r="D306" s="83" t="s">
        <v>1860</v>
      </c>
      <c r="E306" s="83">
        <v>43356</v>
      </c>
      <c r="F306" s="83" t="s">
        <v>2187</v>
      </c>
      <c r="L306" s="83" t="s">
        <v>2186</v>
      </c>
      <c r="T306" s="83">
        <v>43.7</v>
      </c>
      <c r="U306" s="83" t="s">
        <v>436</v>
      </c>
      <c r="V306" s="83" t="s">
        <v>2189</v>
      </c>
    </row>
    <row r="307" spans="2:24" ht="25.5">
      <c r="B307" s="83" t="s">
        <v>2190</v>
      </c>
      <c r="C307" s="83" t="s">
        <v>2191</v>
      </c>
      <c r="D307" s="83">
        <v>41576</v>
      </c>
      <c r="E307" s="83">
        <v>43406</v>
      </c>
      <c r="F307" s="83" t="s">
        <v>2192</v>
      </c>
      <c r="L307" s="83" t="s">
        <v>2191</v>
      </c>
      <c r="T307" s="83">
        <v>441.02</v>
      </c>
      <c r="U307" s="83" t="s">
        <v>436</v>
      </c>
      <c r="V307" s="83" t="s">
        <v>2194</v>
      </c>
    </row>
    <row r="308" spans="2:24" ht="38.25">
      <c r="B308" s="83" t="s">
        <v>2195</v>
      </c>
      <c r="C308" s="83" t="s">
        <v>2196</v>
      </c>
      <c r="D308" s="83">
        <v>42268</v>
      </c>
      <c r="E308" s="83">
        <v>43406</v>
      </c>
      <c r="F308" s="83" t="s">
        <v>2197</v>
      </c>
      <c r="L308" s="83" t="s">
        <v>2196</v>
      </c>
      <c r="T308" s="83">
        <v>43.2</v>
      </c>
      <c r="U308" s="83" t="s">
        <v>436</v>
      </c>
      <c r="V308" s="83" t="s">
        <v>2199</v>
      </c>
    </row>
    <row r="309" spans="2:24" ht="25.5">
      <c r="B309" s="83" t="s">
        <v>2200</v>
      </c>
      <c r="C309" s="83" t="s">
        <v>2201</v>
      </c>
      <c r="D309" s="83">
        <v>42464</v>
      </c>
      <c r="E309" s="83">
        <v>43406</v>
      </c>
      <c r="F309" s="83" t="s">
        <v>2202</v>
      </c>
      <c r="L309" s="83" t="s">
        <v>2201</v>
      </c>
      <c r="T309" s="83">
        <v>112.4</v>
      </c>
      <c r="U309" s="83" t="s">
        <v>436</v>
      </c>
      <c r="V309" s="83" t="s">
        <v>2204</v>
      </c>
    </row>
    <row r="310" spans="2:24">
      <c r="B310" s="83" t="s">
        <v>2205</v>
      </c>
      <c r="C310" s="83" t="s">
        <v>2206</v>
      </c>
      <c r="D310" s="83">
        <v>41761</v>
      </c>
      <c r="E310" s="83">
        <v>43514</v>
      </c>
      <c r="F310" s="83" t="s">
        <v>2161</v>
      </c>
      <c r="L310" s="83" t="s">
        <v>2206</v>
      </c>
      <c r="T310" s="83">
        <v>222.88</v>
      </c>
      <c r="U310" s="83" t="s">
        <v>436</v>
      </c>
      <c r="V310" s="83" t="s">
        <v>2163</v>
      </c>
    </row>
    <row r="311" spans="2:24" ht="25.5">
      <c r="B311" s="83" t="s">
        <v>2208</v>
      </c>
      <c r="C311" s="83" t="s">
        <v>2209</v>
      </c>
      <c r="D311" s="83">
        <v>41137</v>
      </c>
      <c r="E311" s="83">
        <v>43535</v>
      </c>
      <c r="F311" s="83" t="s">
        <v>2210</v>
      </c>
      <c r="G311" s="37" t="s">
        <v>2211</v>
      </c>
      <c r="L311" s="83" t="s">
        <v>2209</v>
      </c>
      <c r="T311" s="83">
        <v>550</v>
      </c>
      <c r="U311" s="83" t="s">
        <v>436</v>
      </c>
      <c r="V311" s="83" t="s">
        <v>2213</v>
      </c>
    </row>
    <row r="312" spans="2:24">
      <c r="B312" s="83" t="s">
        <v>2214</v>
      </c>
      <c r="C312" s="83" t="s">
        <v>2215</v>
      </c>
      <c r="D312" s="83">
        <v>42923</v>
      </c>
      <c r="E312" s="83">
        <v>43535</v>
      </c>
      <c r="F312" s="83" t="s">
        <v>2216</v>
      </c>
      <c r="G312" s="37" t="s">
        <v>1704</v>
      </c>
      <c r="L312" s="83" t="s">
        <v>2215</v>
      </c>
      <c r="T312" s="83">
        <v>304.95999999999998</v>
      </c>
      <c r="U312" s="83" t="s">
        <v>436</v>
      </c>
    </row>
    <row r="313" spans="2:24" ht="25.5">
      <c r="B313" s="83" t="s">
        <v>2218</v>
      </c>
      <c r="C313" s="83" t="s">
        <v>2219</v>
      </c>
      <c r="D313" s="83">
        <v>42467</v>
      </c>
      <c r="E313" s="83">
        <v>43535</v>
      </c>
      <c r="F313" s="83" t="s">
        <v>2029</v>
      </c>
      <c r="G313" s="37" t="s">
        <v>1791</v>
      </c>
      <c r="L313" s="83" t="s">
        <v>2219</v>
      </c>
      <c r="T313" s="83">
        <v>917.5</v>
      </c>
      <c r="U313" s="83" t="s">
        <v>177</v>
      </c>
      <c r="V313" s="83" t="s">
        <v>2221</v>
      </c>
    </row>
    <row r="314" spans="2:24">
      <c r="B314" s="83" t="s">
        <v>2222</v>
      </c>
      <c r="C314" s="83" t="s">
        <v>2223</v>
      </c>
      <c r="D314" s="83">
        <v>42632</v>
      </c>
      <c r="E314" s="83">
        <v>43535</v>
      </c>
      <c r="F314" s="83" t="s">
        <v>2014</v>
      </c>
      <c r="G314" s="37" t="s">
        <v>1791</v>
      </c>
      <c r="L314" s="83" t="s">
        <v>2223</v>
      </c>
      <c r="T314" s="83">
        <v>510.48</v>
      </c>
      <c r="U314" s="83" t="s">
        <v>177</v>
      </c>
      <c r="V314" s="83" t="s">
        <v>2225</v>
      </c>
    </row>
    <row r="315" spans="2:24">
      <c r="B315" s="83" t="s">
        <v>2226</v>
      </c>
      <c r="C315" s="83" t="s">
        <v>2227</v>
      </c>
      <c r="D315" s="83">
        <v>42897</v>
      </c>
      <c r="E315" s="83">
        <v>43560</v>
      </c>
      <c r="F315" s="83" t="s">
        <v>2228</v>
      </c>
      <c r="G315" s="37" t="s">
        <v>1786</v>
      </c>
      <c r="L315" s="83" t="s">
        <v>2227</v>
      </c>
      <c r="T315" s="83">
        <v>119.5</v>
      </c>
      <c r="U315" s="83" t="s">
        <v>436</v>
      </c>
    </row>
    <row r="316" spans="2:24" ht="25.5">
      <c r="B316" s="83" t="s">
        <v>2230</v>
      </c>
      <c r="C316" s="83" t="s">
        <v>2231</v>
      </c>
      <c r="D316" s="83">
        <v>41422</v>
      </c>
      <c r="E316" s="83">
        <v>43591</v>
      </c>
      <c r="F316" s="83" t="s">
        <v>2232</v>
      </c>
      <c r="G316" s="37" t="s">
        <v>1791</v>
      </c>
      <c r="L316" s="83" t="s">
        <v>2231</v>
      </c>
      <c r="T316" s="83">
        <v>1017.92</v>
      </c>
      <c r="U316" s="83" t="s">
        <v>176</v>
      </c>
      <c r="V316" s="83" t="s">
        <v>2204</v>
      </c>
    </row>
    <row r="317" spans="2:24">
      <c r="B317" s="83" t="s">
        <v>2075</v>
      </c>
      <c r="C317" s="83" t="s">
        <v>2076</v>
      </c>
      <c r="D317" s="83">
        <v>42138</v>
      </c>
      <c r="E317" s="83">
        <v>43650</v>
      </c>
      <c r="F317" s="83" t="s">
        <v>2078</v>
      </c>
      <c r="G317" s="37" t="s">
        <v>1821</v>
      </c>
      <c r="L317" s="83" t="s">
        <v>2076</v>
      </c>
      <c r="T317" s="83">
        <v>37.630000000000003</v>
      </c>
      <c r="U317" s="83" t="s">
        <v>436</v>
      </c>
      <c r="V317" s="83" t="s">
        <v>2112</v>
      </c>
    </row>
    <row r="318" spans="2:24">
      <c r="B318" s="83" t="s">
        <v>2235</v>
      </c>
      <c r="C318" s="83" t="s">
        <v>2236</v>
      </c>
      <c r="D318" s="83">
        <v>42752</v>
      </c>
      <c r="E318" s="83">
        <v>43650</v>
      </c>
      <c r="F318" s="83" t="s">
        <v>2237</v>
      </c>
      <c r="G318" s="37" t="s">
        <v>1710</v>
      </c>
      <c r="L318" s="83" t="s">
        <v>2236</v>
      </c>
      <c r="T318" s="83">
        <v>39.17</v>
      </c>
      <c r="U318" s="83" t="s">
        <v>436</v>
      </c>
      <c r="V318" s="83" t="s">
        <v>2112</v>
      </c>
    </row>
    <row r="319" spans="2:24" ht="63.75">
      <c r="B319" s="83" t="s">
        <v>2239</v>
      </c>
      <c r="C319" s="83" t="s">
        <v>2240</v>
      </c>
      <c r="D319" s="83">
        <v>41906</v>
      </c>
      <c r="F319" s="83" t="s">
        <v>2241</v>
      </c>
      <c r="G319" s="37" t="s">
        <v>1786</v>
      </c>
      <c r="K319" s="83">
        <v>1</v>
      </c>
      <c r="L319" s="83" t="s">
        <v>2240</v>
      </c>
      <c r="T319" s="83">
        <v>243.41</v>
      </c>
      <c r="U319" s="83" t="s">
        <v>436</v>
      </c>
      <c r="V319" s="83" t="s">
        <v>2243</v>
      </c>
      <c r="X319" s="83" t="s">
        <v>2244</v>
      </c>
    </row>
    <row r="320" spans="2:24" ht="63.75">
      <c r="B320" s="83" t="s">
        <v>2245</v>
      </c>
      <c r="C320" s="83" t="s">
        <v>2246</v>
      </c>
      <c r="D320" s="83">
        <v>43258</v>
      </c>
      <c r="E320" s="83">
        <v>44018</v>
      </c>
      <c r="F320" s="83" t="s">
        <v>2247</v>
      </c>
      <c r="G320" s="37" t="s">
        <v>2248</v>
      </c>
      <c r="K320" s="83">
        <v>1</v>
      </c>
      <c r="L320" s="83" t="s">
        <v>2246</v>
      </c>
      <c r="T320" s="83">
        <v>27</v>
      </c>
      <c r="U320" s="83" t="s">
        <v>436</v>
      </c>
      <c r="X320" s="83" t="s">
        <v>2244</v>
      </c>
    </row>
    <row r="321" spans="2:26" ht="63.75">
      <c r="B321" s="83" t="s">
        <v>2250</v>
      </c>
      <c r="C321" s="83" t="s">
        <v>2251</v>
      </c>
      <c r="D321" s="83">
        <v>42474</v>
      </c>
      <c r="E321" s="83">
        <v>44113</v>
      </c>
      <c r="F321" s="83" t="s">
        <v>2252</v>
      </c>
      <c r="G321" s="37" t="s">
        <v>1829</v>
      </c>
      <c r="K321" s="83">
        <v>1</v>
      </c>
      <c r="L321" s="83" t="s">
        <v>2251</v>
      </c>
      <c r="T321" s="83">
        <v>63.79</v>
      </c>
      <c r="U321" s="83" t="s">
        <v>436</v>
      </c>
      <c r="V321" s="83" t="s">
        <v>2153</v>
      </c>
      <c r="X321" s="83" t="s">
        <v>2244</v>
      </c>
    </row>
    <row r="322" spans="2:26" ht="63.75">
      <c r="B322" s="83" t="s">
        <v>2254</v>
      </c>
      <c r="C322" s="83" t="s">
        <v>2255</v>
      </c>
      <c r="D322" s="83">
        <v>43740</v>
      </c>
      <c r="E322" s="83">
        <v>44113</v>
      </c>
      <c r="F322" s="83" t="s">
        <v>2024</v>
      </c>
      <c r="G322" s="37" t="s">
        <v>1719</v>
      </c>
      <c r="K322" s="83">
        <v>1</v>
      </c>
      <c r="L322" s="83" t="s">
        <v>2255</v>
      </c>
      <c r="T322" s="83">
        <v>240</v>
      </c>
      <c r="U322" s="83" t="s">
        <v>436</v>
      </c>
      <c r="X322" s="83" t="s">
        <v>2244</v>
      </c>
    </row>
    <row r="323" spans="2:26" ht="63.75">
      <c r="B323" s="83" t="s">
        <v>2256</v>
      </c>
      <c r="C323" s="83" t="s">
        <v>2257</v>
      </c>
      <c r="D323" s="83">
        <v>41137</v>
      </c>
      <c r="E323" s="83">
        <v>44028</v>
      </c>
      <c r="F323" s="83" t="s">
        <v>2258</v>
      </c>
      <c r="G323" s="37" t="s">
        <v>2259</v>
      </c>
      <c r="K323" s="83">
        <v>1</v>
      </c>
      <c r="L323" s="83" t="s">
        <v>2257</v>
      </c>
      <c r="T323" s="83">
        <v>204.5</v>
      </c>
      <c r="U323" s="83" t="s">
        <v>436</v>
      </c>
      <c r="V323" s="83" t="s">
        <v>2261</v>
      </c>
      <c r="X323" s="83" t="s">
        <v>2244</v>
      </c>
      <c r="Y323" s="83" t="s">
        <v>835</v>
      </c>
    </row>
    <row r="324" spans="2:26" ht="63.75">
      <c r="B324" s="83" t="s">
        <v>2262</v>
      </c>
      <c r="C324" s="83" t="s">
        <v>2263</v>
      </c>
      <c r="D324" s="83">
        <v>42726</v>
      </c>
      <c r="E324" s="83" t="s">
        <v>2264</v>
      </c>
      <c r="F324" s="83" t="s">
        <v>2265</v>
      </c>
      <c r="G324" s="37" t="s">
        <v>1704</v>
      </c>
      <c r="K324" s="83">
        <v>1</v>
      </c>
      <c r="L324" s="83" t="s">
        <v>2263</v>
      </c>
      <c r="T324" s="83">
        <v>697.61</v>
      </c>
      <c r="U324" s="83" t="s">
        <v>177</v>
      </c>
      <c r="V324" s="83" t="s">
        <v>2267</v>
      </c>
      <c r="W324" s="83" t="s">
        <v>611</v>
      </c>
      <c r="X324" s="83" t="s">
        <v>2244</v>
      </c>
    </row>
    <row r="325" spans="2:26" ht="63.75">
      <c r="B325" s="83" t="s">
        <v>2268</v>
      </c>
      <c r="C325" s="83" t="s">
        <v>2269</v>
      </c>
      <c r="D325" s="83">
        <v>42903</v>
      </c>
      <c r="E325" s="83" t="s">
        <v>2270</v>
      </c>
      <c r="F325" s="83" t="s">
        <v>1768</v>
      </c>
      <c r="G325" s="37" t="s">
        <v>1769</v>
      </c>
      <c r="K325" s="83">
        <v>1</v>
      </c>
      <c r="L325" s="83" t="s">
        <v>2269</v>
      </c>
      <c r="T325" s="83">
        <v>1013.18</v>
      </c>
      <c r="U325" s="83" t="s">
        <v>176</v>
      </c>
      <c r="W325" s="83" t="s">
        <v>611</v>
      </c>
      <c r="X325" s="83" t="s">
        <v>2244</v>
      </c>
    </row>
    <row r="326" spans="2:26" ht="63.75">
      <c r="B326" s="83" t="s">
        <v>2272</v>
      </c>
      <c r="C326" s="83" t="s">
        <v>2273</v>
      </c>
      <c r="D326" s="83">
        <v>42847</v>
      </c>
      <c r="E326" s="83">
        <v>43870</v>
      </c>
      <c r="F326" s="83" t="s">
        <v>1886</v>
      </c>
      <c r="G326" s="37" t="s">
        <v>1710</v>
      </c>
      <c r="K326" s="83">
        <v>1</v>
      </c>
      <c r="L326" s="83" t="s">
        <v>2273</v>
      </c>
      <c r="T326" s="83">
        <v>92.7</v>
      </c>
      <c r="U326" s="83" t="s">
        <v>436</v>
      </c>
      <c r="V326" s="83" t="s">
        <v>2189</v>
      </c>
      <c r="W326" s="83" t="s">
        <v>611</v>
      </c>
      <c r="X326" s="83" t="s">
        <v>2244</v>
      </c>
    </row>
    <row r="327" spans="2:26" ht="63.75">
      <c r="B327" s="83" t="s">
        <v>2274</v>
      </c>
      <c r="C327" s="83" t="s">
        <v>2275</v>
      </c>
      <c r="D327" s="83">
        <v>42895</v>
      </c>
      <c r="E327" s="83">
        <v>44270</v>
      </c>
      <c r="F327" s="83" t="s">
        <v>2051</v>
      </c>
      <c r="G327" s="37" t="s">
        <v>1769</v>
      </c>
      <c r="K327" s="83">
        <v>1</v>
      </c>
      <c r="L327" s="83" t="s">
        <v>2275</v>
      </c>
      <c r="T327" s="83">
        <v>35</v>
      </c>
      <c r="U327" s="83" t="s">
        <v>436</v>
      </c>
      <c r="V327" s="83" t="s">
        <v>1700</v>
      </c>
      <c r="W327" s="83" t="s">
        <v>611</v>
      </c>
      <c r="X327" s="83" t="s">
        <v>2244</v>
      </c>
    </row>
    <row r="328" spans="2:26" ht="63.75">
      <c r="B328" s="83" t="s">
        <v>2277</v>
      </c>
      <c r="C328" s="83" t="s">
        <v>2278</v>
      </c>
      <c r="D328" s="83">
        <v>42895</v>
      </c>
      <c r="E328" s="83">
        <v>44270</v>
      </c>
      <c r="F328" s="83" t="s">
        <v>1851</v>
      </c>
      <c r="G328" s="37" t="s">
        <v>1699</v>
      </c>
      <c r="K328" s="83">
        <v>1</v>
      </c>
      <c r="L328" s="83" t="s">
        <v>2278</v>
      </c>
      <c r="T328" s="83">
        <v>59.8</v>
      </c>
      <c r="U328" s="83" t="s">
        <v>436</v>
      </c>
      <c r="V328" s="83" t="s">
        <v>1700</v>
      </c>
      <c r="W328" s="83" t="s">
        <v>611</v>
      </c>
      <c r="X328" s="83" t="s">
        <v>2244</v>
      </c>
    </row>
    <row r="329" spans="2:26" ht="63.75">
      <c r="B329" s="83" t="s">
        <v>2280</v>
      </c>
      <c r="C329" s="83" t="s">
        <v>2281</v>
      </c>
      <c r="D329" s="83">
        <v>42895</v>
      </c>
      <c r="E329" s="83">
        <v>44270</v>
      </c>
      <c r="F329" s="83" t="s">
        <v>1849</v>
      </c>
      <c r="G329" s="37" t="s">
        <v>1699</v>
      </c>
      <c r="K329" s="83">
        <v>1</v>
      </c>
      <c r="L329" s="83" t="s">
        <v>2281</v>
      </c>
      <c r="T329" s="83">
        <v>163.22999999999999</v>
      </c>
      <c r="U329" s="83" t="s">
        <v>436</v>
      </c>
      <c r="V329" s="83" t="s">
        <v>1700</v>
      </c>
      <c r="W329" s="83" t="s">
        <v>611</v>
      </c>
      <c r="X329" s="83" t="s">
        <v>2244</v>
      </c>
    </row>
    <row r="330" spans="2:26" ht="63.75">
      <c r="B330" s="83" t="s">
        <v>2283</v>
      </c>
      <c r="C330" s="83" t="s">
        <v>2284</v>
      </c>
      <c r="D330" s="83">
        <v>42903</v>
      </c>
      <c r="E330" s="83">
        <v>44270</v>
      </c>
      <c r="F330" s="83" t="s">
        <v>2285</v>
      </c>
      <c r="G330" s="37" t="s">
        <v>1699</v>
      </c>
      <c r="K330" s="83">
        <v>1</v>
      </c>
      <c r="L330" s="83" t="s">
        <v>2284</v>
      </c>
      <c r="T330" s="83">
        <v>238.2</v>
      </c>
      <c r="U330" s="83" t="s">
        <v>436</v>
      </c>
      <c r="V330" s="83" t="s">
        <v>1700</v>
      </c>
      <c r="W330" s="83" t="s">
        <v>611</v>
      </c>
      <c r="X330" s="83" t="s">
        <v>2244</v>
      </c>
    </row>
    <row r="331" spans="2:26">
      <c r="B331" s="83" t="s">
        <v>2287</v>
      </c>
      <c r="C331" s="83" t="s">
        <v>2288</v>
      </c>
      <c r="D331" s="83">
        <v>43875</v>
      </c>
      <c r="E331" s="83">
        <v>44270</v>
      </c>
      <c r="F331" s="83" t="s">
        <v>2289</v>
      </c>
      <c r="G331" s="37" t="s">
        <v>2290</v>
      </c>
      <c r="L331" s="83" t="s">
        <v>2288</v>
      </c>
      <c r="T331" s="83">
        <v>296.77</v>
      </c>
      <c r="U331" s="83" t="s">
        <v>436</v>
      </c>
      <c r="V331" s="83" t="s">
        <v>1700</v>
      </c>
      <c r="W331" s="83" t="s">
        <v>611</v>
      </c>
    </row>
    <row r="332" spans="2:26" ht="38.25">
      <c r="B332" s="83" t="s">
        <v>2292</v>
      </c>
      <c r="C332" s="83" t="s">
        <v>2293</v>
      </c>
      <c r="D332" s="83" t="s">
        <v>2294</v>
      </c>
      <c r="E332" s="83" t="s">
        <v>1726</v>
      </c>
      <c r="F332" s="83">
        <v>1</v>
      </c>
      <c r="G332" s="37" t="s">
        <v>2160</v>
      </c>
      <c r="I332" s="83" t="s">
        <v>2293</v>
      </c>
      <c r="J332" s="83" t="s">
        <v>2295</v>
      </c>
      <c r="K332" s="83" t="s">
        <v>178</v>
      </c>
      <c r="L332" s="83">
        <v>146.84</v>
      </c>
      <c r="T332" s="83" t="s">
        <v>611</v>
      </c>
      <c r="U332" s="83" t="s">
        <v>1741</v>
      </c>
      <c r="V332" s="83" t="s">
        <v>2049</v>
      </c>
      <c r="W332" s="83">
        <v>1</v>
      </c>
      <c r="X332" s="83" t="s">
        <v>2296</v>
      </c>
      <c r="Y332" s="83" t="s">
        <v>1694</v>
      </c>
      <c r="Z332" s="83" t="s">
        <v>1766</v>
      </c>
    </row>
    <row r="333" spans="2:26" ht="38.25">
      <c r="B333" s="83" t="s">
        <v>2297</v>
      </c>
      <c r="C333" s="83" t="s">
        <v>2298</v>
      </c>
      <c r="D333" s="83" t="s">
        <v>2299</v>
      </c>
      <c r="E333" s="83" t="s">
        <v>2300</v>
      </c>
      <c r="F333" s="83" t="s">
        <v>2301</v>
      </c>
      <c r="G333" s="37" t="s">
        <v>2302</v>
      </c>
      <c r="H333" s="83">
        <v>44453</v>
      </c>
      <c r="I333" s="83" t="s">
        <v>2298</v>
      </c>
      <c r="J333" s="83" t="s">
        <v>2303</v>
      </c>
      <c r="K333" s="83" t="s">
        <v>178</v>
      </c>
      <c r="L333" s="83">
        <v>52</v>
      </c>
      <c r="T333" s="83" t="s">
        <v>611</v>
      </c>
      <c r="U333" s="83" t="s">
        <v>1741</v>
      </c>
      <c r="W333" s="83">
        <v>1</v>
      </c>
      <c r="X333" s="83" t="s">
        <v>2296</v>
      </c>
      <c r="Y333" s="83" t="s">
        <v>1694</v>
      </c>
    </row>
    <row r="334" spans="2:26" ht="38.25">
      <c r="B334" s="83" t="s">
        <v>2304</v>
      </c>
      <c r="C334" s="83" t="s">
        <v>2269</v>
      </c>
      <c r="D334" s="83" t="s">
        <v>1768</v>
      </c>
      <c r="E334" s="83" t="s">
        <v>1769</v>
      </c>
      <c r="F334" s="83" t="s">
        <v>2301</v>
      </c>
      <c r="G334" s="37" t="s">
        <v>1702</v>
      </c>
      <c r="H334" s="83" t="s">
        <v>2305</v>
      </c>
      <c r="I334" s="83" t="s">
        <v>2269</v>
      </c>
      <c r="J334" s="83" t="s">
        <v>2306</v>
      </c>
      <c r="K334" s="83" t="s">
        <v>178</v>
      </c>
      <c r="L334" s="83">
        <v>1013.18</v>
      </c>
      <c r="T334" s="83" t="s">
        <v>611</v>
      </c>
      <c r="W334" s="83">
        <v>2</v>
      </c>
      <c r="X334" s="83" t="s">
        <v>2296</v>
      </c>
      <c r="Y334" s="83" t="s">
        <v>1694</v>
      </c>
    </row>
    <row r="335" spans="2:26" ht="38.25">
      <c r="B335" s="83" t="s">
        <v>2307</v>
      </c>
      <c r="C335" s="83" t="s">
        <v>2308</v>
      </c>
      <c r="D335" s="83" t="s">
        <v>2309</v>
      </c>
      <c r="E335" s="83" t="s">
        <v>1710</v>
      </c>
      <c r="F335" s="83" t="s">
        <v>2301</v>
      </c>
      <c r="G335" s="37" t="s">
        <v>2310</v>
      </c>
      <c r="H335" s="83">
        <v>44348</v>
      </c>
      <c r="I335" s="83" t="s">
        <v>2308</v>
      </c>
      <c r="J335" s="83" t="s">
        <v>2311</v>
      </c>
      <c r="K335" s="83" t="s">
        <v>178</v>
      </c>
      <c r="L335" s="83">
        <v>413.67</v>
      </c>
      <c r="T335" s="83" t="s">
        <v>611</v>
      </c>
      <c r="V335" s="83" t="s">
        <v>1705</v>
      </c>
      <c r="W335" s="83">
        <v>1</v>
      </c>
      <c r="X335" s="83" t="s">
        <v>2296</v>
      </c>
      <c r="Y335" s="83" t="s">
        <v>1694</v>
      </c>
    </row>
    <row r="336" spans="2:26" ht="38.25">
      <c r="B336" s="83" t="s">
        <v>2307</v>
      </c>
      <c r="C336" s="83" t="s">
        <v>2308</v>
      </c>
      <c r="D336" s="83" t="s">
        <v>2309</v>
      </c>
      <c r="E336" s="83" t="s">
        <v>1710</v>
      </c>
      <c r="F336" s="83" t="s">
        <v>2301</v>
      </c>
      <c r="G336" s="37" t="s">
        <v>2310</v>
      </c>
      <c r="H336" s="83">
        <v>44348</v>
      </c>
      <c r="I336" s="83" t="s">
        <v>2308</v>
      </c>
      <c r="J336" s="83" t="s">
        <v>2311</v>
      </c>
      <c r="K336" s="83" t="s">
        <v>178</v>
      </c>
      <c r="T336" s="83" t="s">
        <v>611</v>
      </c>
      <c r="V336" s="83" t="s">
        <v>1705</v>
      </c>
      <c r="W336" s="83">
        <v>1</v>
      </c>
      <c r="X336" s="83" t="s">
        <v>2296</v>
      </c>
      <c r="Y336" s="83" t="s">
        <v>1694</v>
      </c>
    </row>
    <row r="337" spans="1:28" ht="38.25">
      <c r="B337" s="83" t="s">
        <v>2312</v>
      </c>
      <c r="C337" s="83" t="s">
        <v>2313</v>
      </c>
      <c r="D337" s="83" t="s">
        <v>1886</v>
      </c>
      <c r="E337" s="83" t="s">
        <v>1710</v>
      </c>
      <c r="F337" s="83">
        <v>1</v>
      </c>
      <c r="G337" s="37" t="s">
        <v>2314</v>
      </c>
      <c r="H337" s="83">
        <v>44515</v>
      </c>
      <c r="I337" s="83" t="s">
        <v>2313</v>
      </c>
      <c r="J337" s="83" t="s">
        <v>2315</v>
      </c>
      <c r="K337" s="83" t="s">
        <v>178</v>
      </c>
      <c r="L337" s="83">
        <v>64</v>
      </c>
      <c r="T337" s="83" t="s">
        <v>611</v>
      </c>
      <c r="W337" s="83">
        <v>1</v>
      </c>
      <c r="X337" s="83" t="s">
        <v>2296</v>
      </c>
      <c r="Y337" s="83" t="s">
        <v>1694</v>
      </c>
      <c r="Z337" s="83" t="s">
        <v>1711</v>
      </c>
    </row>
    <row r="338" spans="1:28" ht="38.25">
      <c r="B338" s="83" t="s">
        <v>2316</v>
      </c>
      <c r="C338" s="83" t="s">
        <v>2317</v>
      </c>
      <c r="D338" s="83" t="s">
        <v>1760</v>
      </c>
      <c r="E338" s="83" t="s">
        <v>1699</v>
      </c>
      <c r="F338" s="83" t="s">
        <v>2301</v>
      </c>
      <c r="G338" s="37" t="s">
        <v>1702</v>
      </c>
      <c r="H338" s="83">
        <v>44516</v>
      </c>
      <c r="I338" s="83" t="s">
        <v>2317</v>
      </c>
      <c r="J338" s="83" t="s">
        <v>2318</v>
      </c>
      <c r="K338" s="83" t="s">
        <v>178</v>
      </c>
      <c r="L338" s="83">
        <v>93.26</v>
      </c>
      <c r="T338" s="83" t="s">
        <v>611</v>
      </c>
      <c r="W338" s="83">
        <v>1</v>
      </c>
      <c r="X338" s="83" t="s">
        <v>2296</v>
      </c>
      <c r="Y338" s="83" t="s">
        <v>1694</v>
      </c>
    </row>
    <row r="339" spans="1:28" ht="38.25">
      <c r="B339" s="83" t="s">
        <v>2319</v>
      </c>
      <c r="C339" s="83" t="s">
        <v>2320</v>
      </c>
      <c r="D339" s="83" t="s">
        <v>2321</v>
      </c>
      <c r="E339" s="83" t="s">
        <v>2322</v>
      </c>
      <c r="F339" s="83" t="s">
        <v>2301</v>
      </c>
      <c r="G339" s="37">
        <v>43081</v>
      </c>
      <c r="H339" s="83">
        <v>44517</v>
      </c>
      <c r="I339" s="83" t="s">
        <v>2320</v>
      </c>
      <c r="J339" s="83" t="s">
        <v>2323</v>
      </c>
      <c r="K339" s="83" t="s">
        <v>178</v>
      </c>
      <c r="L339" s="83">
        <v>329.42</v>
      </c>
      <c r="T339" s="83" t="s">
        <v>611</v>
      </c>
      <c r="U339" s="83" t="s">
        <v>1741</v>
      </c>
      <c r="W339" s="83">
        <v>1</v>
      </c>
      <c r="X339" s="83" t="s">
        <v>2296</v>
      </c>
      <c r="Y339" s="83" t="s">
        <v>1694</v>
      </c>
      <c r="Z339" s="83" t="s">
        <v>1711</v>
      </c>
    </row>
    <row r="340" spans="1:28" ht="38.25">
      <c r="B340" s="83" t="s">
        <v>2324</v>
      </c>
      <c r="C340" s="83" t="s">
        <v>2325</v>
      </c>
      <c r="D340" s="83" t="s">
        <v>2321</v>
      </c>
      <c r="E340" s="83" t="s">
        <v>2322</v>
      </c>
      <c r="F340" s="83" t="s">
        <v>2301</v>
      </c>
      <c r="G340" s="37" t="s">
        <v>1697</v>
      </c>
      <c r="H340" s="83">
        <v>44518</v>
      </c>
      <c r="I340" s="83" t="s">
        <v>2325</v>
      </c>
      <c r="J340" s="83" t="s">
        <v>2326</v>
      </c>
      <c r="K340" s="83" t="s">
        <v>178</v>
      </c>
      <c r="L340" s="83">
        <v>254.09</v>
      </c>
      <c r="T340" s="83" t="s">
        <v>611</v>
      </c>
      <c r="U340" s="83" t="s">
        <v>1741</v>
      </c>
      <c r="V340" s="83" t="s">
        <v>1705</v>
      </c>
      <c r="W340" s="83">
        <v>1</v>
      </c>
      <c r="X340" s="83" t="s">
        <v>2296</v>
      </c>
      <c r="Y340" s="83" t="s">
        <v>1694</v>
      </c>
      <c r="Z340" s="83" t="s">
        <v>1770</v>
      </c>
    </row>
    <row r="341" spans="1:28" ht="38.25">
      <c r="B341" s="83" t="s">
        <v>2327</v>
      </c>
      <c r="C341" s="83" t="s">
        <v>2328</v>
      </c>
      <c r="D341" s="83" t="s">
        <v>1760</v>
      </c>
      <c r="E341" s="83" t="s">
        <v>1699</v>
      </c>
      <c r="F341" s="83" t="s">
        <v>2301</v>
      </c>
      <c r="G341" s="37" t="s">
        <v>1702</v>
      </c>
      <c r="H341" s="83">
        <v>44587</v>
      </c>
      <c r="I341" s="83" t="s">
        <v>2328</v>
      </c>
      <c r="J341" s="83" t="s">
        <v>2329</v>
      </c>
      <c r="K341" s="83" t="s">
        <v>178</v>
      </c>
      <c r="L341" s="83">
        <v>107.3</v>
      </c>
      <c r="T341" s="83" t="s">
        <v>611</v>
      </c>
      <c r="W341" s="83">
        <v>1</v>
      </c>
      <c r="X341" s="83" t="s">
        <v>2296</v>
      </c>
      <c r="Y341" s="83" t="s">
        <v>1694</v>
      </c>
    </row>
    <row r="342" spans="1:28" ht="38.25">
      <c r="B342" s="83" t="s">
        <v>2330</v>
      </c>
      <c r="C342" s="83" t="s">
        <v>2331</v>
      </c>
      <c r="D342" s="83" t="s">
        <v>2332</v>
      </c>
      <c r="E342" s="83" t="s">
        <v>2333</v>
      </c>
      <c r="F342" s="83">
        <v>1</v>
      </c>
      <c r="G342" s="37">
        <v>43605</v>
      </c>
      <c r="H342" s="83">
        <v>44587</v>
      </c>
      <c r="I342" s="83" t="s">
        <v>2331</v>
      </c>
      <c r="J342" s="83" t="s">
        <v>2334</v>
      </c>
      <c r="K342" s="83" t="s">
        <v>178</v>
      </c>
      <c r="L342" s="83">
        <v>43.76</v>
      </c>
      <c r="T342" s="83" t="s">
        <v>611</v>
      </c>
      <c r="W342" s="83">
        <v>1</v>
      </c>
      <c r="X342" s="83" t="s">
        <v>2296</v>
      </c>
      <c r="Y342" s="83" t="s">
        <v>1694</v>
      </c>
    </row>
    <row r="343" spans="1:28" ht="38.25">
      <c r="B343" s="83" t="s">
        <v>2335</v>
      </c>
      <c r="C343" s="83" t="s">
        <v>2336</v>
      </c>
      <c r="D343" s="83" t="s">
        <v>1749</v>
      </c>
      <c r="E343" s="83" t="s">
        <v>1710</v>
      </c>
      <c r="F343" s="83">
        <v>1</v>
      </c>
      <c r="G343" s="37" t="s">
        <v>2337</v>
      </c>
      <c r="H343" s="83">
        <v>44587</v>
      </c>
      <c r="I343" s="83" t="s">
        <v>2336</v>
      </c>
      <c r="J343" s="83" t="s">
        <v>1942</v>
      </c>
      <c r="K343" s="83" t="s">
        <v>178</v>
      </c>
      <c r="L343" s="83">
        <v>13.8</v>
      </c>
      <c r="T343" s="83" t="s">
        <v>611</v>
      </c>
      <c r="W343" s="83">
        <v>1</v>
      </c>
      <c r="X343" s="83" t="s">
        <v>2296</v>
      </c>
      <c r="Y343" s="83" t="s">
        <v>1694</v>
      </c>
    </row>
    <row r="344" spans="1:28" ht="38.25">
      <c r="B344" s="83" t="s">
        <v>2338</v>
      </c>
      <c r="C344" s="83" t="s">
        <v>2339</v>
      </c>
      <c r="D344" s="83" t="s">
        <v>1744</v>
      </c>
      <c r="E344" s="83" t="s">
        <v>1745</v>
      </c>
      <c r="F344" s="83">
        <v>1</v>
      </c>
      <c r="G344" s="37" t="s">
        <v>2340</v>
      </c>
      <c r="H344" s="83">
        <v>44587</v>
      </c>
      <c r="I344" s="83" t="s">
        <v>2339</v>
      </c>
      <c r="J344" s="83" t="s">
        <v>2341</v>
      </c>
      <c r="K344" s="83" t="s">
        <v>178</v>
      </c>
      <c r="L344" s="83">
        <v>124.79</v>
      </c>
      <c r="T344" s="83" t="s">
        <v>611</v>
      </c>
      <c r="W344" s="83">
        <v>1</v>
      </c>
      <c r="X344" s="83" t="s">
        <v>2296</v>
      </c>
      <c r="Y344" s="83" t="s">
        <v>1694</v>
      </c>
      <c r="Z344" s="83" t="s">
        <v>2342</v>
      </c>
    </row>
    <row r="345" spans="1:28" ht="38.25">
      <c r="B345" s="83" t="s">
        <v>2343</v>
      </c>
      <c r="C345" s="83" t="s">
        <v>2344</v>
      </c>
      <c r="D345" s="83" t="s">
        <v>1906</v>
      </c>
      <c r="E345" s="83" t="s">
        <v>1769</v>
      </c>
      <c r="F345" s="83" t="s">
        <v>2301</v>
      </c>
      <c r="G345" s="37" t="s">
        <v>2345</v>
      </c>
      <c r="H345" s="83" t="s">
        <v>2062</v>
      </c>
      <c r="I345" s="83" t="s">
        <v>2344</v>
      </c>
      <c r="J345" s="83" t="s">
        <v>2346</v>
      </c>
      <c r="K345" s="83" t="s">
        <v>178</v>
      </c>
      <c r="L345" s="83">
        <v>131.5</v>
      </c>
      <c r="T345" s="83" t="s">
        <v>611</v>
      </c>
      <c r="U345" s="83" t="s">
        <v>1741</v>
      </c>
      <c r="W345" s="83">
        <v>1</v>
      </c>
      <c r="X345" s="83" t="s">
        <v>2296</v>
      </c>
      <c r="Y345" s="83" t="s">
        <v>1694</v>
      </c>
    </row>
    <row r="346" spans="1:28" ht="25.5">
      <c r="B346" s="83" t="s">
        <v>2347</v>
      </c>
      <c r="C346" s="83" t="s">
        <v>2348</v>
      </c>
      <c r="D346" s="83" t="s">
        <v>1825</v>
      </c>
      <c r="E346" s="83" t="s">
        <v>1769</v>
      </c>
      <c r="F346" s="83" t="s">
        <v>2301</v>
      </c>
      <c r="G346" s="37" t="s">
        <v>2349</v>
      </c>
      <c r="H346" s="83" t="s">
        <v>2350</v>
      </c>
      <c r="I346" s="83" t="s">
        <v>2348</v>
      </c>
      <c r="J346" s="83" t="s">
        <v>2351</v>
      </c>
      <c r="K346" s="83" t="s">
        <v>178</v>
      </c>
      <c r="L346" s="83">
        <v>2298</v>
      </c>
      <c r="T346" s="83" t="s">
        <v>611</v>
      </c>
      <c r="U346" s="83" t="s">
        <v>1741</v>
      </c>
      <c r="V346" s="83" t="s">
        <v>1705</v>
      </c>
      <c r="W346" s="83" t="s">
        <v>2352</v>
      </c>
    </row>
    <row r="347" spans="1:28" ht="25.5">
      <c r="B347" s="83" t="s">
        <v>2353</v>
      </c>
      <c r="C347" s="83" t="s">
        <v>2354</v>
      </c>
      <c r="D347" s="83" t="s">
        <v>2355</v>
      </c>
      <c r="E347" s="83" t="s">
        <v>2333</v>
      </c>
      <c r="F347" s="83" t="s">
        <v>2301</v>
      </c>
      <c r="G347" s="37" t="s">
        <v>2356</v>
      </c>
      <c r="H347" s="83" t="s">
        <v>2350</v>
      </c>
      <c r="I347" s="83" t="s">
        <v>2354</v>
      </c>
      <c r="J347" s="83" t="s">
        <v>2357</v>
      </c>
      <c r="K347" s="83" t="s">
        <v>178</v>
      </c>
      <c r="L347" s="83">
        <v>160</v>
      </c>
      <c r="T347" s="83" t="s">
        <v>611</v>
      </c>
    </row>
    <row r="348" spans="1:28" ht="38.25">
      <c r="B348" s="83" t="s">
        <v>2358</v>
      </c>
      <c r="C348" s="83" t="s">
        <v>2359</v>
      </c>
      <c r="D348" s="83" t="s">
        <v>2360</v>
      </c>
      <c r="E348" s="83" t="s">
        <v>2361</v>
      </c>
      <c r="F348" s="83" t="s">
        <v>2301</v>
      </c>
      <c r="G348" s="37" t="s">
        <v>2362</v>
      </c>
      <c r="H348" s="83" t="s">
        <v>2363</v>
      </c>
      <c r="I348" s="83" t="s">
        <v>2359</v>
      </c>
      <c r="J348" s="83" t="s">
        <v>2364</v>
      </c>
      <c r="K348" s="83" t="s">
        <v>178</v>
      </c>
      <c r="L348" s="83">
        <v>229.66</v>
      </c>
      <c r="T348" s="83" t="s">
        <v>611</v>
      </c>
      <c r="U348" s="83" t="s">
        <v>1741</v>
      </c>
      <c r="W348" s="83">
        <v>1</v>
      </c>
      <c r="X348" s="83" t="s">
        <v>2296</v>
      </c>
      <c r="Y348" s="83" t="s">
        <v>1694</v>
      </c>
      <c r="Z348" s="83" t="s">
        <v>1960</v>
      </c>
    </row>
    <row r="349" spans="1:28" ht="25.5">
      <c r="B349" s="83" t="s">
        <v>2365</v>
      </c>
      <c r="C349" s="83" t="s">
        <v>2366</v>
      </c>
      <c r="D349" s="83" t="s">
        <v>1845</v>
      </c>
      <c r="E349" s="83" t="s">
        <v>1821</v>
      </c>
      <c r="F349" s="83">
        <v>1</v>
      </c>
      <c r="G349" s="37" t="s">
        <v>2367</v>
      </c>
      <c r="I349" s="83" t="s">
        <v>2366</v>
      </c>
      <c r="J349" s="83" t="s">
        <v>1901</v>
      </c>
      <c r="K349" s="83" t="s">
        <v>178</v>
      </c>
      <c r="L349" s="83">
        <v>85.35</v>
      </c>
      <c r="T349" s="83" t="s">
        <v>611</v>
      </c>
      <c r="W349" s="83">
        <v>1</v>
      </c>
    </row>
    <row r="350" spans="1:28" ht="38.25">
      <c r="B350" s="83" t="s">
        <v>2368</v>
      </c>
      <c r="C350" s="83" t="s">
        <v>2369</v>
      </c>
      <c r="D350" s="83" t="s">
        <v>1698</v>
      </c>
      <c r="E350" s="83" t="s">
        <v>1699</v>
      </c>
      <c r="F350" s="83" t="s">
        <v>2301</v>
      </c>
      <c r="G350" s="37" t="s">
        <v>1702</v>
      </c>
      <c r="H350" s="83" t="s">
        <v>2370</v>
      </c>
      <c r="I350" s="83" t="s">
        <v>2369</v>
      </c>
      <c r="J350" s="83" t="s">
        <v>2371</v>
      </c>
      <c r="K350" s="83" t="s">
        <v>178</v>
      </c>
      <c r="L350" s="83">
        <v>32.89</v>
      </c>
      <c r="T350" s="83" t="s">
        <v>611</v>
      </c>
      <c r="W350" s="83">
        <v>1</v>
      </c>
      <c r="X350" s="83" t="s">
        <v>2296</v>
      </c>
      <c r="Y350" s="83" t="s">
        <v>1694</v>
      </c>
    </row>
    <row r="351" spans="1:28" ht="38.25">
      <c r="B351" s="83" t="s">
        <v>2372</v>
      </c>
      <c r="C351" s="83" t="s">
        <v>2373</v>
      </c>
      <c r="D351" s="83" t="s">
        <v>2374</v>
      </c>
      <c r="E351" s="83" t="s">
        <v>2375</v>
      </c>
      <c r="F351" s="83">
        <v>1</v>
      </c>
      <c r="G351" s="37" t="s">
        <v>2376</v>
      </c>
      <c r="I351" s="83" t="s">
        <v>2373</v>
      </c>
      <c r="J351" s="83" t="s">
        <v>2377</v>
      </c>
      <c r="K351" s="83" t="s">
        <v>178</v>
      </c>
      <c r="L351" s="83">
        <v>71</v>
      </c>
      <c r="T351" s="83" t="s">
        <v>611</v>
      </c>
      <c r="U351" s="83" t="s">
        <v>1741</v>
      </c>
      <c r="V351" s="83" t="s">
        <v>2049</v>
      </c>
      <c r="W351" s="83">
        <v>1</v>
      </c>
      <c r="X351" s="83" t="s">
        <v>2296</v>
      </c>
      <c r="Y351" s="83" t="s">
        <v>1694</v>
      </c>
      <c r="Z351" s="83" t="s">
        <v>1706</v>
      </c>
    </row>
    <row r="352" spans="1:28" ht="25.5">
      <c r="A352" s="83">
        <v>108</v>
      </c>
      <c r="B352" s="83" t="s">
        <v>1955</v>
      </c>
      <c r="C352" s="83" t="s">
        <v>1956</v>
      </c>
      <c r="D352" s="83" t="s">
        <v>1957</v>
      </c>
      <c r="G352" s="37" t="s">
        <v>1958</v>
      </c>
      <c r="H352" s="83" t="s">
        <v>1769</v>
      </c>
      <c r="J352" s="83" t="s">
        <v>742</v>
      </c>
      <c r="K352" s="83">
        <v>1</v>
      </c>
      <c r="L352" s="83" t="s">
        <v>1956</v>
      </c>
      <c r="T352" s="83">
        <v>178</v>
      </c>
      <c r="U352" s="83" t="s">
        <v>436</v>
      </c>
      <c r="V352" s="83" t="s">
        <v>1959</v>
      </c>
      <c r="W352" s="83" t="s">
        <v>611</v>
      </c>
      <c r="X352" s="83" t="s">
        <v>1694</v>
      </c>
      <c r="Y352" s="83" t="s">
        <v>1741</v>
      </c>
      <c r="Z352" s="83" t="s">
        <v>1960</v>
      </c>
      <c r="AB352" s="83" t="s">
        <v>443</v>
      </c>
    </row>
    <row r="353" spans="1:28" ht="25.5">
      <c r="A353" s="83">
        <v>37</v>
      </c>
      <c r="B353" s="83" t="s">
        <v>1794</v>
      </c>
      <c r="C353" s="83" t="s">
        <v>1795</v>
      </c>
      <c r="D353" s="83" t="s">
        <v>1796</v>
      </c>
      <c r="G353" s="37" t="s">
        <v>1797</v>
      </c>
      <c r="H353" s="83" t="s">
        <v>1798</v>
      </c>
      <c r="J353" s="83" t="s">
        <v>742</v>
      </c>
      <c r="K353" s="83">
        <v>1</v>
      </c>
      <c r="L353" s="83" t="s">
        <v>1795</v>
      </c>
      <c r="T353" s="83">
        <v>634.04999999999995</v>
      </c>
      <c r="U353" s="83" t="s">
        <v>1758</v>
      </c>
      <c r="V353" s="83" t="s">
        <v>1799</v>
      </c>
      <c r="W353" s="83" t="s">
        <v>611</v>
      </c>
      <c r="X353" s="83" t="s">
        <v>1694</v>
      </c>
      <c r="Y353" s="83" t="s">
        <v>1695</v>
      </c>
      <c r="Z353" s="83" t="s">
        <v>1800</v>
      </c>
      <c r="AB353" s="83" t="s">
        <v>451</v>
      </c>
    </row>
    <row r="354" spans="1:28" ht="25.5">
      <c r="A354" s="83">
        <v>39</v>
      </c>
      <c r="B354" s="83" t="s">
        <v>1802</v>
      </c>
      <c r="C354" s="83" t="s">
        <v>1803</v>
      </c>
      <c r="D354" s="83" t="s">
        <v>1796</v>
      </c>
      <c r="G354" s="37" t="s">
        <v>1804</v>
      </c>
      <c r="H354" s="83" t="s">
        <v>1805</v>
      </c>
      <c r="J354" s="83" t="s">
        <v>742</v>
      </c>
      <c r="K354" s="83">
        <v>1</v>
      </c>
      <c r="L354" s="83" t="s">
        <v>1803</v>
      </c>
      <c r="T354" s="83">
        <v>595.11</v>
      </c>
      <c r="U354" s="83" t="s">
        <v>1758</v>
      </c>
      <c r="V354" s="83" t="s">
        <v>1799</v>
      </c>
      <c r="W354" s="83" t="s">
        <v>611</v>
      </c>
      <c r="X354" s="83" t="s">
        <v>1694</v>
      </c>
      <c r="Y354" s="83" t="s">
        <v>1741</v>
      </c>
      <c r="Z354" s="83" t="s">
        <v>1715</v>
      </c>
      <c r="AB354" s="83" t="s">
        <v>443</v>
      </c>
    </row>
    <row r="355" spans="1:28">
      <c r="A355" s="83">
        <v>168</v>
      </c>
      <c r="B355" s="83" t="s">
        <v>2075</v>
      </c>
      <c r="C355" s="83" t="s">
        <v>2076</v>
      </c>
      <c r="D355" s="83" t="s">
        <v>2077</v>
      </c>
      <c r="G355" s="37" t="s">
        <v>2078</v>
      </c>
      <c r="H355" s="83" t="s">
        <v>1821</v>
      </c>
      <c r="J355" s="83" t="s">
        <v>742</v>
      </c>
      <c r="K355" s="83">
        <v>1</v>
      </c>
      <c r="L355" s="83" t="s">
        <v>2078</v>
      </c>
      <c r="T355" s="83">
        <v>37.630000000000003</v>
      </c>
      <c r="U355" s="83" t="s">
        <v>436</v>
      </c>
      <c r="V355" s="83" t="s">
        <v>1763</v>
      </c>
      <c r="W355" s="83" t="s">
        <v>611</v>
      </c>
      <c r="AB355" s="83" t="s">
        <v>443</v>
      </c>
    </row>
    <row r="356" spans="1:28">
      <c r="A356" s="83">
        <v>85</v>
      </c>
      <c r="B356" s="83" t="s">
        <v>1904</v>
      </c>
      <c r="C356" s="83" t="s">
        <v>1905</v>
      </c>
      <c r="D356" s="83" t="s">
        <v>1717</v>
      </c>
      <c r="G356" s="37" t="s">
        <v>1906</v>
      </c>
      <c r="H356" s="83" t="s">
        <v>1907</v>
      </c>
      <c r="J356" s="83" t="s">
        <v>742</v>
      </c>
      <c r="K356" s="83">
        <v>1</v>
      </c>
      <c r="L356" s="83" t="s">
        <v>1905</v>
      </c>
      <c r="T356" s="83">
        <v>251.04</v>
      </c>
      <c r="U356" s="83" t="s">
        <v>436</v>
      </c>
      <c r="V356" s="83" t="s">
        <v>1720</v>
      </c>
      <c r="W356" s="83" t="s">
        <v>611</v>
      </c>
      <c r="AB356" s="83" t="s">
        <v>443</v>
      </c>
    </row>
    <row r="357" spans="1:28">
      <c r="B357" s="587" t="s">
        <v>2058</v>
      </c>
      <c r="C357" s="580" t="s">
        <v>754</v>
      </c>
      <c r="D357" s="82"/>
      <c r="E357" s="82">
        <v>1</v>
      </c>
      <c r="F357" s="594" t="s">
        <v>1948</v>
      </c>
      <c r="G357" s="588">
        <v>43760</v>
      </c>
      <c r="H357" s="82"/>
      <c r="I357" s="582" t="s">
        <v>2058</v>
      </c>
      <c r="J357" s="589">
        <v>55.62</v>
      </c>
      <c r="K357" s="584">
        <v>-2.84</v>
      </c>
      <c r="L357" s="585">
        <v>35.200000000000003</v>
      </c>
      <c r="M357" s="585"/>
      <c r="N357" s="585"/>
      <c r="O357" s="585"/>
      <c r="P357" s="585"/>
      <c r="Q357" s="585"/>
      <c r="R357" s="585"/>
      <c r="S357" s="585"/>
      <c r="T357" s="580"/>
    </row>
    <row r="358" spans="1:28">
      <c r="B358" s="590" t="s">
        <v>1987</v>
      </c>
      <c r="C358" s="580" t="s">
        <v>754</v>
      </c>
      <c r="D358" s="82"/>
      <c r="E358" s="82">
        <v>1</v>
      </c>
      <c r="F358" s="586" t="s">
        <v>1797</v>
      </c>
      <c r="G358" s="592" t="s">
        <v>1922</v>
      </c>
      <c r="H358" s="82"/>
      <c r="I358" s="582" t="s">
        <v>1987</v>
      </c>
      <c r="J358" s="593">
        <v>57.41</v>
      </c>
      <c r="K358" s="584">
        <v>-4.51</v>
      </c>
      <c r="L358" s="580">
        <v>140.30000000000001</v>
      </c>
      <c r="M358" s="580"/>
      <c r="N358" s="580"/>
      <c r="O358" s="580"/>
      <c r="P358" s="580"/>
      <c r="Q358" s="580"/>
      <c r="R358" s="580"/>
      <c r="S358" s="580"/>
      <c r="T358" s="580" t="s">
        <v>2670</v>
      </c>
    </row>
    <row r="359" spans="1:28">
      <c r="B359" s="587" t="s">
        <v>1859</v>
      </c>
      <c r="C359" s="580" t="s">
        <v>754</v>
      </c>
      <c r="D359" s="82"/>
      <c r="E359" s="82">
        <v>1</v>
      </c>
      <c r="F359" s="586" t="s">
        <v>1948</v>
      </c>
      <c r="G359" s="588" t="s">
        <v>1860</v>
      </c>
      <c r="H359" s="82"/>
      <c r="I359" s="582" t="s">
        <v>1859</v>
      </c>
      <c r="J359" s="589">
        <v>57.47</v>
      </c>
      <c r="K359" s="584">
        <v>-1.95</v>
      </c>
      <c r="L359" s="585">
        <v>359.6</v>
      </c>
      <c r="M359" s="585"/>
      <c r="N359" s="585"/>
      <c r="O359" s="585"/>
      <c r="P359" s="585"/>
      <c r="Q359" s="585"/>
      <c r="R359" s="585"/>
      <c r="S359" s="585"/>
      <c r="T359" s="580"/>
    </row>
    <row r="360" spans="1:28">
      <c r="B360" s="587" t="s">
        <v>2676</v>
      </c>
      <c r="C360" s="580" t="s">
        <v>754</v>
      </c>
      <c r="D360" s="82"/>
      <c r="E360" s="82">
        <v>1</v>
      </c>
      <c r="F360" s="586" t="s">
        <v>1760</v>
      </c>
      <c r="G360" s="588" t="s">
        <v>1702</v>
      </c>
      <c r="H360" s="82"/>
      <c r="I360" s="582" t="s">
        <v>2676</v>
      </c>
      <c r="J360" s="589">
        <v>57.06</v>
      </c>
      <c r="K360" s="584">
        <v>-5.03</v>
      </c>
      <c r="L360" s="585">
        <v>411.8</v>
      </c>
      <c r="M360" s="585"/>
      <c r="N360" s="585"/>
      <c r="O360" s="585"/>
      <c r="P360" s="585"/>
      <c r="Q360" s="585"/>
      <c r="R360" s="585"/>
      <c r="S360" s="585"/>
      <c r="T360" s="580"/>
    </row>
    <row r="361" spans="1:28">
      <c r="B361" s="587" t="s">
        <v>1884</v>
      </c>
      <c r="C361" s="580" t="s">
        <v>754</v>
      </c>
      <c r="D361" s="82"/>
      <c r="E361" s="82">
        <v>1</v>
      </c>
      <c r="F361" s="586" t="s">
        <v>1749</v>
      </c>
      <c r="G361" s="588" t="s">
        <v>1885</v>
      </c>
      <c r="H361" s="82"/>
      <c r="I361" s="582" t="s">
        <v>1884</v>
      </c>
      <c r="J361" s="589">
        <v>58.01</v>
      </c>
      <c r="K361" s="584">
        <v>-4.43</v>
      </c>
      <c r="L361" s="585">
        <v>299.8</v>
      </c>
      <c r="M361" s="585"/>
      <c r="N361" s="585"/>
      <c r="O361" s="585"/>
      <c r="P361" s="585"/>
      <c r="Q361" s="585"/>
      <c r="R361" s="585"/>
      <c r="S361" s="585"/>
      <c r="T361" s="580"/>
    </row>
    <row r="362" spans="1:28">
      <c r="B362" s="587" t="s">
        <v>1818</v>
      </c>
      <c r="C362" s="580" t="s">
        <v>754</v>
      </c>
      <c r="D362" s="82"/>
      <c r="E362" s="82">
        <v>1</v>
      </c>
      <c r="F362" s="594" t="s">
        <v>1703</v>
      </c>
      <c r="G362" s="588" t="s">
        <v>1819</v>
      </c>
      <c r="H362" s="82" t="s">
        <v>2723</v>
      </c>
      <c r="I362" s="582" t="s">
        <v>1818</v>
      </c>
      <c r="J362" s="589">
        <v>57.43</v>
      </c>
      <c r="K362" s="584">
        <v>-2.4</v>
      </c>
      <c r="L362" s="585">
        <v>472.7</v>
      </c>
      <c r="M362" s="585"/>
      <c r="N362" s="585"/>
      <c r="O362" s="585"/>
      <c r="P362" s="585"/>
      <c r="Q362" s="585"/>
      <c r="R362" s="585"/>
      <c r="S362" s="585"/>
      <c r="T362" s="580"/>
    </row>
    <row r="363" spans="1:28">
      <c r="B363" s="587" t="s">
        <v>1989</v>
      </c>
      <c r="C363" s="580" t="s">
        <v>754</v>
      </c>
      <c r="D363" s="82"/>
      <c r="E363" s="82">
        <v>1</v>
      </c>
      <c r="F363" s="591" t="s">
        <v>2024</v>
      </c>
      <c r="G363" s="588" t="s">
        <v>1990</v>
      </c>
      <c r="H363" s="82"/>
      <c r="I363" s="582" t="s">
        <v>1989</v>
      </c>
      <c r="J363" s="589">
        <v>55.37</v>
      </c>
      <c r="K363" s="584">
        <v>-2.5499999999999998</v>
      </c>
      <c r="L363" s="585">
        <v>137.9</v>
      </c>
      <c r="M363" s="585"/>
      <c r="N363" s="585"/>
      <c r="O363" s="585"/>
      <c r="P363" s="585"/>
      <c r="Q363" s="585"/>
      <c r="R363" s="585"/>
      <c r="S363" s="585"/>
      <c r="T363" s="580"/>
    </row>
    <row r="364" spans="1:28">
      <c r="B364" s="579" t="s">
        <v>2061</v>
      </c>
      <c r="C364" s="580" t="s">
        <v>754</v>
      </c>
      <c r="D364" s="82"/>
      <c r="E364" s="82">
        <v>1</v>
      </c>
      <c r="F364" s="586" t="s">
        <v>1967</v>
      </c>
      <c r="G364" s="581" t="s">
        <v>2062</v>
      </c>
      <c r="H364" s="82"/>
      <c r="I364" s="582" t="s">
        <v>2061</v>
      </c>
      <c r="J364" s="583">
        <v>57.38</v>
      </c>
      <c r="K364" s="584">
        <v>-2.4300000000000002</v>
      </c>
      <c r="L364" s="585">
        <v>14.1</v>
      </c>
      <c r="M364" s="585"/>
      <c r="N364" s="585"/>
      <c r="O364" s="585"/>
      <c r="P364" s="585"/>
      <c r="Q364" s="585"/>
      <c r="R364" s="585"/>
      <c r="S364" s="585"/>
      <c r="T364" s="580"/>
    </row>
    <row r="365" spans="1:28" ht="14.25">
      <c r="A365" s="56" t="s">
        <v>2931</v>
      </c>
      <c r="B365" s="646" t="s">
        <v>2036</v>
      </c>
      <c r="C365" s="647" t="s">
        <v>754</v>
      </c>
      <c r="D365" s="56"/>
      <c r="E365" s="56">
        <v>1</v>
      </c>
      <c r="F365" s="654" t="s">
        <v>1739</v>
      </c>
      <c r="G365" s="656" t="s">
        <v>2037</v>
      </c>
      <c r="H365" s="56"/>
      <c r="I365" s="648" t="s">
        <v>2036</v>
      </c>
      <c r="J365" s="643">
        <v>55.39</v>
      </c>
      <c r="K365" s="643">
        <v>-2.4700000000000002</v>
      </c>
      <c r="L365" s="649">
        <v>61.5</v>
      </c>
      <c r="M365" s="676">
        <v>0</v>
      </c>
      <c r="N365" s="677"/>
      <c r="O365" s="678">
        <v>0</v>
      </c>
      <c r="P365" s="678">
        <v>0</v>
      </c>
      <c r="Q365" s="678">
        <v>0</v>
      </c>
      <c r="R365" s="678">
        <v>0</v>
      </c>
      <c r="S365" s="676">
        <v>0</v>
      </c>
      <c r="T365" s="644"/>
    </row>
    <row r="366" spans="1:28" ht="14.25">
      <c r="A366" s="56" t="s">
        <v>2961</v>
      </c>
      <c r="B366" s="647" t="s">
        <v>2082</v>
      </c>
      <c r="C366" s="647" t="s">
        <v>754</v>
      </c>
      <c r="D366" s="56"/>
      <c r="E366" s="56">
        <v>1</v>
      </c>
      <c r="F366" s="56" t="s">
        <v>2477</v>
      </c>
      <c r="G366" s="647" t="s">
        <v>2693</v>
      </c>
      <c r="H366" s="56"/>
      <c r="I366" s="648" t="s">
        <v>2082</v>
      </c>
      <c r="J366" s="643">
        <v>57.38</v>
      </c>
      <c r="K366" s="643">
        <v>-4.21</v>
      </c>
      <c r="L366" s="649">
        <v>135</v>
      </c>
      <c r="M366" s="679">
        <v>0</v>
      </c>
      <c r="N366" s="677"/>
      <c r="O366" s="679">
        <v>0</v>
      </c>
      <c r="P366" s="679">
        <v>0</v>
      </c>
      <c r="Q366" s="679">
        <v>0</v>
      </c>
      <c r="R366" s="679">
        <v>1</v>
      </c>
      <c r="S366" s="679">
        <v>0</v>
      </c>
      <c r="T366" s="644"/>
    </row>
  </sheetData>
  <mergeCells count="6">
    <mergeCell ref="F9:J9"/>
    <mergeCell ref="A213:E213"/>
    <mergeCell ref="F213:J213"/>
    <mergeCell ref="B282:C282"/>
    <mergeCell ref="B10:H10"/>
    <mergeCell ref="I10:L10"/>
  </mergeCells>
  <phoneticPr fontId="13" type="noConversion"/>
  <conditionalFormatting sqref="I12:I194 I357:I366">
    <cfRule type="expression" dxfId="19" priority="37">
      <formula>AND($AD12, OR(I$4 = TRUE, AND(I$4 = "Conditional", $AF12)), (I12 = ""))</formula>
    </cfRule>
  </conditionalFormatting>
  <conditionalFormatting sqref="J12:K206 J365:K366">
    <cfRule type="expression" dxfId="18" priority="39">
      <formula>AND(NOT(ISBLANK(J12)), NOT(ISNUMBER(J12)))</formula>
    </cfRule>
    <cfRule type="expression" dxfId="17" priority="40">
      <formula>AND($AI12, OR(J$4 = TRUE, AND(J$4 = "Conditional", $AK12)), (J12 = ""))</formula>
    </cfRule>
  </conditionalFormatting>
  <conditionalFormatting sqref="M12:M13">
    <cfRule type="expression" dxfId="16" priority="11">
      <formula>AND(#REF!, OR(#REF! = TRUE, AND(#REF! = "Conditional", #REF!)), (M12 = ""))</formula>
    </cfRule>
  </conditionalFormatting>
  <conditionalFormatting sqref="M16:M19 M22:M25 M28:M37 M39:M44 M47:M51 M53 M58 M60:M61 M66 M70 M73:M92 M94:M101 M103:M104 M106:M132 M134 M136:M137 M139:M144 M155 S155 M157:M160 S157:S160 M162:M163 S162:S163 M166 S166 M168:M169 S168:S169 M173:M174 S173:S174 N174 M178:M179 S178:S179 M183 S183 M185:M190 S185:S190 M192:M206 S192:S206 M146:M151 M365:M366 S146:S151 S365:S366">
    <cfRule type="expression" dxfId="15" priority="16">
      <formula>AND(#REF!, OR(#REF! = TRUE, AND(#REF! = "Conditional", #REF!)), (M16 = ""))</formula>
    </cfRule>
  </conditionalFormatting>
  <conditionalFormatting sqref="M46">
    <cfRule type="expression" dxfId="14" priority="10">
      <formula>AND(#REF!, OR(#REF! = TRUE, AND(#REF! = "Conditional", #REF!)), (M46 = ""))</formula>
    </cfRule>
  </conditionalFormatting>
  <conditionalFormatting sqref="M133">
    <cfRule type="expression" dxfId="13" priority="9">
      <formula>AND(#REF!, OR(#REF! = TRUE, AND(#REF! = "Conditional", #REF!)), (M133 = ""))</formula>
    </cfRule>
  </conditionalFormatting>
  <conditionalFormatting sqref="M181">
    <cfRule type="expression" dxfId="12" priority="8">
      <formula>AND(#REF!, OR(#REF! = TRUE, AND(#REF! = "Conditional", #REF!)), (M181 = ""))</formula>
    </cfRule>
  </conditionalFormatting>
  <conditionalFormatting sqref="M191">
    <cfRule type="expression" dxfId="11" priority="7">
      <formula>AND(#REF!, OR(#REF! = TRUE, AND(#REF! = "Conditional", #REF!)), (M191 = ""))</formula>
    </cfRule>
  </conditionalFormatting>
  <conditionalFormatting sqref="O42 O146:R151 O365:R366">
    <cfRule type="expression" dxfId="10" priority="15">
      <formula>AND(#REF!, OR(P$5 = TRUE, AND(P$5 = "Conditional", #REF!)), (O42 = ""))</formula>
    </cfRule>
  </conditionalFormatting>
  <conditionalFormatting sqref="O12:R13">
    <cfRule type="expression" dxfId="9" priority="1">
      <formula>AND(#REF!, OR(P$4 = TRUE, AND(P$4 = "Conditional", #REF!)), (O12 = ""))</formula>
    </cfRule>
  </conditionalFormatting>
  <conditionalFormatting sqref="O16:R19 O22:R25 O28:R37 O39:R41 Q42:R42 O43:R44 O47:R51 O53:R53 O58:R58 O60:R61 O66:R66 O70:R70 O73:R92 O94:R101 O103:R104 O106:R132 O134:R134 O136:R137 O139:R144">
    <cfRule type="expression" dxfId="8" priority="4">
      <formula>AND(#REF!, OR(P$5 = TRUE, AND(P$5 = "Conditional", #REF!)), (O16 = ""))</formula>
    </cfRule>
  </conditionalFormatting>
  <conditionalFormatting sqref="O155:R155 O157:R160 O162:R163 O166:R166 O168:R169 O173:R174 O178:R179 O183:R183 O185:R190 O192:R206">
    <cfRule type="expression" dxfId="7" priority="14">
      <formula>AND(#REF!, OR(P$5 = TRUE, AND(P$5 = "Conditional", #REF!)), (O155 = ""))</formula>
    </cfRule>
  </conditionalFormatting>
  <conditionalFormatting sqref="O46:S46">
    <cfRule type="expression" dxfId="6" priority="3">
      <formula>AND(#REF!, OR(#REF! = TRUE, AND(#REF! = "Conditional", #REF!)), (O46 = ""))</formula>
    </cfRule>
  </conditionalFormatting>
  <conditionalFormatting sqref="O133:S133">
    <cfRule type="expression" dxfId="5" priority="2">
      <formula>AND(#REF!, OR(#REF! = TRUE, AND(#REF! = "Conditional", #REF!)), (O133 = ""))</formula>
    </cfRule>
  </conditionalFormatting>
  <conditionalFormatting sqref="O181:S181">
    <cfRule type="expression" dxfId="4" priority="13">
      <formula>AND(#REF!, OR(#REF! = TRUE, AND(#REF! = "Conditional", #REF!)), (O181 = ""))</formula>
    </cfRule>
  </conditionalFormatting>
  <conditionalFormatting sqref="O191:S191">
    <cfRule type="expression" dxfId="3" priority="12">
      <formula>AND(#REF!, OR(#REF! = TRUE, AND(#REF! = "Conditional", #REF!)), (O191 = ""))</formula>
    </cfRule>
  </conditionalFormatting>
  <conditionalFormatting sqref="P42">
    <cfRule type="expression" dxfId="2" priority="5">
      <formula>AND(#REF!, OR(#REF! = TRUE, AND(#REF! = "Conditional", #REF!)), (P42 = ""))</formula>
    </cfRule>
  </conditionalFormatting>
  <conditionalFormatting sqref="S12:S13 S16:S19 S22:S25 S28:S30 S32:S37 S39:S44 S47:S51 S53 S58 S60:S61 S66 S70 S73:S92 S94:S101 S103:S104 S106:S132 S134 S136:S137 S139:S144">
    <cfRule type="expression" dxfId="1" priority="6">
      <formula>AND(#REF!, OR(#REF! = TRUE, AND(#REF! = "Conditional", #REF!)), (S12 = ""))</formula>
    </cfRule>
  </conditionalFormatting>
  <conditionalFormatting sqref="T12:T208 T365:T366">
    <cfRule type="expression" dxfId="0" priority="17">
      <formula>AND($AI12, OR(T$4 = TRUE, AND(T$4 = "Conditional", $AK12)), (T12 = ""))</formula>
    </cfRule>
  </conditionalFormatting>
  <dataValidations count="4">
    <dataValidation type="list" allowBlank="1" showInputMessage="1" showErrorMessage="1" sqref="W11:W30" xr:uid="{00000000-0002-0000-1000-000000000000}">
      <formula1>$AC$10:$AC$10</formula1>
    </dataValidation>
    <dataValidation type="list" allowBlank="1" showInputMessage="1" showErrorMessage="1" sqref="U11:U28" xr:uid="{00000000-0002-0000-1000-000002000000}">
      <formula1>$AA$2:$AA$5</formula1>
    </dataValidation>
    <dataValidation type="decimal" operator="greaterThanOrEqual" allowBlank="1" showInputMessage="1" showErrorMessage="1" sqref="O66:S66 O178:S179 O94:S101 O183:S183 O136:S137 O168:S169 O157:S160 O166:S166 O155:S155 O22:S25 O28:O37 O53:S53 O60:S61 O70:S70 O73:S92 O103:S104 O46:S51 O58:S58 O16:S19 O139:S144 O181:S181 O39:S44 O162:S163 O106:S134 O185:S206 M174:S174 O173:S173 M12:M13 M178:M179 M66 M183 M94:M101 M168:M169 M157:M160 M166 M155 M136:M137 M22:M25 M28:M37 M53 M60:M61 M70 M73:M92 M103:M104 M46:M51 M58 M16:M19 M181 M139:M144 M162:M163 M39:M44 M185:M206 M106:M134 M173 O12:S13 S32 P28:S30 P33:S37 P31:R32 M365:M366 M146:M150 M151 O365:S366 O146:S150 O151:S151" xr:uid="{D40DFC56-529D-47C8-9834-5FD574148614}">
      <formula1>0</formula1>
    </dataValidation>
    <dataValidation type="decimal" allowBlank="1" showInputMessage="1" showErrorMessage="1" sqref="J365:K366 J12:K180 J181:K206" xr:uid="{214CCBE1-5D1D-4C60-AE27-98991DC15C64}">
      <formula1>-180</formula1>
      <formula2>180</formula2>
    </dataValidation>
  </dataValidations>
  <hyperlinks>
    <hyperlink ref="F39" r:id="rId1" display="Salters Heath Farm, Cold Arbour Road, Bessels Green, Sevenoaks, Kent, TN13 2PR" xr:uid="{11213EF0-401C-46FD-9473-5F1039785559}"/>
  </hyperlinks>
  <pageMargins left="0.75" right="0.75" top="1" bottom="1" header="0.5" footer="0.5"/>
  <pageSetup paperSize="9" scale="48" fitToWidth="2" fitToHeight="0" orientation="landscape" r:id="rId2"/>
  <headerFooter alignWithMargins="0"/>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G77"/>
  <sheetViews>
    <sheetView zoomScale="90" zoomScaleNormal="90" workbookViewId="0"/>
  </sheetViews>
  <sheetFormatPr defaultRowHeight="15"/>
  <cols>
    <col min="1" max="1" width="77.140625" customWidth="1"/>
    <col min="2" max="2" width="81.42578125" customWidth="1"/>
    <col min="3" max="3" width="25.85546875" bestFit="1" customWidth="1"/>
    <col min="4" max="4" width="6.140625" bestFit="1" customWidth="1"/>
    <col min="5" max="5" width="4.42578125" bestFit="1" customWidth="1"/>
    <col min="6" max="7" width="3.5703125" bestFit="1" customWidth="1"/>
  </cols>
  <sheetData>
    <row r="1" spans="1:7" ht="15.75">
      <c r="A1" s="84" t="s">
        <v>613</v>
      </c>
    </row>
    <row r="3" spans="1:7" ht="15.75">
      <c r="A3" s="530" t="s">
        <v>2379</v>
      </c>
      <c r="B3" s="531"/>
      <c r="C3" s="531"/>
      <c r="D3" s="531"/>
      <c r="E3" s="531"/>
      <c r="F3" s="531"/>
      <c r="G3" s="531"/>
    </row>
    <row r="4" spans="1:7">
      <c r="A4" s="532" t="s">
        <v>2380</v>
      </c>
      <c r="B4" s="532" t="s">
        <v>2381</v>
      </c>
      <c r="C4" s="533" t="s">
        <v>2382</v>
      </c>
      <c r="D4" s="531"/>
      <c r="E4" s="531"/>
      <c r="F4" s="531"/>
      <c r="G4" s="531"/>
    </row>
    <row r="5" spans="1:7">
      <c r="A5" s="532" t="s">
        <v>2383</v>
      </c>
      <c r="B5" s="532"/>
      <c r="C5" s="531"/>
      <c r="D5" s="531"/>
      <c r="E5" s="531"/>
      <c r="F5" s="531"/>
      <c r="G5" s="531"/>
    </row>
    <row r="6" spans="1:7" ht="77.25">
      <c r="A6" s="532" t="s">
        <v>2384</v>
      </c>
      <c r="B6" s="534" t="s">
        <v>2466</v>
      </c>
      <c r="C6" s="535"/>
      <c r="D6" s="531"/>
      <c r="E6" s="531"/>
      <c r="F6" s="531"/>
      <c r="G6" s="531"/>
    </row>
    <row r="7" spans="1:7">
      <c r="A7" s="536" t="s">
        <v>2385</v>
      </c>
      <c r="B7" s="537" t="s">
        <v>2386</v>
      </c>
      <c r="C7" s="535"/>
      <c r="D7" s="531"/>
      <c r="E7" s="531"/>
      <c r="F7" s="531"/>
      <c r="G7" s="531"/>
    </row>
    <row r="8" spans="1:7">
      <c r="A8" s="532" t="s">
        <v>2387</v>
      </c>
      <c r="B8" s="538">
        <v>42491</v>
      </c>
      <c r="C8" s="531"/>
      <c r="D8" s="531"/>
      <c r="E8" s="531"/>
      <c r="F8" s="531"/>
      <c r="G8" s="531"/>
    </row>
    <row r="9" spans="1:7">
      <c r="A9" s="539" t="s">
        <v>2388</v>
      </c>
      <c r="B9" s="531"/>
      <c r="C9" s="531"/>
      <c r="D9" s="531"/>
      <c r="E9" s="531"/>
      <c r="F9" s="531"/>
      <c r="G9" s="531"/>
    </row>
    <row r="10" spans="1:7">
      <c r="A10" s="539" t="s">
        <v>2389</v>
      </c>
      <c r="B10" s="540" t="s">
        <v>2390</v>
      </c>
      <c r="C10" s="531"/>
      <c r="D10" s="531"/>
      <c r="E10" s="541"/>
      <c r="F10" s="531"/>
      <c r="G10" s="541"/>
    </row>
    <row r="11" spans="1:7">
      <c r="A11" s="531"/>
      <c r="B11" s="540" t="s">
        <v>2391</v>
      </c>
      <c r="C11" s="531"/>
      <c r="D11" s="531"/>
      <c r="E11" s="541"/>
      <c r="F11" s="531"/>
      <c r="G11" s="541"/>
    </row>
    <row r="12" spans="1:7">
      <c r="A12" s="531"/>
      <c r="B12" s="540" t="s">
        <v>2392</v>
      </c>
      <c r="C12" s="531"/>
      <c r="D12" s="531"/>
      <c r="E12" s="541"/>
      <c r="F12" s="531"/>
      <c r="G12" s="541"/>
    </row>
    <row r="13" spans="1:7">
      <c r="A13" s="531"/>
      <c r="B13" s="542" t="s">
        <v>2393</v>
      </c>
      <c r="C13" s="531"/>
      <c r="D13" s="531"/>
      <c r="E13" s="541"/>
      <c r="F13" s="531"/>
      <c r="G13" s="541"/>
    </row>
    <row r="14" spans="1:7">
      <c r="A14" s="531"/>
      <c r="B14" s="540" t="s">
        <v>2467</v>
      </c>
      <c r="C14" s="531"/>
      <c r="D14" s="531"/>
      <c r="E14" s="541"/>
      <c r="F14" s="531"/>
      <c r="G14" s="541"/>
    </row>
    <row r="15" spans="1:7">
      <c r="A15" s="531"/>
      <c r="B15" s="540"/>
      <c r="C15" s="531"/>
      <c r="D15" s="531"/>
      <c r="E15" s="541"/>
      <c r="F15" s="531"/>
      <c r="G15" s="541"/>
    </row>
    <row r="16" spans="1:7">
      <c r="A16" s="543" t="s">
        <v>2394</v>
      </c>
      <c r="B16" s="540" t="s">
        <v>2395</v>
      </c>
      <c r="C16" s="531"/>
      <c r="D16" s="531"/>
      <c r="E16" s="541"/>
      <c r="F16" s="531"/>
      <c r="G16" s="541"/>
    </row>
    <row r="17" spans="1:7">
      <c r="A17" s="543" t="s">
        <v>2396</v>
      </c>
      <c r="B17" s="540" t="s">
        <v>2397</v>
      </c>
      <c r="C17" s="531"/>
      <c r="D17" s="531"/>
      <c r="E17" s="541"/>
      <c r="F17" s="531"/>
      <c r="G17" s="541"/>
    </row>
    <row r="18" spans="1:7">
      <c r="A18" s="543" t="s">
        <v>2398</v>
      </c>
      <c r="B18" s="540" t="s">
        <v>2399</v>
      </c>
      <c r="C18" s="531"/>
      <c r="D18" s="531"/>
      <c r="E18" s="541"/>
      <c r="F18" s="531"/>
      <c r="G18" s="541"/>
    </row>
    <row r="19" spans="1:7">
      <c r="A19" s="543" t="s">
        <v>2400</v>
      </c>
      <c r="B19" s="540" t="s">
        <v>2401</v>
      </c>
      <c r="C19" s="531"/>
      <c r="D19" s="531"/>
      <c r="E19" s="541"/>
      <c r="F19" s="531"/>
      <c r="G19" s="541"/>
    </row>
    <row r="20" spans="1:7">
      <c r="A20" s="543" t="s">
        <v>2402</v>
      </c>
      <c r="B20" s="540" t="s">
        <v>2403</v>
      </c>
      <c r="C20" s="531"/>
      <c r="D20" s="531"/>
      <c r="E20" s="541"/>
      <c r="F20" s="531"/>
      <c r="G20" s="541"/>
    </row>
    <row r="21" spans="1:7">
      <c r="A21" s="531"/>
      <c r="B21" s="531"/>
      <c r="C21" s="531"/>
      <c r="D21" s="531"/>
      <c r="E21" s="541"/>
      <c r="F21" s="531"/>
      <c r="G21" s="541"/>
    </row>
    <row r="22" spans="1:7">
      <c r="A22" s="875" t="s">
        <v>2404</v>
      </c>
      <c r="B22" s="876"/>
      <c r="C22" s="544" t="s">
        <v>746</v>
      </c>
      <c r="D22" s="544" t="s">
        <v>205</v>
      </c>
      <c r="E22" s="544" t="s">
        <v>10</v>
      </c>
      <c r="F22" s="544" t="s">
        <v>11</v>
      </c>
      <c r="G22" s="544" t="s">
        <v>12</v>
      </c>
    </row>
    <row r="23" spans="1:7">
      <c r="A23" s="545" t="s">
        <v>2405</v>
      </c>
      <c r="B23" s="545" t="s">
        <v>2406</v>
      </c>
      <c r="C23" s="546">
        <v>197</v>
      </c>
      <c r="D23" s="546"/>
      <c r="E23" s="546"/>
      <c r="F23" s="546"/>
      <c r="G23" s="546"/>
    </row>
    <row r="24" spans="1:7">
      <c r="A24" s="547"/>
      <c r="B24" s="545" t="s">
        <v>2407</v>
      </c>
      <c r="C24" s="546">
        <v>14</v>
      </c>
      <c r="D24" s="546"/>
      <c r="E24" s="546"/>
      <c r="F24" s="546"/>
      <c r="G24" s="546"/>
    </row>
    <row r="25" spans="1:7">
      <c r="A25" s="547"/>
      <c r="B25" s="545" t="s">
        <v>2408</v>
      </c>
      <c r="C25" s="546"/>
      <c r="D25" s="546"/>
      <c r="E25" s="546"/>
      <c r="F25" s="546"/>
      <c r="G25" s="546"/>
    </row>
    <row r="26" spans="1:7">
      <c r="A26" s="532"/>
      <c r="B26" s="540"/>
      <c r="C26" s="531"/>
      <c r="D26" s="531"/>
      <c r="E26" s="531"/>
      <c r="F26" s="531"/>
      <c r="G26" s="531"/>
    </row>
    <row r="27" spans="1:7">
      <c r="A27" s="545" t="s">
        <v>2409</v>
      </c>
      <c r="B27" s="531"/>
      <c r="C27" s="531"/>
      <c r="D27" s="531"/>
      <c r="E27" s="541"/>
      <c r="F27" s="531"/>
      <c r="G27" s="541"/>
    </row>
    <row r="28" spans="1:7" ht="39">
      <c r="A28" s="545" t="s">
        <v>2410</v>
      </c>
      <c r="B28" s="548" t="s">
        <v>2411</v>
      </c>
      <c r="C28" s="548" t="s">
        <v>2412</v>
      </c>
      <c r="D28" s="531"/>
      <c r="E28" s="541"/>
      <c r="F28" s="531"/>
      <c r="G28" s="541"/>
    </row>
    <row r="29" spans="1:7">
      <c r="A29" s="534" t="s">
        <v>2413</v>
      </c>
      <c r="B29" s="549" t="s">
        <v>2414</v>
      </c>
      <c r="C29" s="549" t="s">
        <v>2415</v>
      </c>
      <c r="D29" s="531"/>
      <c r="E29" s="531"/>
      <c r="F29" s="531"/>
      <c r="G29" s="531"/>
    </row>
    <row r="30" spans="1:7">
      <c r="A30" s="534" t="s">
        <v>2416</v>
      </c>
      <c r="B30" s="549" t="s">
        <v>2417</v>
      </c>
      <c r="C30" s="549" t="s">
        <v>2415</v>
      </c>
      <c r="D30" s="531"/>
      <c r="E30" s="531"/>
      <c r="F30" s="531"/>
      <c r="G30" s="531"/>
    </row>
    <row r="31" spans="1:7" ht="30">
      <c r="A31" s="534" t="s">
        <v>2418</v>
      </c>
      <c r="B31" s="549" t="s">
        <v>2419</v>
      </c>
      <c r="C31" s="549" t="s">
        <v>2420</v>
      </c>
      <c r="D31" s="531"/>
      <c r="E31" s="531"/>
      <c r="F31" s="531"/>
      <c r="G31" s="531"/>
    </row>
    <row r="32" spans="1:7">
      <c r="A32" s="534" t="s">
        <v>2421</v>
      </c>
      <c r="B32" s="549" t="s">
        <v>2422</v>
      </c>
      <c r="C32" s="549" t="s">
        <v>2420</v>
      </c>
      <c r="D32" s="531"/>
      <c r="E32" s="531"/>
      <c r="F32" s="531"/>
      <c r="G32" s="531"/>
    </row>
    <row r="33" spans="1:7" ht="26.25">
      <c r="A33" s="534" t="s">
        <v>2423</v>
      </c>
      <c r="B33" s="549" t="s">
        <v>2424</v>
      </c>
      <c r="C33" s="549" t="s">
        <v>2415</v>
      </c>
      <c r="D33" s="531"/>
      <c r="E33" s="531"/>
      <c r="F33" s="531"/>
      <c r="G33" s="531"/>
    </row>
    <row r="34" spans="1:7">
      <c r="A34" s="534" t="s">
        <v>2425</v>
      </c>
      <c r="B34" s="549" t="s">
        <v>2426</v>
      </c>
      <c r="C34" s="549" t="s">
        <v>2415</v>
      </c>
      <c r="D34" s="531"/>
      <c r="E34" s="531"/>
      <c r="F34" s="531"/>
      <c r="G34" s="531"/>
    </row>
    <row r="35" spans="1:7">
      <c r="A35" s="534" t="s">
        <v>2427</v>
      </c>
      <c r="B35" s="549" t="s">
        <v>2428</v>
      </c>
      <c r="C35" s="549" t="s">
        <v>2415</v>
      </c>
      <c r="D35" s="531"/>
      <c r="E35" s="531"/>
      <c r="F35" s="531"/>
      <c r="G35" s="531"/>
    </row>
    <row r="36" spans="1:7">
      <c r="A36" s="534" t="s">
        <v>2429</v>
      </c>
      <c r="B36" s="549" t="s">
        <v>2430</v>
      </c>
      <c r="C36" s="549" t="s">
        <v>2415</v>
      </c>
      <c r="D36" s="531"/>
      <c r="E36" s="531"/>
      <c r="F36" s="531"/>
      <c r="G36" s="531"/>
    </row>
    <row r="37" spans="1:7">
      <c r="A37" s="531"/>
      <c r="B37" s="550" t="s">
        <v>2431</v>
      </c>
      <c r="C37" s="551" t="s">
        <v>2415</v>
      </c>
      <c r="D37" s="531"/>
      <c r="E37" s="552"/>
      <c r="F37" s="531"/>
      <c r="G37" s="531"/>
    </row>
    <row r="38" spans="1:7">
      <c r="A38" s="540"/>
      <c r="B38" s="531"/>
      <c r="C38" s="540"/>
      <c r="D38" s="540"/>
      <c r="E38" s="540"/>
      <c r="F38" s="540"/>
      <c r="G38" s="531"/>
    </row>
    <row r="39" spans="1:7">
      <c r="A39" s="545" t="s">
        <v>2432</v>
      </c>
      <c r="B39" s="531"/>
      <c r="C39" s="531"/>
      <c r="D39" s="531"/>
      <c r="E39" s="531"/>
      <c r="F39" s="531"/>
      <c r="G39" s="531"/>
    </row>
    <row r="40" spans="1:7">
      <c r="A40" s="553" t="s">
        <v>2433</v>
      </c>
      <c r="B40" s="531"/>
      <c r="C40" s="553"/>
      <c r="D40" s="531"/>
      <c r="E40" s="531"/>
      <c r="F40" s="531"/>
      <c r="G40" s="531"/>
    </row>
    <row r="41" spans="1:7">
      <c r="A41" s="553" t="s">
        <v>2434</v>
      </c>
      <c r="B41" s="531"/>
      <c r="C41" s="553"/>
      <c r="D41" s="531"/>
      <c r="E41" s="531"/>
      <c r="F41" s="531"/>
      <c r="G41" s="531"/>
    </row>
    <row r="42" spans="1:7">
      <c r="A42" s="553"/>
      <c r="B42" s="531"/>
      <c r="C42" s="553"/>
      <c r="D42" s="531"/>
      <c r="E42" s="531"/>
      <c r="F42" s="531"/>
      <c r="G42" s="531"/>
    </row>
    <row r="43" spans="1:7">
      <c r="A43" s="545" t="s">
        <v>2435</v>
      </c>
      <c r="B43" s="545" t="s">
        <v>2436</v>
      </c>
      <c r="C43" s="554" t="s">
        <v>132</v>
      </c>
      <c r="D43" s="545" t="s">
        <v>2437</v>
      </c>
      <c r="E43" s="545" t="s">
        <v>746</v>
      </c>
      <c r="F43" s="531"/>
      <c r="G43" s="531"/>
    </row>
    <row r="44" spans="1:7">
      <c r="A44" s="531" t="s">
        <v>2438</v>
      </c>
      <c r="B44" s="546">
        <v>197</v>
      </c>
      <c r="C44" s="533">
        <f>ROUND((ROUND((SQRT(B44)),1)*0.4),0)</f>
        <v>6</v>
      </c>
      <c r="D44" s="533">
        <f>ROUND((ROUND((SQRT(B44)),1)*0.2),0)</f>
        <v>3</v>
      </c>
      <c r="E44" s="533">
        <f>ROUND((ROUND((SQRT(B44)),1)*0.2),0)</f>
        <v>3</v>
      </c>
      <c r="F44" s="555"/>
      <c r="G44" s="531"/>
    </row>
    <row r="45" spans="1:7">
      <c r="A45" s="531" t="s">
        <v>2439</v>
      </c>
      <c r="B45" s="546"/>
      <c r="C45" s="533">
        <f>ROUND((ROUND((SQRT(B45)),1)*0.5),0)</f>
        <v>0</v>
      </c>
      <c r="D45" s="533">
        <f>ROUND((ROUND((SQRT(B45)),1)*0.3),0)</f>
        <v>0</v>
      </c>
      <c r="E45" s="533">
        <f>ROUND((ROUND((SQRT(B45)),1)*0.3),0)</f>
        <v>0</v>
      </c>
      <c r="F45" s="531"/>
      <c r="G45" s="531"/>
    </row>
    <row r="46" spans="1:7">
      <c r="A46" s="531" t="s">
        <v>2440</v>
      </c>
      <c r="B46" s="546"/>
      <c r="C46" s="533">
        <f>ROUND((ROUND((SQRT(B46)),1)*0.6),0)</f>
        <v>0</v>
      </c>
      <c r="D46" s="533">
        <f>ROUND((ROUND((SQRT(B46)),1)*0.4),0)</f>
        <v>0</v>
      </c>
      <c r="E46" s="533">
        <f>ROUND((ROUND((SQRT(B46)),1)*0.6),0)</f>
        <v>0</v>
      </c>
      <c r="F46" s="531"/>
      <c r="G46" s="531"/>
    </row>
    <row r="47" spans="1:7">
      <c r="A47" s="532" t="s">
        <v>2431</v>
      </c>
      <c r="B47" s="532"/>
      <c r="C47" s="556">
        <f>SUM(C44:C46)</f>
        <v>6</v>
      </c>
      <c r="D47" s="556">
        <f>SUM(D44:D46)</f>
        <v>3</v>
      </c>
      <c r="E47" s="556">
        <f>SUM(E44:E46)</f>
        <v>3</v>
      </c>
      <c r="F47" s="531"/>
      <c r="G47" s="531"/>
    </row>
    <row r="48" spans="1:7">
      <c r="A48" s="531"/>
      <c r="B48" s="531"/>
      <c r="C48" s="531"/>
      <c r="D48" s="531"/>
      <c r="E48" s="531"/>
      <c r="F48" s="531"/>
      <c r="G48" s="531"/>
    </row>
    <row r="49" spans="1:7">
      <c r="A49" s="545" t="s">
        <v>2441</v>
      </c>
      <c r="B49" s="531"/>
      <c r="C49" s="531"/>
      <c r="D49" s="531"/>
      <c r="E49" s="531"/>
      <c r="F49" s="531"/>
      <c r="G49" s="531"/>
    </row>
    <row r="50" spans="1:7">
      <c r="A50" s="554" t="s">
        <v>2442</v>
      </c>
      <c r="B50" s="531"/>
      <c r="C50" s="531"/>
      <c r="D50" s="531"/>
      <c r="E50" s="531"/>
      <c r="F50" s="531"/>
      <c r="G50" s="531"/>
    </row>
    <row r="51" spans="1:7">
      <c r="A51" s="557" t="s">
        <v>2443</v>
      </c>
      <c r="B51" s="531"/>
      <c r="C51" s="531"/>
      <c r="D51" s="531"/>
      <c r="E51" s="531"/>
      <c r="F51" s="531"/>
      <c r="G51" s="531"/>
    </row>
    <row r="52" spans="1:7">
      <c r="A52" s="557" t="s">
        <v>2444</v>
      </c>
      <c r="B52" s="531"/>
      <c r="C52" s="531"/>
      <c r="D52" s="531"/>
      <c r="E52" s="531"/>
      <c r="F52" s="531"/>
      <c r="G52" s="531"/>
    </row>
    <row r="53" spans="1:7">
      <c r="A53" s="557" t="s">
        <v>2445</v>
      </c>
      <c r="B53" s="531"/>
      <c r="C53" s="531"/>
      <c r="D53" s="531"/>
      <c r="E53" s="531"/>
      <c r="F53" s="531"/>
      <c r="G53" s="531"/>
    </row>
    <row r="54" spans="1:7">
      <c r="A54" s="557" t="s">
        <v>2446</v>
      </c>
      <c r="B54" s="531"/>
      <c r="C54" s="531"/>
      <c r="D54" s="531"/>
      <c r="E54" s="531"/>
      <c r="F54" s="531"/>
      <c r="G54" s="531"/>
    </row>
    <row r="55" spans="1:7">
      <c r="A55" s="557" t="s">
        <v>2447</v>
      </c>
      <c r="B55" s="531"/>
      <c r="C55" s="531"/>
      <c r="D55" s="531"/>
      <c r="E55" s="531"/>
      <c r="F55" s="531"/>
      <c r="G55" s="531"/>
    </row>
    <row r="56" spans="1:7">
      <c r="A56" s="557" t="s">
        <v>2448</v>
      </c>
      <c r="B56" s="531"/>
      <c r="C56" s="531"/>
      <c r="D56" s="531"/>
      <c r="E56" s="531"/>
      <c r="F56" s="531"/>
      <c r="G56" s="531"/>
    </row>
    <row r="57" spans="1:7">
      <c r="A57" s="557" t="s">
        <v>2449</v>
      </c>
      <c r="B57" s="531"/>
      <c r="C57" s="531"/>
      <c r="D57" s="531"/>
      <c r="E57" s="531"/>
      <c r="F57" s="531"/>
      <c r="G57" s="531"/>
    </row>
    <row r="58" spans="1:7">
      <c r="A58" s="545" t="s">
        <v>2450</v>
      </c>
      <c r="B58" s="556"/>
      <c r="C58" s="531"/>
      <c r="D58" s="531"/>
      <c r="E58" s="531"/>
      <c r="F58" s="531"/>
      <c r="G58" s="531"/>
    </row>
    <row r="59" spans="1:7">
      <c r="A59" s="558" t="s">
        <v>2468</v>
      </c>
      <c r="B59" s="556"/>
      <c r="C59" s="877" t="s">
        <v>2469</v>
      </c>
      <c r="D59" s="878"/>
      <c r="E59" s="878"/>
      <c r="F59" s="878"/>
      <c r="G59" s="878"/>
    </row>
    <row r="60" spans="1:7">
      <c r="A60" s="531"/>
      <c r="B60" s="533"/>
      <c r="C60" s="531"/>
      <c r="D60" s="531"/>
      <c r="E60" s="531"/>
      <c r="F60" s="531"/>
      <c r="G60" s="531"/>
    </row>
    <row r="61" spans="1:7">
      <c r="A61" s="531"/>
      <c r="B61" s="531"/>
      <c r="C61" s="531"/>
      <c r="D61" s="531"/>
      <c r="E61" s="531"/>
      <c r="F61" s="531"/>
      <c r="G61" s="531"/>
    </row>
    <row r="62" spans="1:7">
      <c r="A62" s="545" t="s">
        <v>2402</v>
      </c>
      <c r="B62" s="531"/>
      <c r="C62" s="531"/>
      <c r="D62" s="539"/>
      <c r="E62" s="531"/>
      <c r="F62" s="531"/>
      <c r="G62" s="531"/>
    </row>
    <row r="63" spans="1:7">
      <c r="A63" s="545" t="s">
        <v>2451</v>
      </c>
      <c r="B63" s="539"/>
      <c r="C63" s="531"/>
      <c r="D63" s="531"/>
      <c r="E63" s="531"/>
      <c r="F63" s="531"/>
      <c r="G63" s="531"/>
    </row>
    <row r="64" spans="1:7">
      <c r="A64" s="531" t="s">
        <v>2452</v>
      </c>
      <c r="B64" s="540"/>
      <c r="C64" s="531"/>
      <c r="D64" s="531"/>
      <c r="E64" s="552"/>
      <c r="F64" s="531"/>
      <c r="G64" s="531"/>
    </row>
    <row r="65" spans="1:7">
      <c r="A65" s="531" t="s">
        <v>2453</v>
      </c>
      <c r="B65" s="540"/>
      <c r="C65" s="540"/>
      <c r="D65" s="540"/>
      <c r="E65" s="540"/>
      <c r="F65" s="540"/>
      <c r="G65" s="531"/>
    </row>
    <row r="66" spans="1:7">
      <c r="A66" s="531" t="s">
        <v>2454</v>
      </c>
      <c r="B66" s="531"/>
      <c r="C66" s="531"/>
      <c r="D66" s="531"/>
      <c r="E66" s="531"/>
      <c r="F66" s="531"/>
      <c r="G66" s="531"/>
    </row>
    <row r="67" spans="1:7">
      <c r="A67" s="531" t="s">
        <v>2455</v>
      </c>
      <c r="B67" s="531"/>
      <c r="C67" s="531"/>
      <c r="D67" s="531"/>
      <c r="E67" s="531"/>
      <c r="F67" s="531"/>
      <c r="G67" s="531"/>
    </row>
    <row r="68" spans="1:7">
      <c r="A68" s="531" t="s">
        <v>2456</v>
      </c>
      <c r="B68" s="531"/>
      <c r="C68" s="531"/>
      <c r="D68" s="531"/>
      <c r="E68" s="531"/>
      <c r="F68" s="531"/>
      <c r="G68" s="531"/>
    </row>
    <row r="69" spans="1:7">
      <c r="A69" s="531" t="s">
        <v>2457</v>
      </c>
      <c r="B69" s="531"/>
      <c r="C69" s="531"/>
      <c r="D69" s="531"/>
      <c r="E69" s="531"/>
      <c r="F69" s="531"/>
      <c r="G69" s="531"/>
    </row>
    <row r="70" spans="1:7">
      <c r="A70" s="531" t="s">
        <v>2458</v>
      </c>
      <c r="B70" s="531"/>
      <c r="C70" s="531"/>
      <c r="D70" s="531"/>
      <c r="E70" s="531"/>
      <c r="F70" s="531"/>
      <c r="G70" s="531"/>
    </row>
    <row r="71" spans="1:7">
      <c r="A71" s="531" t="s">
        <v>2459</v>
      </c>
      <c r="B71" s="531"/>
      <c r="C71" s="531"/>
      <c r="D71" s="531"/>
      <c r="E71" s="531"/>
      <c r="F71" s="531"/>
      <c r="G71" s="531"/>
    </row>
    <row r="72" spans="1:7">
      <c r="A72" s="531" t="s">
        <v>2460</v>
      </c>
      <c r="B72" s="531"/>
      <c r="C72" s="531"/>
      <c r="D72" s="531"/>
      <c r="E72" s="531"/>
      <c r="F72" s="531"/>
      <c r="G72" s="531"/>
    </row>
    <row r="73" spans="1:7">
      <c r="A73" s="531" t="s">
        <v>2461</v>
      </c>
      <c r="B73" s="531"/>
      <c r="C73" s="531"/>
      <c r="D73" s="531"/>
      <c r="E73" s="531"/>
      <c r="F73" s="531"/>
      <c r="G73" s="531"/>
    </row>
    <row r="74" spans="1:7">
      <c r="A74" s="533" t="s">
        <v>2462</v>
      </c>
      <c r="B74" s="531"/>
      <c r="C74" s="531"/>
      <c r="D74" s="531"/>
      <c r="E74" s="531"/>
      <c r="F74" s="531"/>
      <c r="G74" s="531"/>
    </row>
    <row r="75" spans="1:7">
      <c r="A75" s="531" t="s">
        <v>2463</v>
      </c>
      <c r="B75" s="531"/>
      <c r="C75" s="531"/>
      <c r="D75" s="531"/>
      <c r="E75" s="531"/>
      <c r="F75" s="531"/>
      <c r="G75" s="531"/>
    </row>
    <row r="76" spans="1:7">
      <c r="A76" s="531" t="s">
        <v>2464</v>
      </c>
      <c r="B76" s="531"/>
      <c r="C76" s="531"/>
      <c r="D76" s="531"/>
      <c r="E76" s="531"/>
      <c r="F76" s="531"/>
      <c r="G76" s="531"/>
    </row>
    <row r="77" spans="1:7">
      <c r="A77" s="531" t="s">
        <v>2465</v>
      </c>
      <c r="B77" s="531"/>
      <c r="C77" s="531"/>
      <c r="D77" s="531"/>
      <c r="E77" s="531"/>
      <c r="F77" s="531"/>
      <c r="G77" s="531"/>
    </row>
  </sheetData>
  <mergeCells count="2">
    <mergeCell ref="A22:B22"/>
    <mergeCell ref="C59:G5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A1:B43"/>
  <sheetViews>
    <sheetView view="pageBreakPreview" zoomScaleNormal="100" zoomScaleSheetLayoutView="100" workbookViewId="0"/>
  </sheetViews>
  <sheetFormatPr defaultColWidth="9" defaultRowHeight="12.75"/>
  <cols>
    <col min="1" max="1" width="51.42578125" style="40" customWidth="1"/>
    <col min="2" max="2" width="56.42578125" style="40" customWidth="1"/>
    <col min="3" max="16384" width="9" style="37"/>
  </cols>
  <sheetData>
    <row r="1" spans="1:2" ht="163.5" customHeight="1">
      <c r="A1" s="766"/>
      <c r="B1" s="35" t="s">
        <v>553</v>
      </c>
    </row>
    <row r="2" spans="1:2" ht="14.25">
      <c r="A2" s="768" t="s">
        <v>39</v>
      </c>
      <c r="B2" s="772"/>
    </row>
    <row r="3" spans="1:2" ht="14.25">
      <c r="A3" s="767" t="s">
        <v>40</v>
      </c>
      <c r="B3" s="773" t="s">
        <v>741</v>
      </c>
    </row>
    <row r="4" spans="1:2" ht="14.25">
      <c r="A4" s="767" t="s">
        <v>41</v>
      </c>
      <c r="B4" s="773" t="s">
        <v>744</v>
      </c>
    </row>
    <row r="5" spans="1:2" ht="14.25">
      <c r="A5" s="767" t="s">
        <v>84</v>
      </c>
      <c r="B5" s="773" t="s">
        <v>742</v>
      </c>
    </row>
    <row r="6" spans="1:2" ht="14.25">
      <c r="A6" s="767" t="s">
        <v>42</v>
      </c>
      <c r="B6" s="773">
        <v>197</v>
      </c>
    </row>
    <row r="7" spans="1:2" ht="14.25">
      <c r="A7" s="767" t="s">
        <v>43</v>
      </c>
      <c r="B7" s="773">
        <v>96890.2</v>
      </c>
    </row>
    <row r="8" spans="1:2" ht="14.25">
      <c r="A8" s="769" t="s">
        <v>155</v>
      </c>
      <c r="B8" s="774" t="s">
        <v>2705</v>
      </c>
    </row>
    <row r="9" spans="1:2" ht="14.25">
      <c r="A9" s="49"/>
      <c r="B9" s="764"/>
    </row>
    <row r="10" spans="1:2" ht="14.25">
      <c r="A10" s="768" t="s">
        <v>156</v>
      </c>
      <c r="B10" s="772"/>
    </row>
    <row r="11" spans="1:2" ht="14.25">
      <c r="A11" s="767" t="s">
        <v>157</v>
      </c>
      <c r="B11" s="773" t="s">
        <v>10</v>
      </c>
    </row>
    <row r="12" spans="1:2" ht="14.25">
      <c r="A12" s="767" t="s">
        <v>158</v>
      </c>
      <c r="B12" s="773" t="s">
        <v>2704</v>
      </c>
    </row>
    <row r="13" spans="1:2" ht="14.25">
      <c r="A13" s="767" t="s">
        <v>204</v>
      </c>
      <c r="B13" s="773" t="s">
        <v>3113</v>
      </c>
    </row>
    <row r="14" spans="1:2" ht="28.5">
      <c r="A14" s="770" t="s">
        <v>554</v>
      </c>
      <c r="B14" s="803" t="s">
        <v>3113</v>
      </c>
    </row>
    <row r="15" spans="1:2" ht="14.25">
      <c r="A15" s="49"/>
      <c r="B15" s="764"/>
    </row>
    <row r="16" spans="1:2" s="49" customFormat="1" ht="14.25">
      <c r="A16" s="768" t="s">
        <v>159</v>
      </c>
      <c r="B16" s="772"/>
    </row>
    <row r="17" spans="1:2" s="49" customFormat="1" ht="14.25">
      <c r="A17" s="767" t="s">
        <v>474</v>
      </c>
      <c r="B17" s="773">
        <v>0</v>
      </c>
    </row>
    <row r="18" spans="1:2" s="49" customFormat="1" ht="14.25">
      <c r="A18" s="767" t="s">
        <v>475</v>
      </c>
      <c r="B18" s="773">
        <v>0</v>
      </c>
    </row>
    <row r="19" spans="1:2" s="49" customFormat="1" ht="14.25">
      <c r="A19" s="767" t="s">
        <v>476</v>
      </c>
      <c r="B19" s="773" t="s">
        <v>3117</v>
      </c>
    </row>
    <row r="20" spans="1:2" s="49" customFormat="1" ht="14.25">
      <c r="A20" s="767" t="s">
        <v>30</v>
      </c>
      <c r="B20" s="773">
        <v>0</v>
      </c>
    </row>
    <row r="21" spans="1:2" s="49" customFormat="1" ht="14.25">
      <c r="A21" s="767" t="s">
        <v>160</v>
      </c>
      <c r="B21" s="773" t="s">
        <v>813</v>
      </c>
    </row>
    <row r="22" spans="1:2" s="49" customFormat="1" ht="14.25">
      <c r="A22" s="769" t="s">
        <v>161</v>
      </c>
      <c r="B22" s="775" t="s">
        <v>162</v>
      </c>
    </row>
    <row r="23" spans="1:2" s="49" customFormat="1" ht="14.25">
      <c r="B23" s="764"/>
    </row>
    <row r="24" spans="1:2" s="49" customFormat="1" ht="14.25">
      <c r="A24" s="768" t="s">
        <v>163</v>
      </c>
      <c r="B24" s="776"/>
    </row>
    <row r="25" spans="1:2" s="49" customFormat="1" ht="28.5">
      <c r="A25" s="879" t="s">
        <v>164</v>
      </c>
      <c r="B25" s="777" t="s">
        <v>555</v>
      </c>
    </row>
    <row r="26" spans="1:2" s="49" customFormat="1" ht="14.25">
      <c r="A26" s="880"/>
      <c r="B26" s="778"/>
    </row>
    <row r="27" spans="1:2" s="49" customFormat="1" ht="14.25">
      <c r="A27" s="767"/>
      <c r="B27" s="779"/>
    </row>
    <row r="28" spans="1:2" s="49" customFormat="1" ht="14.25">
      <c r="A28" s="769" t="s">
        <v>165</v>
      </c>
      <c r="B28" s="780">
        <v>45484</v>
      </c>
    </row>
    <row r="29" spans="1:2" s="49" customFormat="1" ht="14.25">
      <c r="B29" s="781"/>
    </row>
    <row r="30" spans="1:2" s="49" customFormat="1" ht="14.25">
      <c r="A30" s="768" t="s">
        <v>166</v>
      </c>
      <c r="B30" s="776"/>
    </row>
    <row r="31" spans="1:2" s="40" customFormat="1" ht="14.25">
      <c r="A31" s="880" t="s">
        <v>740</v>
      </c>
      <c r="B31" s="777" t="s">
        <v>437</v>
      </c>
    </row>
    <row r="32" spans="1:2" s="40" customFormat="1" ht="14.25">
      <c r="A32" s="880"/>
      <c r="B32" s="778"/>
    </row>
    <row r="33" spans="1:2" s="40" customFormat="1" ht="14.25">
      <c r="A33" s="880"/>
      <c r="B33" s="782"/>
    </row>
    <row r="34" spans="1:2" s="40" customFormat="1" ht="45.75" customHeight="1">
      <c r="A34" s="767" t="s">
        <v>40</v>
      </c>
      <c r="B34" s="824" t="s">
        <v>3118</v>
      </c>
    </row>
    <row r="35" spans="1:2" s="40" customFormat="1" ht="58.5" customHeight="1">
      <c r="A35" s="788" t="s">
        <v>739</v>
      </c>
      <c r="B35" s="824" t="s">
        <v>3118</v>
      </c>
    </row>
    <row r="36" spans="1:2" ht="14.25">
      <c r="A36" s="769" t="s">
        <v>165</v>
      </c>
      <c r="B36" s="825">
        <v>45505</v>
      </c>
    </row>
    <row r="37" spans="1:2" s="88" customFormat="1" ht="10.5" customHeight="1">
      <c r="A37" s="49"/>
      <c r="B37" s="764"/>
    </row>
    <row r="38" spans="1:2" s="88" customFormat="1" ht="10.5" customHeight="1">
      <c r="A38" s="881" t="s">
        <v>571</v>
      </c>
      <c r="B38" s="881"/>
    </row>
    <row r="39" spans="1:2" s="88" customFormat="1" ht="10.5">
      <c r="A39" s="835" t="s">
        <v>572</v>
      </c>
      <c r="B39" s="835"/>
    </row>
    <row r="40" spans="1:2" s="88" customFormat="1" ht="10.5">
      <c r="A40" s="835" t="s">
        <v>556</v>
      </c>
      <c r="B40" s="835"/>
    </row>
    <row r="41" spans="1:2" s="88" customFormat="1" ht="10.5">
      <c r="A41" s="765"/>
      <c r="B41" s="771"/>
    </row>
    <row r="42" spans="1:2" s="88" customFormat="1" ht="10.5">
      <c r="A42" s="835" t="s">
        <v>61</v>
      </c>
      <c r="B42" s="835"/>
    </row>
    <row r="43" spans="1:2">
      <c r="A43" s="835" t="s">
        <v>62</v>
      </c>
      <c r="B43" s="835"/>
    </row>
  </sheetData>
  <mergeCells count="7">
    <mergeCell ref="A43:B43"/>
    <mergeCell ref="A25:A26"/>
    <mergeCell ref="A42:B42"/>
    <mergeCell ref="A38:B38"/>
    <mergeCell ref="A39:B39"/>
    <mergeCell ref="A31:A33"/>
    <mergeCell ref="A40:B40"/>
  </mergeCells>
  <phoneticPr fontId="13" type="noConversion"/>
  <pageMargins left="0.75" right="0.75" top="1" bottom="1" header="0.5" footer="0.5"/>
  <pageSetup paperSize="9" scale="81" fitToHeight="0" orientation="portrait" horizontalDpi="4294967294"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A1:BN108"/>
  <sheetViews>
    <sheetView view="pageBreakPreview" zoomScaleNormal="100" zoomScaleSheetLayoutView="100" workbookViewId="0"/>
  </sheetViews>
  <sheetFormatPr defaultColWidth="8" defaultRowHeight="12.75"/>
  <cols>
    <col min="1" max="1" width="23.42578125" style="92" customWidth="1"/>
    <col min="2" max="2" width="21.7109375" style="92" customWidth="1"/>
    <col min="3" max="3" width="15.42578125" style="91" customWidth="1"/>
    <col min="4" max="4" width="26.7109375" style="91" customWidth="1"/>
    <col min="5" max="12" width="8" style="91" customWidth="1"/>
    <col min="13" max="16384" width="8" style="92"/>
  </cols>
  <sheetData>
    <row r="1" spans="1:66" ht="143.25" customHeight="1">
      <c r="A1" s="253"/>
      <c r="B1" s="882" t="s">
        <v>394</v>
      </c>
      <c r="C1" s="882"/>
      <c r="D1" s="89"/>
      <c r="E1" s="90"/>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row>
    <row r="2" spans="1:66" ht="9.75" customHeight="1">
      <c r="A2" s="93"/>
      <c r="B2" s="93"/>
      <c r="C2" s="94"/>
      <c r="D2" s="94"/>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row>
    <row r="3" spans="1:66">
      <c r="A3" s="883" t="s">
        <v>283</v>
      </c>
      <c r="B3" s="883"/>
      <c r="C3" s="883"/>
      <c r="D3" s="883"/>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row>
    <row r="4" spans="1:66" ht="14.25" customHeight="1">
      <c r="A4" s="883"/>
      <c r="B4" s="883"/>
      <c r="C4" s="883"/>
      <c r="D4" s="883"/>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row>
    <row r="5" spans="1:66" ht="25.5" customHeight="1">
      <c r="A5" s="883" t="s">
        <v>392</v>
      </c>
      <c r="B5" s="883"/>
      <c r="C5" s="883"/>
      <c r="D5" s="883"/>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row>
    <row r="6" spans="1:66" ht="14.25">
      <c r="A6" s="884" t="s">
        <v>39</v>
      </c>
      <c r="B6" s="884"/>
      <c r="C6" s="884"/>
      <c r="D6" s="95"/>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row>
    <row r="7" spans="1:66" ht="14.25">
      <c r="A7" s="95" t="s">
        <v>40</v>
      </c>
      <c r="B7" s="92" t="s">
        <v>753</v>
      </c>
      <c r="C7" s="96"/>
      <c r="D7" s="96"/>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row>
    <row r="8" spans="1:66" ht="14.25">
      <c r="A8" s="95" t="s">
        <v>133</v>
      </c>
      <c r="B8" s="885" t="s">
        <v>2706</v>
      </c>
      <c r="C8" s="885"/>
      <c r="D8" s="885"/>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row>
    <row r="9" spans="1:66" ht="14.25">
      <c r="A9" s="95" t="s">
        <v>84</v>
      </c>
      <c r="B9" s="96" t="s">
        <v>742</v>
      </c>
      <c r="C9" s="96"/>
      <c r="D9" s="96"/>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row>
    <row r="10" spans="1:66" ht="14.25">
      <c r="A10" s="95" t="s">
        <v>41</v>
      </c>
      <c r="B10" s="885" t="str">
        <f>Cover!D8</f>
        <v>SA-PEFC-FM-COC-004807</v>
      </c>
      <c r="C10" s="885"/>
      <c r="D10" s="96"/>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row>
    <row r="11" spans="1:66" ht="14.25">
      <c r="A11" s="95" t="s">
        <v>81</v>
      </c>
      <c r="B11" s="885" t="s">
        <v>8</v>
      </c>
      <c r="C11" s="885"/>
      <c r="D11" s="96"/>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row>
    <row r="12" spans="1:66" ht="14.25">
      <c r="A12" s="95" t="s">
        <v>134</v>
      </c>
      <c r="B12" s="97">
        <f>Cover!D10</f>
        <v>44789</v>
      </c>
      <c r="C12" s="96" t="s">
        <v>135</v>
      </c>
      <c r="D12" s="97">
        <f>Cover!D11</f>
        <v>46614</v>
      </c>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row>
    <row r="13" spans="1:66" ht="9.75" customHeight="1">
      <c r="A13" s="95"/>
      <c r="B13" s="96"/>
      <c r="C13" s="98"/>
      <c r="D13" s="96"/>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row>
    <row r="14" spans="1:66" ht="18" customHeight="1">
      <c r="A14" s="884" t="s">
        <v>136</v>
      </c>
      <c r="B14" s="884"/>
      <c r="C14" s="884"/>
      <c r="D14" s="884"/>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row>
    <row r="15" spans="1:66" s="102" customFormat="1" ht="14.25">
      <c r="A15" s="99" t="s">
        <v>284</v>
      </c>
      <c r="B15" s="100" t="s">
        <v>393</v>
      </c>
      <c r="C15" s="100" t="s">
        <v>137</v>
      </c>
      <c r="D15" s="100" t="s">
        <v>138</v>
      </c>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row>
    <row r="16" spans="1:66" s="104" customFormat="1" ht="54.95" customHeight="1">
      <c r="A16" s="559" t="s">
        <v>2470</v>
      </c>
      <c r="B16" s="105" t="s">
        <v>2471</v>
      </c>
      <c r="C16" s="559">
        <v>1010</v>
      </c>
      <c r="D16" s="895" t="s">
        <v>2472</v>
      </c>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row>
    <row r="17" spans="1:66" s="104" customFormat="1" ht="54.95" customHeight="1">
      <c r="A17" s="559" t="s">
        <v>2470</v>
      </c>
      <c r="B17" s="105" t="s">
        <v>297</v>
      </c>
      <c r="C17" s="559">
        <v>1020</v>
      </c>
      <c r="D17" s="896"/>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row>
    <row r="18" spans="1:66" s="104" customFormat="1" ht="54.95" customHeight="1">
      <c r="A18" s="559" t="s">
        <v>2470</v>
      </c>
      <c r="B18" s="105" t="s">
        <v>299</v>
      </c>
      <c r="C18" s="559">
        <v>1030</v>
      </c>
      <c r="D18" s="896"/>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row>
    <row r="19" spans="1:66" s="104" customFormat="1" ht="54.95" customHeight="1">
      <c r="A19" s="559" t="s">
        <v>2470</v>
      </c>
      <c r="B19" s="105" t="s">
        <v>300</v>
      </c>
      <c r="C19" s="559">
        <v>1040</v>
      </c>
      <c r="D19" s="896"/>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row>
    <row r="20" spans="1:66" ht="54.95" customHeight="1">
      <c r="A20" s="559" t="s">
        <v>2470</v>
      </c>
      <c r="B20" s="105" t="s">
        <v>301</v>
      </c>
      <c r="C20" s="105">
        <v>1050</v>
      </c>
      <c r="D20" s="896"/>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row>
    <row r="21" spans="1:66" ht="54.95" customHeight="1">
      <c r="A21" s="559" t="s">
        <v>2470</v>
      </c>
      <c r="B21" s="105" t="s">
        <v>303</v>
      </c>
      <c r="C21" s="105">
        <v>2010</v>
      </c>
      <c r="D21" s="896"/>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row>
    <row r="22" spans="1:66" ht="54.95" customHeight="1">
      <c r="A22" s="559" t="s">
        <v>2470</v>
      </c>
      <c r="B22" s="105" t="s">
        <v>2473</v>
      </c>
      <c r="C22" s="105">
        <v>9000</v>
      </c>
      <c r="D22" s="897"/>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row>
    <row r="23" spans="1:66" ht="31.5" customHeight="1">
      <c r="A23" s="559" t="s">
        <v>2470</v>
      </c>
      <c r="B23" s="105" t="s">
        <v>304</v>
      </c>
      <c r="C23" s="105">
        <v>2020</v>
      </c>
      <c r="D23" s="105" t="s">
        <v>385</v>
      </c>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row>
    <row r="24" spans="1:66" ht="14.25">
      <c r="A24" s="96"/>
      <c r="B24" s="106"/>
      <c r="C24" s="96"/>
      <c r="D24" s="106"/>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row>
    <row r="25" spans="1:66" ht="13.5" customHeight="1">
      <c r="A25" s="107" t="s">
        <v>166</v>
      </c>
      <c r="B25" s="108"/>
      <c r="C25" s="109"/>
      <c r="D25" s="110"/>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row>
    <row r="26" spans="1:66" ht="14.25">
      <c r="A26" s="890" t="s">
        <v>40</v>
      </c>
      <c r="B26" s="885"/>
      <c r="C26" s="891"/>
      <c r="D26" s="892"/>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row>
    <row r="27" spans="1:66" ht="14.25">
      <c r="A27" s="890" t="s">
        <v>167</v>
      </c>
      <c r="B27" s="885"/>
      <c r="C27" s="893"/>
      <c r="D27" s="894"/>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row>
    <row r="28" spans="1:66" ht="14.25">
      <c r="A28" s="887" t="s">
        <v>165</v>
      </c>
      <c r="B28" s="888"/>
      <c r="C28" s="111"/>
      <c r="D28" s="112"/>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row>
    <row r="29" spans="1:66" ht="14.25">
      <c r="A29" s="95"/>
      <c r="B29" s="95"/>
      <c r="C29" s="98"/>
      <c r="D29" s="95"/>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row>
    <row r="30" spans="1:66">
      <c r="A30" s="889" t="s">
        <v>570</v>
      </c>
      <c r="B30" s="889"/>
      <c r="C30" s="889"/>
      <c r="D30" s="889"/>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row>
    <row r="31" spans="1:66">
      <c r="A31" s="886" t="s">
        <v>572</v>
      </c>
      <c r="B31" s="886"/>
      <c r="C31" s="886"/>
      <c r="D31" s="886"/>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row>
    <row r="32" spans="1:66">
      <c r="A32" s="886" t="s">
        <v>557</v>
      </c>
      <c r="B32" s="886"/>
      <c r="C32" s="886"/>
      <c r="D32" s="886"/>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row>
    <row r="33" spans="1:4" s="91" customFormat="1">
      <c r="A33" s="113"/>
      <c r="B33" s="113"/>
      <c r="C33" s="113"/>
      <c r="D33" s="113"/>
    </row>
    <row r="34" spans="1:4" s="91" customFormat="1">
      <c r="A34" s="886" t="s">
        <v>61</v>
      </c>
      <c r="B34" s="886"/>
      <c r="C34" s="886"/>
      <c r="D34" s="886"/>
    </row>
    <row r="35" spans="1:4" s="91" customFormat="1">
      <c r="A35" s="886" t="s">
        <v>62</v>
      </c>
      <c r="B35" s="886"/>
      <c r="C35" s="886"/>
      <c r="D35" s="886"/>
    </row>
    <row r="36" spans="1:4" s="91" customFormat="1">
      <c r="A36" s="886" t="s">
        <v>379</v>
      </c>
      <c r="B36" s="886"/>
      <c r="C36" s="886"/>
      <c r="D36" s="886"/>
    </row>
    <row r="37" spans="1:4" s="91" customFormat="1"/>
    <row r="38" spans="1:4" s="91" customFormat="1"/>
    <row r="39" spans="1:4" s="91" customFormat="1"/>
    <row r="40" spans="1:4" s="91" customFormat="1"/>
    <row r="41" spans="1:4" s="91" customFormat="1"/>
    <row r="42" spans="1:4" s="91" customFormat="1"/>
    <row r="43" spans="1:4" s="91" customFormat="1"/>
    <row r="44" spans="1:4" s="91" customFormat="1"/>
    <row r="45" spans="1:4" s="91" customFormat="1"/>
    <row r="46" spans="1:4" s="91" customFormat="1"/>
    <row r="47" spans="1:4" s="91" customFormat="1"/>
    <row r="48" spans="1:4" s="91" customFormat="1"/>
    <row r="49" spans="1:31" s="91" customFormat="1"/>
    <row r="50" spans="1:31" s="91" customFormat="1"/>
    <row r="51" spans="1:31" s="91" customFormat="1"/>
    <row r="52" spans="1:31">
      <c r="A52" s="91"/>
      <c r="B52" s="91"/>
      <c r="M52" s="91"/>
      <c r="N52" s="91"/>
      <c r="O52" s="91"/>
      <c r="P52" s="91"/>
      <c r="Q52" s="91"/>
      <c r="R52" s="91"/>
      <c r="S52" s="91"/>
      <c r="T52" s="91"/>
      <c r="U52" s="91"/>
      <c r="V52" s="91"/>
      <c r="W52" s="91"/>
      <c r="X52" s="91"/>
      <c r="Y52" s="91"/>
      <c r="Z52" s="91"/>
      <c r="AA52" s="91"/>
      <c r="AB52" s="91"/>
      <c r="AC52" s="91"/>
      <c r="AD52" s="91"/>
      <c r="AE52" s="91"/>
    </row>
    <row r="53" spans="1:31">
      <c r="A53" s="91"/>
      <c r="B53" s="91"/>
      <c r="M53" s="91"/>
      <c r="N53" s="91"/>
      <c r="O53" s="91"/>
      <c r="P53" s="91"/>
      <c r="Q53" s="91"/>
      <c r="R53" s="91"/>
      <c r="S53" s="91"/>
      <c r="T53" s="91"/>
      <c r="U53" s="91"/>
      <c r="V53" s="91"/>
      <c r="W53" s="91"/>
      <c r="X53" s="91"/>
      <c r="Y53" s="91"/>
      <c r="Z53" s="91"/>
      <c r="AA53" s="91"/>
      <c r="AB53" s="91"/>
      <c r="AC53" s="91"/>
      <c r="AD53" s="91"/>
      <c r="AE53" s="91"/>
    </row>
    <row r="54" spans="1:31">
      <c r="A54" s="91"/>
      <c r="B54" s="91"/>
      <c r="M54" s="91"/>
      <c r="N54" s="91"/>
      <c r="O54" s="91"/>
      <c r="P54" s="91"/>
      <c r="Q54" s="91"/>
      <c r="R54" s="91"/>
      <c r="S54" s="91"/>
      <c r="T54" s="91"/>
      <c r="U54" s="91"/>
      <c r="V54" s="91"/>
      <c r="W54" s="91"/>
      <c r="X54" s="91"/>
      <c r="Y54" s="91"/>
      <c r="Z54" s="91"/>
      <c r="AA54" s="91"/>
      <c r="AB54" s="91"/>
      <c r="AC54" s="91"/>
      <c r="AD54" s="91"/>
      <c r="AE54" s="91"/>
    </row>
    <row r="55" spans="1:31">
      <c r="A55" s="91"/>
      <c r="B55" s="91"/>
      <c r="M55" s="91"/>
      <c r="N55" s="91"/>
      <c r="O55" s="91"/>
      <c r="P55" s="91"/>
      <c r="Q55" s="91"/>
      <c r="R55" s="91"/>
      <c r="S55" s="91"/>
      <c r="T55" s="91"/>
      <c r="U55" s="91"/>
      <c r="V55" s="91"/>
      <c r="W55" s="91"/>
      <c r="X55" s="91"/>
      <c r="Y55" s="91"/>
      <c r="Z55" s="91"/>
      <c r="AA55" s="91"/>
      <c r="AB55" s="91"/>
      <c r="AC55" s="91"/>
      <c r="AD55" s="91"/>
      <c r="AE55" s="91"/>
    </row>
    <row r="56" spans="1:31">
      <c r="A56" s="91"/>
      <c r="B56" s="91"/>
      <c r="M56" s="91"/>
      <c r="N56" s="91"/>
      <c r="O56" s="91"/>
      <c r="P56" s="91"/>
      <c r="Q56" s="91"/>
      <c r="R56" s="91"/>
      <c r="S56" s="91"/>
      <c r="T56" s="91"/>
      <c r="U56" s="91"/>
      <c r="V56" s="91"/>
      <c r="W56" s="91"/>
      <c r="X56" s="91"/>
      <c r="Y56" s="91"/>
      <c r="Z56" s="91"/>
      <c r="AA56" s="91"/>
      <c r="AB56" s="91"/>
      <c r="AC56" s="91"/>
      <c r="AD56" s="91"/>
      <c r="AE56" s="91"/>
    </row>
    <row r="57" spans="1:31">
      <c r="A57" s="91"/>
      <c r="B57" s="91"/>
      <c r="M57" s="91"/>
      <c r="N57" s="91"/>
      <c r="O57" s="91"/>
      <c r="P57" s="91"/>
      <c r="Q57" s="91"/>
      <c r="R57" s="91"/>
      <c r="S57" s="91"/>
      <c r="T57" s="91"/>
      <c r="U57" s="91"/>
      <c r="V57" s="91"/>
      <c r="W57" s="91"/>
      <c r="X57" s="91"/>
      <c r="Y57" s="91"/>
      <c r="Z57" s="91"/>
      <c r="AA57" s="91"/>
      <c r="AB57" s="91"/>
      <c r="AC57" s="91"/>
      <c r="AD57" s="91"/>
      <c r="AE57" s="91"/>
    </row>
    <row r="58" spans="1:31">
      <c r="A58" s="91"/>
      <c r="B58" s="91"/>
      <c r="M58" s="91"/>
      <c r="N58" s="91"/>
      <c r="O58" s="91"/>
      <c r="P58" s="91"/>
      <c r="Q58" s="91"/>
      <c r="R58" s="91"/>
      <c r="S58" s="91"/>
      <c r="T58" s="91"/>
      <c r="U58" s="91"/>
      <c r="V58" s="91"/>
      <c r="W58" s="91"/>
      <c r="X58" s="91"/>
      <c r="Y58" s="91"/>
      <c r="Z58" s="91"/>
      <c r="AA58" s="91"/>
      <c r="AB58" s="91"/>
      <c r="AC58" s="91"/>
      <c r="AD58" s="91"/>
      <c r="AE58" s="91"/>
    </row>
    <row r="59" spans="1:31">
      <c r="A59" s="91"/>
      <c r="B59" s="91"/>
      <c r="M59" s="91"/>
      <c r="N59" s="91"/>
      <c r="O59" s="91"/>
      <c r="P59" s="91"/>
      <c r="Q59" s="91"/>
      <c r="R59" s="91"/>
      <c r="S59" s="91"/>
      <c r="T59" s="91"/>
      <c r="U59" s="91"/>
      <c r="V59" s="91"/>
      <c r="W59" s="91"/>
      <c r="X59" s="91"/>
      <c r="Y59" s="91"/>
      <c r="Z59" s="91"/>
      <c r="AA59" s="91"/>
      <c r="AB59" s="91"/>
      <c r="AC59" s="91"/>
      <c r="AD59" s="91"/>
      <c r="AE59" s="91"/>
    </row>
    <row r="60" spans="1:31">
      <c r="A60" s="91"/>
      <c r="B60" s="91"/>
      <c r="M60" s="91"/>
      <c r="N60" s="91"/>
      <c r="O60" s="91"/>
      <c r="P60" s="91"/>
      <c r="Q60" s="91"/>
      <c r="R60" s="91"/>
      <c r="S60" s="91"/>
      <c r="T60" s="91"/>
      <c r="U60" s="91"/>
      <c r="V60" s="91"/>
      <c r="W60" s="91"/>
      <c r="X60" s="91"/>
      <c r="Y60" s="91"/>
      <c r="Z60" s="91"/>
      <c r="AA60" s="91"/>
      <c r="AB60" s="91"/>
      <c r="AC60" s="91"/>
      <c r="AD60" s="91"/>
      <c r="AE60" s="91"/>
    </row>
    <row r="61" spans="1:31">
      <c r="A61" s="91"/>
      <c r="B61" s="91"/>
      <c r="M61" s="91"/>
      <c r="N61" s="91"/>
      <c r="O61" s="91"/>
      <c r="P61" s="91"/>
      <c r="Q61" s="91"/>
      <c r="R61" s="91"/>
      <c r="S61" s="91"/>
      <c r="T61" s="91"/>
      <c r="U61" s="91"/>
      <c r="V61" s="91"/>
      <c r="W61" s="91"/>
      <c r="X61" s="91"/>
      <c r="Y61" s="91"/>
      <c r="Z61" s="91"/>
      <c r="AA61" s="91"/>
      <c r="AB61" s="91"/>
      <c r="AC61" s="91"/>
      <c r="AD61" s="91"/>
      <c r="AE61" s="91"/>
    </row>
    <row r="62" spans="1:31">
      <c r="A62" s="91"/>
      <c r="B62" s="91"/>
      <c r="M62" s="91"/>
      <c r="N62" s="91"/>
      <c r="O62" s="91"/>
      <c r="P62" s="91"/>
      <c r="Q62" s="91"/>
      <c r="R62" s="91"/>
      <c r="S62" s="91"/>
      <c r="T62" s="91"/>
      <c r="U62" s="91"/>
      <c r="V62" s="91"/>
      <c r="W62" s="91"/>
      <c r="X62" s="91"/>
      <c r="Y62" s="91"/>
      <c r="Z62" s="91"/>
      <c r="AA62" s="91"/>
      <c r="AB62" s="91"/>
      <c r="AC62" s="91"/>
      <c r="AD62" s="91"/>
      <c r="AE62" s="91"/>
    </row>
    <row r="63" spans="1:31">
      <c r="A63" s="91"/>
      <c r="B63" s="91"/>
      <c r="M63" s="91"/>
      <c r="N63" s="91"/>
      <c r="O63" s="91"/>
      <c r="P63" s="91"/>
      <c r="Q63" s="91"/>
      <c r="R63" s="91"/>
      <c r="S63" s="91"/>
      <c r="T63" s="91"/>
      <c r="U63" s="91"/>
      <c r="V63" s="91"/>
      <c r="W63" s="91"/>
      <c r="X63" s="91"/>
      <c r="Y63" s="91"/>
      <c r="Z63" s="91"/>
      <c r="AA63" s="91"/>
      <c r="AB63" s="91"/>
      <c r="AC63" s="91"/>
      <c r="AD63" s="91"/>
      <c r="AE63" s="91"/>
    </row>
    <row r="64" spans="1:31">
      <c r="A64" s="91"/>
      <c r="B64" s="91"/>
      <c r="M64" s="91"/>
      <c r="N64" s="91"/>
      <c r="O64" s="91"/>
      <c r="P64" s="91"/>
      <c r="Q64" s="91"/>
      <c r="R64" s="91"/>
      <c r="S64" s="91"/>
      <c r="T64" s="91"/>
      <c r="U64" s="91"/>
      <c r="V64" s="91"/>
      <c r="W64" s="91"/>
      <c r="X64" s="91"/>
      <c r="Y64" s="91"/>
      <c r="Z64" s="91"/>
      <c r="AA64" s="91"/>
      <c r="AB64" s="91"/>
      <c r="AC64" s="91"/>
      <c r="AD64" s="91"/>
      <c r="AE64" s="91"/>
    </row>
    <row r="65" spans="1:31">
      <c r="A65" s="91"/>
      <c r="B65" s="91"/>
      <c r="M65" s="91"/>
      <c r="N65" s="91"/>
      <c r="O65" s="91"/>
      <c r="P65" s="91"/>
      <c r="Q65" s="91"/>
      <c r="R65" s="91"/>
      <c r="S65" s="91"/>
      <c r="T65" s="91"/>
      <c r="U65" s="91"/>
      <c r="V65" s="91"/>
      <c r="W65" s="91"/>
      <c r="X65" s="91"/>
      <c r="Y65" s="91"/>
      <c r="Z65" s="91"/>
      <c r="AA65" s="91"/>
      <c r="AB65" s="91"/>
      <c r="AC65" s="91"/>
      <c r="AD65" s="91"/>
      <c r="AE65" s="91"/>
    </row>
    <row r="66" spans="1:31">
      <c r="A66" s="91"/>
      <c r="B66" s="91"/>
      <c r="M66" s="91"/>
      <c r="N66" s="91"/>
      <c r="O66" s="91"/>
      <c r="P66" s="91"/>
      <c r="Q66" s="91"/>
      <c r="R66" s="91"/>
      <c r="S66" s="91"/>
      <c r="T66" s="91"/>
      <c r="U66" s="91"/>
      <c r="V66" s="91"/>
      <c r="W66" s="91"/>
      <c r="X66" s="91"/>
      <c r="Y66" s="91"/>
      <c r="Z66" s="91"/>
      <c r="AA66" s="91"/>
      <c r="AB66" s="91"/>
      <c r="AC66" s="91"/>
      <c r="AD66" s="91"/>
      <c r="AE66" s="91"/>
    </row>
    <row r="67" spans="1:31">
      <c r="A67" s="91"/>
      <c r="B67" s="91"/>
      <c r="M67" s="91"/>
      <c r="N67" s="91"/>
      <c r="O67" s="91"/>
      <c r="P67" s="91"/>
      <c r="Q67" s="91"/>
      <c r="R67" s="91"/>
      <c r="S67" s="91"/>
      <c r="T67" s="91"/>
      <c r="U67" s="91"/>
      <c r="V67" s="91"/>
      <c r="W67" s="91"/>
      <c r="X67" s="91"/>
      <c r="Y67" s="91"/>
      <c r="Z67" s="91"/>
      <c r="AA67" s="91"/>
      <c r="AB67" s="91"/>
      <c r="AC67" s="91"/>
      <c r="AD67" s="91"/>
      <c r="AE67" s="91"/>
    </row>
    <row r="68" spans="1:31">
      <c r="A68" s="91"/>
      <c r="B68" s="91"/>
      <c r="M68" s="91"/>
      <c r="N68" s="91"/>
      <c r="O68" s="91"/>
      <c r="P68" s="91"/>
      <c r="Q68" s="91"/>
      <c r="R68" s="91"/>
      <c r="S68" s="91"/>
      <c r="T68" s="91"/>
      <c r="U68" s="91"/>
      <c r="V68" s="91"/>
      <c r="W68" s="91"/>
      <c r="X68" s="91"/>
      <c r="Y68" s="91"/>
      <c r="Z68" s="91"/>
      <c r="AA68" s="91"/>
      <c r="AB68" s="91"/>
      <c r="AC68" s="91"/>
      <c r="AD68" s="91"/>
      <c r="AE68" s="91"/>
    </row>
    <row r="69" spans="1:31">
      <c r="A69" s="91"/>
      <c r="B69" s="91"/>
      <c r="M69" s="91"/>
      <c r="N69" s="91"/>
      <c r="O69" s="91"/>
      <c r="P69" s="91"/>
      <c r="Q69" s="91"/>
      <c r="R69" s="91"/>
      <c r="S69" s="91"/>
      <c r="T69" s="91"/>
      <c r="U69" s="91"/>
      <c r="V69" s="91"/>
      <c r="W69" s="91"/>
      <c r="X69" s="91"/>
      <c r="Y69" s="91"/>
      <c r="Z69" s="91"/>
      <c r="AA69" s="91"/>
      <c r="AB69" s="91"/>
      <c r="AC69" s="91"/>
      <c r="AD69" s="91"/>
      <c r="AE69" s="91"/>
    </row>
    <row r="70" spans="1:31">
      <c r="A70" s="91"/>
      <c r="B70" s="91"/>
      <c r="M70" s="91"/>
      <c r="N70" s="91"/>
      <c r="O70" s="91"/>
      <c r="P70" s="91"/>
      <c r="Q70" s="91"/>
      <c r="R70" s="91"/>
      <c r="S70" s="91"/>
      <c r="T70" s="91"/>
      <c r="U70" s="91"/>
      <c r="V70" s="91"/>
      <c r="W70" s="91"/>
      <c r="X70" s="91"/>
      <c r="Y70" s="91"/>
      <c r="Z70" s="91"/>
      <c r="AA70" s="91"/>
      <c r="AB70" s="91"/>
      <c r="AC70" s="91"/>
      <c r="AD70" s="91"/>
      <c r="AE70" s="91"/>
    </row>
    <row r="71" spans="1:31">
      <c r="A71" s="91"/>
      <c r="B71" s="91"/>
      <c r="M71" s="91"/>
      <c r="N71" s="91"/>
      <c r="O71" s="91"/>
      <c r="P71" s="91"/>
      <c r="Q71" s="91"/>
      <c r="R71" s="91"/>
      <c r="S71" s="91"/>
      <c r="T71" s="91"/>
      <c r="U71" s="91"/>
      <c r="V71" s="91"/>
      <c r="W71" s="91"/>
      <c r="X71" s="91"/>
      <c r="Y71" s="91"/>
      <c r="Z71" s="91"/>
      <c r="AA71" s="91"/>
      <c r="AB71" s="91"/>
      <c r="AC71" s="91"/>
      <c r="AD71" s="91"/>
      <c r="AE71" s="91"/>
    </row>
    <row r="72" spans="1:31">
      <c r="A72" s="91"/>
      <c r="B72" s="91"/>
      <c r="M72" s="91"/>
      <c r="N72" s="91"/>
      <c r="O72" s="91"/>
      <c r="P72" s="91"/>
      <c r="Q72" s="91"/>
      <c r="R72" s="91"/>
      <c r="S72" s="91"/>
      <c r="T72" s="91"/>
      <c r="U72" s="91"/>
      <c r="V72" s="91"/>
      <c r="W72" s="91"/>
      <c r="X72" s="91"/>
      <c r="Y72" s="91"/>
      <c r="Z72" s="91"/>
      <c r="AA72" s="91"/>
      <c r="AB72" s="91"/>
      <c r="AC72" s="91"/>
      <c r="AD72" s="91"/>
      <c r="AE72" s="91"/>
    </row>
    <row r="73" spans="1:31">
      <c r="A73" s="91"/>
      <c r="B73" s="91"/>
      <c r="M73" s="91"/>
      <c r="N73" s="91"/>
      <c r="O73" s="91"/>
      <c r="P73" s="91"/>
      <c r="Q73" s="91"/>
      <c r="R73" s="91"/>
      <c r="S73" s="91"/>
      <c r="T73" s="91"/>
      <c r="U73" s="91"/>
      <c r="V73" s="91"/>
      <c r="W73" s="91"/>
      <c r="X73" s="91"/>
      <c r="Y73" s="91"/>
      <c r="Z73" s="91"/>
      <c r="AA73" s="91"/>
      <c r="AB73" s="91"/>
      <c r="AC73" s="91"/>
      <c r="AD73" s="91"/>
      <c r="AE73" s="91"/>
    </row>
    <row r="74" spans="1:31">
      <c r="A74" s="91"/>
      <c r="B74" s="91"/>
      <c r="M74" s="91"/>
      <c r="N74" s="91"/>
      <c r="O74" s="91"/>
      <c r="P74" s="91"/>
      <c r="Q74" s="91"/>
      <c r="R74" s="91"/>
      <c r="S74" s="91"/>
      <c r="T74" s="91"/>
      <c r="U74" s="91"/>
      <c r="V74" s="91"/>
      <c r="W74" s="91"/>
      <c r="X74" s="91"/>
      <c r="Y74" s="91"/>
      <c r="Z74" s="91"/>
      <c r="AA74" s="91"/>
      <c r="AB74" s="91"/>
      <c r="AC74" s="91"/>
      <c r="AD74" s="91"/>
      <c r="AE74" s="91"/>
    </row>
    <row r="75" spans="1:31">
      <c r="A75" s="91"/>
      <c r="B75" s="91"/>
      <c r="M75" s="91"/>
      <c r="N75" s="91"/>
      <c r="O75" s="91"/>
      <c r="P75" s="91"/>
      <c r="Q75" s="91"/>
      <c r="R75" s="91"/>
      <c r="S75" s="91"/>
      <c r="T75" s="91"/>
      <c r="U75" s="91"/>
      <c r="V75" s="91"/>
      <c r="W75" s="91"/>
      <c r="X75" s="91"/>
      <c r="Y75" s="91"/>
      <c r="Z75" s="91"/>
      <c r="AA75" s="91"/>
      <c r="AB75" s="91"/>
      <c r="AC75" s="91"/>
      <c r="AD75" s="91"/>
      <c r="AE75" s="91"/>
    </row>
    <row r="76" spans="1:31">
      <c r="A76" s="91"/>
      <c r="B76" s="91"/>
      <c r="M76" s="91"/>
      <c r="N76" s="91"/>
      <c r="O76" s="91"/>
      <c r="P76" s="91"/>
      <c r="Q76" s="91"/>
      <c r="R76" s="91"/>
      <c r="S76" s="91"/>
      <c r="T76" s="91"/>
      <c r="U76" s="91"/>
      <c r="V76" s="91"/>
      <c r="W76" s="91"/>
      <c r="X76" s="91"/>
      <c r="Y76" s="91"/>
      <c r="Z76" s="91"/>
      <c r="AA76" s="91"/>
      <c r="AB76" s="91"/>
      <c r="AC76" s="91"/>
      <c r="AD76" s="91"/>
      <c r="AE76" s="91"/>
    </row>
    <row r="77" spans="1:31">
      <c r="A77" s="91"/>
      <c r="B77" s="91"/>
      <c r="M77" s="91"/>
      <c r="N77" s="91"/>
      <c r="O77" s="91"/>
      <c r="P77" s="91"/>
      <c r="Q77" s="91"/>
      <c r="R77" s="91"/>
      <c r="S77" s="91"/>
      <c r="T77" s="91"/>
      <c r="U77" s="91"/>
      <c r="V77" s="91"/>
      <c r="W77" s="91"/>
      <c r="X77" s="91"/>
      <c r="Y77" s="91"/>
      <c r="Z77" s="91"/>
      <c r="AA77" s="91"/>
      <c r="AB77" s="91"/>
      <c r="AC77" s="91"/>
      <c r="AD77" s="91"/>
      <c r="AE77" s="91"/>
    </row>
    <row r="78" spans="1:31">
      <c r="A78" s="91"/>
      <c r="B78" s="91"/>
      <c r="M78" s="91"/>
      <c r="N78" s="91"/>
      <c r="O78" s="91"/>
      <c r="P78" s="91"/>
      <c r="Q78" s="91"/>
      <c r="R78" s="91"/>
      <c r="S78" s="91"/>
      <c r="T78" s="91"/>
      <c r="U78" s="91"/>
      <c r="V78" s="91"/>
      <c r="W78" s="91"/>
      <c r="X78" s="91"/>
      <c r="Y78" s="91"/>
      <c r="Z78" s="91"/>
      <c r="AA78" s="91"/>
      <c r="AB78" s="91"/>
      <c r="AC78" s="91"/>
      <c r="AD78" s="91"/>
      <c r="AE78" s="91"/>
    </row>
    <row r="79" spans="1:31">
      <c r="A79" s="91"/>
      <c r="B79" s="91"/>
      <c r="M79" s="91"/>
      <c r="N79" s="91"/>
      <c r="O79" s="91"/>
      <c r="P79" s="91"/>
      <c r="Q79" s="91"/>
      <c r="R79" s="91"/>
      <c r="S79" s="91"/>
      <c r="T79" s="91"/>
      <c r="U79" s="91"/>
      <c r="V79" s="91"/>
      <c r="W79" s="91"/>
      <c r="X79" s="91"/>
      <c r="Y79" s="91"/>
      <c r="Z79" s="91"/>
      <c r="AA79" s="91"/>
      <c r="AB79" s="91"/>
      <c r="AC79" s="91"/>
      <c r="AD79" s="91"/>
      <c r="AE79" s="91"/>
    </row>
    <row r="80" spans="1:31">
      <c r="A80" s="91"/>
      <c r="B80" s="91"/>
      <c r="M80" s="91"/>
      <c r="N80" s="91"/>
      <c r="O80" s="91"/>
      <c r="P80" s="91"/>
      <c r="Q80" s="91"/>
      <c r="R80" s="91"/>
      <c r="S80" s="91"/>
      <c r="T80" s="91"/>
      <c r="U80" s="91"/>
      <c r="V80" s="91"/>
      <c r="W80" s="91"/>
      <c r="X80" s="91"/>
      <c r="Y80" s="91"/>
      <c r="Z80" s="91"/>
      <c r="AA80" s="91"/>
      <c r="AB80" s="91"/>
      <c r="AC80" s="91"/>
      <c r="AD80" s="91"/>
      <c r="AE80" s="91"/>
    </row>
    <row r="81" spans="1:31">
      <c r="A81" s="91"/>
      <c r="B81" s="91"/>
      <c r="M81" s="91"/>
      <c r="N81" s="91"/>
      <c r="O81" s="91"/>
      <c r="P81" s="91"/>
      <c r="Q81" s="91"/>
      <c r="R81" s="91"/>
      <c r="S81" s="91"/>
      <c r="T81" s="91"/>
      <c r="U81" s="91"/>
      <c r="V81" s="91"/>
      <c r="W81" s="91"/>
      <c r="X81" s="91"/>
      <c r="Y81" s="91"/>
      <c r="Z81" s="91"/>
      <c r="AA81" s="91"/>
      <c r="AB81" s="91"/>
      <c r="AC81" s="91"/>
      <c r="AD81" s="91"/>
      <c r="AE81" s="91"/>
    </row>
    <row r="82" spans="1:31">
      <c r="A82" s="91"/>
      <c r="B82" s="91"/>
      <c r="M82" s="91"/>
      <c r="N82" s="91"/>
      <c r="O82" s="91"/>
      <c r="P82" s="91"/>
      <c r="Q82" s="91"/>
      <c r="R82" s="91"/>
      <c r="S82" s="91"/>
      <c r="T82" s="91"/>
      <c r="U82" s="91"/>
      <c r="V82" s="91"/>
      <c r="W82" s="91"/>
      <c r="X82" s="91"/>
      <c r="Y82" s="91"/>
      <c r="Z82" s="91"/>
      <c r="AA82" s="91"/>
      <c r="AB82" s="91"/>
      <c r="AC82" s="91"/>
      <c r="AD82" s="91"/>
      <c r="AE82" s="91"/>
    </row>
    <row r="83" spans="1:31">
      <c r="A83" s="91"/>
      <c r="B83" s="91"/>
      <c r="M83" s="91"/>
      <c r="N83" s="91"/>
      <c r="O83" s="91"/>
      <c r="P83" s="91"/>
      <c r="Q83" s="91"/>
      <c r="R83" s="91"/>
      <c r="S83" s="91"/>
      <c r="T83" s="91"/>
      <c r="U83" s="91"/>
      <c r="V83" s="91"/>
      <c r="W83" s="91"/>
      <c r="X83" s="91"/>
      <c r="Y83" s="91"/>
      <c r="Z83" s="91"/>
      <c r="AA83" s="91"/>
      <c r="AB83" s="91"/>
      <c r="AC83" s="91"/>
      <c r="AD83" s="91"/>
      <c r="AE83" s="91"/>
    </row>
    <row r="84" spans="1:31">
      <c r="A84" s="91"/>
      <c r="B84" s="91"/>
      <c r="M84" s="91"/>
      <c r="N84" s="91"/>
      <c r="O84" s="91"/>
      <c r="P84" s="91"/>
      <c r="Q84" s="91"/>
      <c r="R84" s="91"/>
      <c r="S84" s="91"/>
      <c r="T84" s="91"/>
      <c r="U84" s="91"/>
      <c r="V84" s="91"/>
      <c r="W84" s="91"/>
      <c r="X84" s="91"/>
      <c r="Y84" s="91"/>
      <c r="Z84" s="91"/>
      <c r="AA84" s="91"/>
      <c r="AB84" s="91"/>
      <c r="AC84" s="91"/>
      <c r="AD84" s="91"/>
      <c r="AE84" s="91"/>
    </row>
    <row r="85" spans="1:31">
      <c r="A85" s="91"/>
      <c r="B85" s="91"/>
      <c r="M85" s="91"/>
      <c r="N85" s="91"/>
      <c r="O85" s="91"/>
      <c r="P85" s="91"/>
      <c r="Q85" s="91"/>
      <c r="R85" s="91"/>
      <c r="S85" s="91"/>
      <c r="T85" s="91"/>
      <c r="U85" s="91"/>
      <c r="V85" s="91"/>
      <c r="W85" s="91"/>
      <c r="X85" s="91"/>
      <c r="Y85" s="91"/>
      <c r="Z85" s="91"/>
      <c r="AA85" s="91"/>
      <c r="AB85" s="91"/>
      <c r="AC85" s="91"/>
      <c r="AD85" s="91"/>
      <c r="AE85" s="91"/>
    </row>
    <row r="86" spans="1:31">
      <c r="A86" s="91"/>
      <c r="B86" s="91"/>
      <c r="M86" s="91"/>
      <c r="N86" s="91"/>
      <c r="O86" s="91"/>
      <c r="P86" s="91"/>
      <c r="Q86" s="91"/>
      <c r="R86" s="91"/>
      <c r="S86" s="91"/>
      <c r="T86" s="91"/>
      <c r="U86" s="91"/>
      <c r="V86" s="91"/>
      <c r="W86" s="91"/>
      <c r="X86" s="91"/>
      <c r="Y86" s="91"/>
      <c r="Z86" s="91"/>
      <c r="AA86" s="91"/>
      <c r="AB86" s="91"/>
      <c r="AC86" s="91"/>
      <c r="AD86" s="91"/>
      <c r="AE86" s="91"/>
    </row>
    <row r="87" spans="1:31">
      <c r="A87" s="91"/>
      <c r="B87" s="91"/>
      <c r="M87" s="91"/>
      <c r="N87" s="91"/>
      <c r="O87" s="91"/>
      <c r="P87" s="91"/>
      <c r="Q87" s="91"/>
      <c r="R87" s="91"/>
      <c r="S87" s="91"/>
      <c r="T87" s="91"/>
      <c r="U87" s="91"/>
      <c r="V87" s="91"/>
      <c r="W87" s="91"/>
      <c r="X87" s="91"/>
      <c r="Y87" s="91"/>
      <c r="Z87" s="91"/>
      <c r="AA87" s="91"/>
      <c r="AB87" s="91"/>
      <c r="AC87" s="91"/>
      <c r="AD87" s="91"/>
      <c r="AE87" s="91"/>
    </row>
    <row r="88" spans="1:31">
      <c r="A88" s="91"/>
      <c r="B88" s="91"/>
      <c r="M88" s="91"/>
      <c r="N88" s="91"/>
      <c r="O88" s="91"/>
      <c r="P88" s="91"/>
      <c r="Q88" s="91"/>
      <c r="R88" s="91"/>
      <c r="S88" s="91"/>
      <c r="T88" s="91"/>
      <c r="U88" s="91"/>
      <c r="V88" s="91"/>
      <c r="W88" s="91"/>
      <c r="X88" s="91"/>
      <c r="Y88" s="91"/>
      <c r="Z88" s="91"/>
      <c r="AA88" s="91"/>
      <c r="AB88" s="91"/>
      <c r="AC88" s="91"/>
      <c r="AD88" s="91"/>
      <c r="AE88" s="91"/>
    </row>
    <row r="89" spans="1:31">
      <c r="A89" s="91"/>
      <c r="B89" s="91"/>
      <c r="M89" s="91"/>
      <c r="N89" s="91"/>
      <c r="O89" s="91"/>
      <c r="P89" s="91"/>
      <c r="Q89" s="91"/>
      <c r="R89" s="91"/>
      <c r="S89" s="91"/>
      <c r="T89" s="91"/>
      <c r="U89" s="91"/>
      <c r="V89" s="91"/>
      <c r="W89" s="91"/>
      <c r="X89" s="91"/>
      <c r="Y89" s="91"/>
      <c r="Z89" s="91"/>
      <c r="AA89" s="91"/>
      <c r="AB89" s="91"/>
      <c r="AC89" s="91"/>
      <c r="AD89" s="91"/>
      <c r="AE89" s="91"/>
    </row>
    <row r="90" spans="1:31">
      <c r="A90" s="91"/>
      <c r="B90" s="91"/>
      <c r="M90" s="91"/>
      <c r="N90" s="91"/>
      <c r="O90" s="91"/>
      <c r="P90" s="91"/>
      <c r="Q90" s="91"/>
      <c r="R90" s="91"/>
      <c r="S90" s="91"/>
      <c r="T90" s="91"/>
      <c r="U90" s="91"/>
      <c r="V90" s="91"/>
      <c r="W90" s="91"/>
      <c r="X90" s="91"/>
      <c r="Y90" s="91"/>
      <c r="Z90" s="91"/>
      <c r="AA90" s="91"/>
      <c r="AB90" s="91"/>
      <c r="AC90" s="91"/>
      <c r="AD90" s="91"/>
      <c r="AE90" s="91"/>
    </row>
    <row r="91" spans="1:31">
      <c r="A91" s="91"/>
      <c r="B91" s="91"/>
      <c r="M91" s="91"/>
      <c r="N91" s="91"/>
      <c r="O91" s="91"/>
      <c r="P91" s="91"/>
      <c r="Q91" s="91"/>
      <c r="R91" s="91"/>
      <c r="S91" s="91"/>
      <c r="T91" s="91"/>
      <c r="U91" s="91"/>
      <c r="V91" s="91"/>
      <c r="W91" s="91"/>
      <c r="X91" s="91"/>
      <c r="Y91" s="91"/>
      <c r="Z91" s="91"/>
      <c r="AA91" s="91"/>
      <c r="AB91" s="91"/>
      <c r="AC91" s="91"/>
      <c r="AD91" s="91"/>
      <c r="AE91" s="91"/>
    </row>
    <row r="92" spans="1:31">
      <c r="A92" s="91"/>
      <c r="B92" s="91"/>
      <c r="M92" s="91"/>
      <c r="N92" s="91"/>
      <c r="O92" s="91"/>
      <c r="P92" s="91"/>
      <c r="Q92" s="91"/>
      <c r="R92" s="91"/>
      <c r="S92" s="91"/>
      <c r="T92" s="91"/>
      <c r="U92" s="91"/>
      <c r="V92" s="91"/>
      <c r="W92" s="91"/>
      <c r="X92" s="91"/>
      <c r="Y92" s="91"/>
      <c r="Z92" s="91"/>
      <c r="AA92" s="91"/>
      <c r="AB92" s="91"/>
      <c r="AC92" s="91"/>
      <c r="AD92" s="91"/>
      <c r="AE92" s="91"/>
    </row>
    <row r="93" spans="1:31">
      <c r="A93" s="91"/>
      <c r="B93" s="91"/>
      <c r="M93" s="91"/>
      <c r="N93" s="91"/>
      <c r="O93" s="91"/>
      <c r="P93" s="91"/>
      <c r="Q93" s="91"/>
      <c r="R93" s="91"/>
      <c r="S93" s="91"/>
      <c r="T93" s="91"/>
      <c r="U93" s="91"/>
      <c r="V93" s="91"/>
      <c r="W93" s="91"/>
      <c r="X93" s="91"/>
      <c r="Y93" s="91"/>
      <c r="Z93" s="91"/>
      <c r="AA93" s="91"/>
      <c r="AB93" s="91"/>
      <c r="AC93" s="91"/>
      <c r="AD93" s="91"/>
      <c r="AE93" s="91"/>
    </row>
    <row r="94" spans="1:31">
      <c r="A94" s="91"/>
      <c r="B94" s="91"/>
      <c r="M94" s="91"/>
      <c r="N94" s="91"/>
      <c r="O94" s="91"/>
      <c r="P94" s="91"/>
      <c r="Q94" s="91"/>
      <c r="R94" s="91"/>
      <c r="S94" s="91"/>
      <c r="T94" s="91"/>
      <c r="U94" s="91"/>
      <c r="V94" s="91"/>
      <c r="W94" s="91"/>
      <c r="X94" s="91"/>
      <c r="Y94" s="91"/>
      <c r="Z94" s="91"/>
      <c r="AA94" s="91"/>
      <c r="AB94" s="91"/>
      <c r="AC94" s="91"/>
      <c r="AD94" s="91"/>
      <c r="AE94" s="91"/>
    </row>
    <row r="95" spans="1:31">
      <c r="A95" s="91"/>
      <c r="B95" s="91"/>
      <c r="M95" s="91"/>
      <c r="N95" s="91"/>
      <c r="O95" s="91"/>
      <c r="P95" s="91"/>
      <c r="Q95" s="91"/>
      <c r="R95" s="91"/>
      <c r="S95" s="91"/>
      <c r="T95" s="91"/>
      <c r="U95" s="91"/>
      <c r="V95" s="91"/>
      <c r="W95" s="91"/>
      <c r="X95" s="91"/>
      <c r="Y95" s="91"/>
      <c r="Z95" s="91"/>
      <c r="AA95" s="91"/>
      <c r="AB95" s="91"/>
      <c r="AC95" s="91"/>
      <c r="AD95" s="91"/>
      <c r="AE95" s="91"/>
    </row>
    <row r="96" spans="1:31">
      <c r="A96" s="91"/>
      <c r="B96" s="91"/>
      <c r="M96" s="91"/>
      <c r="N96" s="91"/>
      <c r="O96" s="91"/>
      <c r="P96" s="91"/>
      <c r="Q96" s="91"/>
      <c r="R96" s="91"/>
      <c r="S96" s="91"/>
      <c r="T96" s="91"/>
      <c r="U96" s="91"/>
      <c r="V96" s="91"/>
      <c r="W96" s="91"/>
      <c r="X96" s="91"/>
      <c r="Y96" s="91"/>
      <c r="Z96" s="91"/>
      <c r="AA96" s="91"/>
      <c r="AB96" s="91"/>
      <c r="AC96" s="91"/>
      <c r="AD96" s="91"/>
      <c r="AE96" s="91"/>
    </row>
    <row r="97" spans="1:2">
      <c r="A97" s="91"/>
      <c r="B97" s="91"/>
    </row>
    <row r="98" spans="1:2">
      <c r="A98" s="91"/>
      <c r="B98" s="91"/>
    </row>
    <row r="99" spans="1:2">
      <c r="A99" s="91"/>
      <c r="B99" s="91"/>
    </row>
    <row r="100" spans="1:2">
      <c r="A100" s="91"/>
      <c r="B100" s="91"/>
    </row>
    <row r="101" spans="1:2">
      <c r="A101" s="91"/>
      <c r="B101" s="91"/>
    </row>
    <row r="102" spans="1:2">
      <c r="A102" s="91"/>
      <c r="B102" s="91"/>
    </row>
    <row r="103" spans="1:2">
      <c r="A103" s="91"/>
      <c r="B103" s="91"/>
    </row>
    <row r="104" spans="1:2">
      <c r="A104" s="91"/>
      <c r="B104" s="91"/>
    </row>
    <row r="105" spans="1:2">
      <c r="A105" s="91"/>
      <c r="B105" s="91"/>
    </row>
    <row r="106" spans="1:2">
      <c r="A106" s="91"/>
      <c r="B106" s="91"/>
    </row>
    <row r="107" spans="1:2">
      <c r="A107" s="91"/>
      <c r="B107" s="91"/>
    </row>
    <row r="108" spans="1:2">
      <c r="A108" s="91"/>
      <c r="B108" s="91"/>
    </row>
  </sheetData>
  <mergeCells count="20">
    <mergeCell ref="B10:C10"/>
    <mergeCell ref="A36:D36"/>
    <mergeCell ref="A28:B28"/>
    <mergeCell ref="A30:D30"/>
    <mergeCell ref="A31:D31"/>
    <mergeCell ref="A32:D32"/>
    <mergeCell ref="A34:D34"/>
    <mergeCell ref="A35:D35"/>
    <mergeCell ref="B11:C11"/>
    <mergeCell ref="A14:D14"/>
    <mergeCell ref="A26:B26"/>
    <mergeCell ref="C26:D26"/>
    <mergeCell ref="A27:B27"/>
    <mergeCell ref="C27:D27"/>
    <mergeCell ref="D16:D22"/>
    <mergeCell ref="B1:C1"/>
    <mergeCell ref="A3:D4"/>
    <mergeCell ref="A5:D5"/>
    <mergeCell ref="A6:C6"/>
    <mergeCell ref="B8:D8"/>
  </mergeCells>
  <phoneticPr fontId="13" type="noConversion"/>
  <pageMargins left="1.19" right="0.75" top="1" bottom="1" header="0.5" footer="0.5"/>
  <pageSetup paperSize="9" scale="8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09"/>
  <sheetViews>
    <sheetView view="pageBreakPreview" zoomScaleNormal="78" zoomScaleSheetLayoutView="100" workbookViewId="0"/>
  </sheetViews>
  <sheetFormatPr defaultColWidth="9" defaultRowHeight="14.25"/>
  <cols>
    <col min="1" max="1" width="7.42578125" style="296" customWidth="1"/>
    <col min="2" max="2" width="27.28515625" style="297" customWidth="1"/>
    <col min="3" max="3" width="31.42578125" style="297" customWidth="1"/>
    <col min="4" max="4" width="41.140625" style="298" customWidth="1"/>
    <col min="5" max="5" width="2.85546875" style="283" customWidth="1"/>
    <col min="6" max="11" width="9" style="294" hidden="1" customWidth="1"/>
    <col min="12" max="16384" width="9" style="294"/>
  </cols>
  <sheetData>
    <row r="1" spans="1:11" ht="29.25" thickBot="1">
      <c r="A1" s="279">
        <v>1</v>
      </c>
      <c r="B1" s="280" t="s">
        <v>650</v>
      </c>
      <c r="C1" s="281" t="s">
        <v>651</v>
      </c>
      <c r="D1" s="282"/>
      <c r="K1" s="294" t="s">
        <v>682</v>
      </c>
    </row>
    <row r="2" spans="1:11" ht="28.5">
      <c r="A2" s="284">
        <v>1.1000000000000001</v>
      </c>
      <c r="B2" s="285" t="s">
        <v>66</v>
      </c>
      <c r="C2" s="285" t="s">
        <v>652</v>
      </c>
      <c r="D2" s="286" t="s">
        <v>395</v>
      </c>
      <c r="K2" s="294" t="s">
        <v>682</v>
      </c>
    </row>
    <row r="3" spans="1:11" ht="28.5">
      <c r="A3" s="287" t="s">
        <v>67</v>
      </c>
      <c r="B3" s="288" t="s">
        <v>68</v>
      </c>
      <c r="C3" s="289" t="s">
        <v>751</v>
      </c>
      <c r="D3" s="290" t="s">
        <v>653</v>
      </c>
      <c r="K3" s="294" t="s">
        <v>682</v>
      </c>
    </row>
    <row r="4" spans="1:11" ht="58.5" customHeight="1">
      <c r="A4" s="287" t="s">
        <v>491</v>
      </c>
      <c r="B4" s="291" t="s">
        <v>492</v>
      </c>
      <c r="C4" s="292" t="s">
        <v>752</v>
      </c>
      <c r="D4" s="290"/>
      <c r="K4" s="294" t="s">
        <v>682</v>
      </c>
    </row>
    <row r="5" spans="1:11" s="49" customFormat="1" ht="79.5" hidden="1" customHeight="1">
      <c r="A5" s="116" t="s">
        <v>654</v>
      </c>
      <c r="B5" s="293" t="s">
        <v>655</v>
      </c>
      <c r="C5" s="51"/>
      <c r="D5" s="117" t="s">
        <v>656</v>
      </c>
      <c r="E5" s="130"/>
      <c r="K5" s="49" t="s">
        <v>683</v>
      </c>
    </row>
    <row r="6" spans="1:11" s="49" customFormat="1" ht="69.75" hidden="1" customHeight="1">
      <c r="A6" s="116" t="s">
        <v>657</v>
      </c>
      <c r="B6" s="293" t="s">
        <v>658</v>
      </c>
      <c r="C6" s="51"/>
      <c r="D6" s="117" t="s">
        <v>656</v>
      </c>
      <c r="E6" s="130"/>
      <c r="K6" s="49" t="s">
        <v>683</v>
      </c>
    </row>
    <row r="7" spans="1:11" ht="115.5" hidden="1" customHeight="1">
      <c r="A7" s="287" t="s">
        <v>588</v>
      </c>
      <c r="B7" s="331" t="s">
        <v>692</v>
      </c>
      <c r="C7" s="332"/>
      <c r="D7" s="333" t="s">
        <v>693</v>
      </c>
      <c r="K7" s="294" t="s">
        <v>694</v>
      </c>
    </row>
    <row r="8" spans="1:11" s="36" customFormat="1" ht="71.25" hidden="1">
      <c r="A8" s="224" t="s">
        <v>659</v>
      </c>
      <c r="B8" s="295" t="s">
        <v>576</v>
      </c>
      <c r="C8" s="51"/>
      <c r="D8" s="237" t="s">
        <v>575</v>
      </c>
      <c r="E8" s="130"/>
      <c r="K8" s="36" t="s">
        <v>683</v>
      </c>
    </row>
    <row r="9" spans="1:11">
      <c r="K9" s="294" t="s">
        <v>682</v>
      </c>
    </row>
    <row r="10" spans="1:11" ht="15" thickBot="1">
      <c r="A10" s="284">
        <v>1.2</v>
      </c>
      <c r="B10" s="299" t="s">
        <v>660</v>
      </c>
      <c r="C10" s="299"/>
      <c r="D10" s="300"/>
      <c r="K10" s="294" t="s">
        <v>682</v>
      </c>
    </row>
    <row r="11" spans="1:11" ht="29.25" thickBot="1">
      <c r="A11" s="301" t="s">
        <v>69</v>
      </c>
      <c r="B11" s="302" t="s">
        <v>168</v>
      </c>
      <c r="C11" s="292" t="s">
        <v>753</v>
      </c>
      <c r="D11" s="303"/>
      <c r="K11" s="294" t="s">
        <v>682</v>
      </c>
    </row>
    <row r="12" spans="1:11" ht="29.25" thickBot="1">
      <c r="A12" s="301" t="s">
        <v>70</v>
      </c>
      <c r="B12" s="302" t="s">
        <v>559</v>
      </c>
      <c r="C12" s="292"/>
      <c r="D12" s="600"/>
      <c r="K12" s="294" t="s">
        <v>682</v>
      </c>
    </row>
    <row r="13" spans="1:11" ht="29.25" thickBot="1">
      <c r="A13" s="301" t="s">
        <v>72</v>
      </c>
      <c r="B13" s="297" t="s">
        <v>560</v>
      </c>
      <c r="C13" s="599" t="s">
        <v>2744</v>
      </c>
      <c r="D13" s="303"/>
      <c r="K13" s="294" t="s">
        <v>682</v>
      </c>
    </row>
    <row r="14" spans="1:11" ht="15" thickBot="1">
      <c r="A14" s="301" t="s">
        <v>74</v>
      </c>
      <c r="B14" s="302" t="s">
        <v>71</v>
      </c>
      <c r="C14" s="292" t="s">
        <v>754</v>
      </c>
      <c r="D14" s="303"/>
      <c r="K14" s="294" t="s">
        <v>682</v>
      </c>
    </row>
    <row r="15" spans="1:11" ht="29.25" thickBot="1">
      <c r="A15" s="301" t="s">
        <v>76</v>
      </c>
      <c r="B15" s="302" t="s">
        <v>73</v>
      </c>
      <c r="C15" s="292" t="s">
        <v>755</v>
      </c>
      <c r="D15" s="304" t="s">
        <v>661</v>
      </c>
      <c r="G15" s="294" t="s">
        <v>684</v>
      </c>
      <c r="K15" s="294" t="s">
        <v>682</v>
      </c>
    </row>
    <row r="16" spans="1:11" ht="15" thickBot="1">
      <c r="A16" s="301" t="s">
        <v>125</v>
      </c>
      <c r="B16" s="302" t="s">
        <v>84</v>
      </c>
      <c r="C16" s="292" t="s">
        <v>742</v>
      </c>
      <c r="D16" s="303"/>
      <c r="G16" s="294" t="s">
        <v>685</v>
      </c>
      <c r="K16" s="294" t="s">
        <v>682</v>
      </c>
    </row>
    <row r="17" spans="1:11" ht="29.25" thickBot="1">
      <c r="A17" s="301" t="s">
        <v>16</v>
      </c>
      <c r="B17" s="302" t="s">
        <v>75</v>
      </c>
      <c r="C17" s="292" t="s">
        <v>756</v>
      </c>
      <c r="D17" s="303"/>
      <c r="G17" s="294" t="s">
        <v>686</v>
      </c>
      <c r="K17" s="294" t="s">
        <v>682</v>
      </c>
    </row>
    <row r="18" spans="1:11" ht="15" thickBot="1">
      <c r="A18" s="301" t="s">
        <v>181</v>
      </c>
      <c r="B18" s="302" t="s">
        <v>77</v>
      </c>
      <c r="C18" s="292"/>
      <c r="D18" s="303"/>
      <c r="G18" s="294" t="s">
        <v>687</v>
      </c>
      <c r="K18" s="294" t="s">
        <v>682</v>
      </c>
    </row>
    <row r="19" spans="1:11" ht="15" thickBot="1">
      <c r="A19" s="301" t="s">
        <v>182</v>
      </c>
      <c r="B19" s="302" t="s">
        <v>78</v>
      </c>
      <c r="C19" s="292" t="s">
        <v>757</v>
      </c>
      <c r="D19" s="303"/>
      <c r="G19" s="294" t="s">
        <v>688</v>
      </c>
      <c r="K19" s="294" t="s">
        <v>682</v>
      </c>
    </row>
    <row r="20" spans="1:11" ht="15" thickBot="1">
      <c r="A20" s="301" t="s">
        <v>396</v>
      </c>
      <c r="B20" s="302" t="s">
        <v>15</v>
      </c>
      <c r="C20" s="292" t="s">
        <v>758</v>
      </c>
      <c r="D20" s="303"/>
      <c r="G20" s="294" t="s">
        <v>689</v>
      </c>
      <c r="K20" s="294" t="s">
        <v>682</v>
      </c>
    </row>
    <row r="21" spans="1:11" ht="40.5" customHeight="1">
      <c r="A21" s="301" t="s">
        <v>561</v>
      </c>
      <c r="B21" s="297" t="s">
        <v>126</v>
      </c>
      <c r="C21" s="292" t="s">
        <v>754</v>
      </c>
      <c r="D21" s="305" t="s">
        <v>127</v>
      </c>
      <c r="K21" s="294" t="s">
        <v>682</v>
      </c>
    </row>
    <row r="22" spans="1:11" ht="57">
      <c r="A22" s="301" t="s">
        <v>562</v>
      </c>
      <c r="B22" s="306" t="s">
        <v>589</v>
      </c>
      <c r="C22" s="292" t="s">
        <v>2494</v>
      </c>
      <c r="D22" s="305"/>
      <c r="K22" s="294" t="s">
        <v>682</v>
      </c>
    </row>
    <row r="23" spans="1:11">
      <c r="A23" s="301"/>
      <c r="C23" s="292"/>
      <c r="D23" s="303"/>
      <c r="K23" s="294" t="s">
        <v>682</v>
      </c>
    </row>
    <row r="24" spans="1:11" ht="15" thickBot="1">
      <c r="A24" s="284">
        <v>1.3</v>
      </c>
      <c r="B24" s="307" t="s">
        <v>79</v>
      </c>
      <c r="C24" s="308"/>
      <c r="D24" s="300"/>
      <c r="K24" s="294" t="s">
        <v>682</v>
      </c>
    </row>
    <row r="25" spans="1:11" ht="26.25" customHeight="1" thickBot="1">
      <c r="A25" s="301" t="s">
        <v>80</v>
      </c>
      <c r="B25" s="302" t="s">
        <v>81</v>
      </c>
      <c r="C25" s="292" t="s">
        <v>8</v>
      </c>
      <c r="D25" s="304" t="s">
        <v>662</v>
      </c>
      <c r="G25" s="294" t="s">
        <v>488</v>
      </c>
      <c r="K25" s="294" t="s">
        <v>682</v>
      </c>
    </row>
    <row r="26" spans="1:11" ht="101.25" customHeight="1">
      <c r="A26" s="301" t="s">
        <v>489</v>
      </c>
      <c r="B26" s="297" t="s">
        <v>490</v>
      </c>
      <c r="C26" s="292" t="s">
        <v>686</v>
      </c>
      <c r="D26" s="305" t="s">
        <v>663</v>
      </c>
      <c r="G26" s="294" t="s">
        <v>8</v>
      </c>
      <c r="K26" s="294" t="s">
        <v>682</v>
      </c>
    </row>
    <row r="27" spans="1:11" ht="101.25" customHeight="1">
      <c r="A27" s="301" t="s">
        <v>664</v>
      </c>
      <c r="B27" s="297" t="s">
        <v>490</v>
      </c>
      <c r="C27" s="292" t="s">
        <v>689</v>
      </c>
      <c r="D27" s="305" t="s">
        <v>665</v>
      </c>
      <c r="K27" s="294" t="s">
        <v>683</v>
      </c>
    </row>
    <row r="28" spans="1:11" ht="43.5" thickBot="1">
      <c r="A28" s="301" t="s">
        <v>566</v>
      </c>
      <c r="B28" s="297" t="s">
        <v>587</v>
      </c>
      <c r="C28" s="292" t="s">
        <v>745</v>
      </c>
      <c r="D28" s="305" t="s">
        <v>183</v>
      </c>
      <c r="K28" s="294" t="s">
        <v>682</v>
      </c>
    </row>
    <row r="29" spans="1:11" ht="34.5" customHeight="1" thickBot="1">
      <c r="A29" s="301" t="s">
        <v>563</v>
      </c>
      <c r="B29" s="302" t="s">
        <v>564</v>
      </c>
      <c r="C29" s="292">
        <v>199</v>
      </c>
      <c r="D29" s="305" t="s">
        <v>565</v>
      </c>
      <c r="K29" s="294" t="s">
        <v>682</v>
      </c>
    </row>
    <row r="30" spans="1:11" ht="28.5">
      <c r="A30" s="301" t="s">
        <v>82</v>
      </c>
      <c r="B30" s="297" t="s">
        <v>397</v>
      </c>
      <c r="C30" s="292">
        <v>199</v>
      </c>
      <c r="D30" s="305" t="s">
        <v>398</v>
      </c>
      <c r="K30" s="294" t="s">
        <v>682</v>
      </c>
    </row>
    <row r="31" spans="1:11">
      <c r="A31" s="301" t="s">
        <v>83</v>
      </c>
      <c r="B31" s="297" t="s">
        <v>84</v>
      </c>
      <c r="C31" s="292" t="s">
        <v>742</v>
      </c>
      <c r="D31" s="305"/>
      <c r="K31" s="294" t="s">
        <v>682</v>
      </c>
    </row>
    <row r="32" spans="1:11">
      <c r="A32" s="301" t="s">
        <v>85</v>
      </c>
      <c r="B32" s="297" t="s">
        <v>86</v>
      </c>
      <c r="C32" s="292" t="s">
        <v>759</v>
      </c>
      <c r="D32" s="303"/>
      <c r="K32" s="294" t="s">
        <v>682</v>
      </c>
    </row>
    <row r="33" spans="1:11" ht="57">
      <c r="A33" s="301" t="s">
        <v>87</v>
      </c>
      <c r="B33" s="297" t="s">
        <v>88</v>
      </c>
      <c r="C33" s="292" t="s">
        <v>760</v>
      </c>
      <c r="D33" s="305" t="s">
        <v>666</v>
      </c>
      <c r="K33" s="294" t="s">
        <v>682</v>
      </c>
    </row>
    <row r="34" spans="1:11" ht="58.5" customHeight="1">
      <c r="A34" s="301" t="s">
        <v>89</v>
      </c>
      <c r="B34" s="297" t="s">
        <v>90</v>
      </c>
      <c r="C34" s="292" t="s">
        <v>760</v>
      </c>
      <c r="D34" s="305" t="s">
        <v>667</v>
      </c>
      <c r="G34" s="294" t="s">
        <v>690</v>
      </c>
      <c r="K34" s="294" t="s">
        <v>682</v>
      </c>
    </row>
    <row r="35" spans="1:11" ht="15" thickBot="1">
      <c r="A35" s="301" t="s">
        <v>92</v>
      </c>
      <c r="B35" s="297" t="s">
        <v>91</v>
      </c>
      <c r="C35" s="292" t="s">
        <v>761</v>
      </c>
      <c r="D35" s="305" t="s">
        <v>668</v>
      </c>
      <c r="G35" s="294" t="s">
        <v>438</v>
      </c>
      <c r="K35" s="294" t="s">
        <v>682</v>
      </c>
    </row>
    <row r="36" spans="1:11" ht="15" thickBot="1">
      <c r="A36" s="301" t="s">
        <v>94</v>
      </c>
      <c r="B36" s="302" t="s">
        <v>93</v>
      </c>
      <c r="C36" s="292" t="s">
        <v>439</v>
      </c>
      <c r="D36" s="305" t="s">
        <v>669</v>
      </c>
      <c r="G36" s="294" t="s">
        <v>691</v>
      </c>
      <c r="K36" s="297" t="s">
        <v>682</v>
      </c>
    </row>
    <row r="37" spans="1:11">
      <c r="A37" s="301"/>
      <c r="C37" s="292"/>
      <c r="D37" s="303"/>
      <c r="G37" s="294" t="s">
        <v>439</v>
      </c>
      <c r="K37" s="297" t="s">
        <v>682</v>
      </c>
    </row>
    <row r="38" spans="1:11" ht="16.5" hidden="1">
      <c r="A38" s="287" t="s">
        <v>55</v>
      </c>
      <c r="B38" s="334" t="s">
        <v>695</v>
      </c>
      <c r="C38" s="327">
        <v>353</v>
      </c>
      <c r="D38" s="327" t="s">
        <v>696</v>
      </c>
      <c r="G38" s="294" t="s">
        <v>440</v>
      </c>
      <c r="K38" s="294" t="s">
        <v>697</v>
      </c>
    </row>
    <row r="39" spans="1:11" ht="28.5" hidden="1">
      <c r="A39" s="301"/>
      <c r="B39" s="335" t="s">
        <v>447</v>
      </c>
      <c r="C39" s="336"/>
      <c r="D39" s="337"/>
      <c r="G39" s="294" t="s">
        <v>441</v>
      </c>
      <c r="K39" s="294" t="s">
        <v>697</v>
      </c>
    </row>
    <row r="40" spans="1:11" ht="28.5" hidden="1">
      <c r="A40" s="301"/>
      <c r="B40" s="335" t="s">
        <v>448</v>
      </c>
      <c r="C40" s="336"/>
      <c r="D40" s="337"/>
      <c r="K40" s="294" t="s">
        <v>697</v>
      </c>
    </row>
    <row r="41" spans="1:11" hidden="1">
      <c r="A41" s="301"/>
      <c r="B41" s="335" t="s">
        <v>449</v>
      </c>
      <c r="C41" s="336"/>
      <c r="D41" s="337"/>
      <c r="K41" s="294" t="s">
        <v>697</v>
      </c>
    </row>
    <row r="42" spans="1:11" hidden="1">
      <c r="A42" s="301"/>
      <c r="B42" s="335" t="s">
        <v>450</v>
      </c>
      <c r="C42" s="336"/>
      <c r="D42" s="337"/>
      <c r="K42" s="294" t="s">
        <v>697</v>
      </c>
    </row>
    <row r="43" spans="1:11" hidden="1">
      <c r="A43" s="301"/>
      <c r="B43" s="335" t="s">
        <v>451</v>
      </c>
      <c r="C43" s="336"/>
      <c r="D43" s="337"/>
      <c r="K43" s="294" t="s">
        <v>697</v>
      </c>
    </row>
    <row r="44" spans="1:11" hidden="1">
      <c r="A44" s="301"/>
      <c r="B44" s="335" t="s">
        <v>443</v>
      </c>
      <c r="C44" s="336"/>
      <c r="D44" s="337"/>
      <c r="K44" s="294" t="s">
        <v>697</v>
      </c>
    </row>
    <row r="45" spans="1:11" hidden="1">
      <c r="A45" s="301"/>
      <c r="B45" s="288"/>
      <c r="C45" s="338"/>
      <c r="D45" s="339"/>
      <c r="K45" s="294" t="s">
        <v>697</v>
      </c>
    </row>
    <row r="46" spans="1:11" s="36" customFormat="1" ht="28.5">
      <c r="A46" s="115" t="s">
        <v>670</v>
      </c>
      <c r="B46" s="236" t="s">
        <v>276</v>
      </c>
      <c r="C46" s="79">
        <v>353</v>
      </c>
      <c r="D46" s="223"/>
      <c r="E46" s="130"/>
      <c r="G46" s="36" t="s">
        <v>439</v>
      </c>
      <c r="K46" s="36" t="s">
        <v>683</v>
      </c>
    </row>
    <row r="47" spans="1:11">
      <c r="A47" s="301"/>
      <c r="B47" s="288"/>
      <c r="C47" s="309"/>
      <c r="D47" s="310"/>
      <c r="K47" s="294" t="s">
        <v>682</v>
      </c>
    </row>
    <row r="48" spans="1:11">
      <c r="A48" s="284">
        <v>1.4</v>
      </c>
      <c r="B48" s="307" t="s">
        <v>56</v>
      </c>
      <c r="C48" s="308"/>
      <c r="D48" s="311" t="s">
        <v>399</v>
      </c>
      <c r="K48" s="294" t="s">
        <v>682</v>
      </c>
    </row>
    <row r="49" spans="1:11" ht="43.5" thickBot="1">
      <c r="A49" s="287" t="s">
        <v>95</v>
      </c>
      <c r="B49" s="288" t="s">
        <v>96</v>
      </c>
      <c r="C49" s="289" t="s">
        <v>762</v>
      </c>
      <c r="D49" s="290" t="s">
        <v>400</v>
      </c>
      <c r="K49" s="294" t="s">
        <v>682</v>
      </c>
    </row>
    <row r="50" spans="1:11" ht="31.5" customHeight="1">
      <c r="A50" s="287"/>
      <c r="B50" s="837" t="s">
        <v>193</v>
      </c>
      <c r="C50" s="292" t="s">
        <v>763</v>
      </c>
      <c r="D50" s="304" t="s">
        <v>671</v>
      </c>
      <c r="K50" s="294" t="s">
        <v>682</v>
      </c>
    </row>
    <row r="51" spans="1:11" ht="31.5" customHeight="1">
      <c r="A51" s="287"/>
      <c r="B51" s="838"/>
      <c r="C51" s="292"/>
      <c r="D51" s="305" t="s">
        <v>672</v>
      </c>
      <c r="K51" s="294" t="s">
        <v>682</v>
      </c>
    </row>
    <row r="52" spans="1:11" ht="15" thickBot="1">
      <c r="A52" s="287"/>
      <c r="B52" s="839"/>
      <c r="C52" s="292"/>
      <c r="D52" s="312" t="s">
        <v>673</v>
      </c>
      <c r="K52" s="294" t="s">
        <v>683</v>
      </c>
    </row>
    <row r="53" spans="1:11" ht="28.5">
      <c r="A53" s="287"/>
      <c r="B53" s="840" t="s">
        <v>194</v>
      </c>
      <c r="C53" s="292" t="s">
        <v>763</v>
      </c>
      <c r="D53" s="304" t="s">
        <v>674</v>
      </c>
      <c r="K53" s="294" t="s">
        <v>682</v>
      </c>
    </row>
    <row r="54" spans="1:11" ht="15" thickBot="1">
      <c r="A54" s="287"/>
      <c r="B54" s="841"/>
      <c r="C54" s="292"/>
      <c r="D54" s="305" t="s">
        <v>675</v>
      </c>
      <c r="K54" s="294" t="s">
        <v>682</v>
      </c>
    </row>
    <row r="55" spans="1:11" s="36" customFormat="1" ht="57">
      <c r="A55" s="115"/>
      <c r="B55" s="313" t="s">
        <v>509</v>
      </c>
      <c r="C55" s="51"/>
      <c r="D55" s="117" t="s">
        <v>510</v>
      </c>
      <c r="E55" s="130"/>
      <c r="K55" s="36" t="s">
        <v>683</v>
      </c>
    </row>
    <row r="56" spans="1:11">
      <c r="A56" s="287"/>
      <c r="B56" s="291"/>
      <c r="C56" s="292"/>
      <c r="D56" s="305"/>
    </row>
    <row r="57" spans="1:11" ht="15" thickBot="1">
      <c r="A57" s="287" t="s">
        <v>97</v>
      </c>
      <c r="B57" s="291" t="s">
        <v>100</v>
      </c>
      <c r="C57" s="314">
        <v>96890.2</v>
      </c>
      <c r="D57" s="315"/>
      <c r="K57" s="294" t="s">
        <v>682</v>
      </c>
    </row>
    <row r="58" spans="1:11" ht="29.25" hidden="1" thickBot="1">
      <c r="A58" s="287" t="s">
        <v>698</v>
      </c>
      <c r="B58" s="291" t="s">
        <v>699</v>
      </c>
      <c r="C58" s="314"/>
      <c r="D58" s="304" t="s">
        <v>700</v>
      </c>
      <c r="K58" s="294" t="s">
        <v>694</v>
      </c>
    </row>
    <row r="59" spans="1:11" ht="29.25" hidden="1" thickBot="1">
      <c r="A59" s="287" t="s">
        <v>701</v>
      </c>
      <c r="B59" s="291" t="s">
        <v>702</v>
      </c>
      <c r="C59" s="314"/>
      <c r="D59" s="304"/>
      <c r="K59" s="294" t="s">
        <v>694</v>
      </c>
    </row>
    <row r="60" spans="1:11" ht="86.25" hidden="1" thickBot="1">
      <c r="A60" s="287" t="s">
        <v>703</v>
      </c>
      <c r="B60" s="291" t="s">
        <v>704</v>
      </c>
      <c r="C60" s="314"/>
      <c r="D60" s="304"/>
      <c r="K60" s="294" t="s">
        <v>694</v>
      </c>
    </row>
    <row r="61" spans="1:11" ht="100.5" hidden="1" thickBot="1">
      <c r="A61" s="296" t="s">
        <v>705</v>
      </c>
      <c r="B61" s="291" t="s">
        <v>706</v>
      </c>
      <c r="C61" s="314"/>
      <c r="D61" s="304"/>
      <c r="K61" s="294" t="s">
        <v>694</v>
      </c>
    </row>
    <row r="62" spans="1:11" ht="29.25" thickBot="1">
      <c r="A62" s="287" t="s">
        <v>98</v>
      </c>
      <c r="B62" s="316" t="s">
        <v>19</v>
      </c>
      <c r="C62" s="292" t="s">
        <v>444</v>
      </c>
      <c r="D62" s="305" t="s">
        <v>676</v>
      </c>
      <c r="G62" s="294" t="s">
        <v>442</v>
      </c>
      <c r="K62" s="294" t="s">
        <v>682</v>
      </c>
    </row>
    <row r="63" spans="1:11" ht="28.5">
      <c r="A63" s="287" t="s">
        <v>99</v>
      </c>
      <c r="B63" s="291" t="s">
        <v>102</v>
      </c>
      <c r="C63" s="292" t="s">
        <v>764</v>
      </c>
      <c r="D63" s="304" t="s">
        <v>401</v>
      </c>
      <c r="G63" s="294" t="s">
        <v>443</v>
      </c>
      <c r="K63" s="294" t="s">
        <v>682</v>
      </c>
    </row>
    <row r="64" spans="1:11" ht="105" hidden="1" customHeight="1">
      <c r="A64" s="287" t="s">
        <v>707</v>
      </c>
      <c r="B64" s="291" t="s">
        <v>708</v>
      </c>
      <c r="C64" s="340" t="s">
        <v>765</v>
      </c>
      <c r="D64" s="341" t="s">
        <v>709</v>
      </c>
      <c r="G64" s="294" t="s">
        <v>444</v>
      </c>
      <c r="K64" s="294" t="s">
        <v>694</v>
      </c>
    </row>
    <row r="65" spans="1:11" ht="49.5" hidden="1" customHeight="1">
      <c r="A65" s="287"/>
      <c r="B65" s="291" t="s">
        <v>710</v>
      </c>
      <c r="C65" s="314" t="s">
        <v>766</v>
      </c>
      <c r="D65" s="341"/>
      <c r="K65" s="294" t="s">
        <v>694</v>
      </c>
    </row>
    <row r="66" spans="1:11" ht="61.5" customHeight="1">
      <c r="A66" s="287"/>
      <c r="B66" s="313" t="s">
        <v>677</v>
      </c>
      <c r="C66" s="297" t="s">
        <v>2503</v>
      </c>
      <c r="D66" s="238" t="s">
        <v>477</v>
      </c>
      <c r="K66" s="294" t="s">
        <v>683</v>
      </c>
    </row>
    <row r="67" spans="1:11" ht="20.45" hidden="1" customHeight="1">
      <c r="A67" s="287" t="s">
        <v>711</v>
      </c>
      <c r="B67" s="321" t="s">
        <v>712</v>
      </c>
      <c r="C67" s="292"/>
      <c r="D67" s="341" t="s">
        <v>713</v>
      </c>
      <c r="K67" s="294" t="s">
        <v>694</v>
      </c>
    </row>
    <row r="68" spans="1:11" ht="14.1" hidden="1" customHeight="1">
      <c r="A68" s="342" t="s">
        <v>714</v>
      </c>
      <c r="B68" s="321" t="s">
        <v>715</v>
      </c>
      <c r="C68" s="292"/>
      <c r="D68" s="341" t="s">
        <v>713</v>
      </c>
      <c r="K68" s="294" t="s">
        <v>694</v>
      </c>
    </row>
    <row r="69" spans="1:11" ht="17.100000000000001" hidden="1" customHeight="1">
      <c r="A69" s="343" t="s">
        <v>716</v>
      </c>
      <c r="B69" s="291" t="s">
        <v>717</v>
      </c>
      <c r="C69" s="292"/>
      <c r="D69" s="304" t="s">
        <v>718</v>
      </c>
      <c r="K69" s="294" t="s">
        <v>694</v>
      </c>
    </row>
    <row r="70" spans="1:11" ht="12.6" hidden="1" customHeight="1">
      <c r="A70" s="343" t="s">
        <v>719</v>
      </c>
      <c r="B70" s="291" t="s">
        <v>720</v>
      </c>
      <c r="C70" s="292"/>
      <c r="D70" s="315"/>
      <c r="K70" s="294" t="s">
        <v>694</v>
      </c>
    </row>
    <row r="71" spans="1:11" ht="16.5" hidden="1" customHeight="1">
      <c r="A71" s="343" t="s">
        <v>721</v>
      </c>
      <c r="B71" s="291" t="s">
        <v>722</v>
      </c>
      <c r="C71" s="292"/>
      <c r="D71" s="305" t="s">
        <v>679</v>
      </c>
      <c r="K71" s="294" t="s">
        <v>694</v>
      </c>
    </row>
    <row r="72" spans="1:11" ht="28.5">
      <c r="A72" s="287" t="s">
        <v>101</v>
      </c>
      <c r="B72" s="291" t="s">
        <v>104</v>
      </c>
      <c r="C72" s="292" t="s">
        <v>766</v>
      </c>
      <c r="D72" s="305" t="s">
        <v>402</v>
      </c>
      <c r="K72" s="294" t="s">
        <v>682</v>
      </c>
    </row>
    <row r="73" spans="1:11" ht="28.5">
      <c r="A73" s="287" t="s">
        <v>103</v>
      </c>
      <c r="B73" s="291" t="s">
        <v>106</v>
      </c>
      <c r="C73" s="314" t="s">
        <v>767</v>
      </c>
      <c r="D73" s="305" t="s">
        <v>14</v>
      </c>
      <c r="K73" s="294" t="s">
        <v>682</v>
      </c>
    </row>
    <row r="74" spans="1:11" ht="28.5">
      <c r="A74" s="287" t="s">
        <v>105</v>
      </c>
      <c r="B74" s="291" t="s">
        <v>141</v>
      </c>
      <c r="C74" s="602">
        <v>894600.42</v>
      </c>
      <c r="D74" s="315"/>
      <c r="K74" s="294" t="s">
        <v>682</v>
      </c>
    </row>
    <row r="75" spans="1:11">
      <c r="A75" s="287"/>
      <c r="B75" s="291" t="s">
        <v>120</v>
      </c>
      <c r="C75" s="602">
        <v>609020.30000000005</v>
      </c>
      <c r="D75" s="315"/>
      <c r="K75" s="294" t="s">
        <v>682</v>
      </c>
    </row>
    <row r="76" spans="1:11" ht="71.25" hidden="1">
      <c r="A76" s="287" t="s">
        <v>723</v>
      </c>
      <c r="B76" s="291" t="s">
        <v>724</v>
      </c>
      <c r="C76" s="292"/>
      <c r="D76" s="315"/>
      <c r="K76" s="294" t="s">
        <v>694</v>
      </c>
    </row>
    <row r="77" spans="1:11" ht="71.25">
      <c r="A77" s="287" t="s">
        <v>107</v>
      </c>
      <c r="B77" s="291" t="s">
        <v>142</v>
      </c>
      <c r="C77" s="292" t="s">
        <v>768</v>
      </c>
      <c r="D77" s="305" t="s">
        <v>36</v>
      </c>
      <c r="K77" s="294" t="s">
        <v>682</v>
      </c>
    </row>
    <row r="78" spans="1:11" ht="29.25" thickBot="1">
      <c r="A78" s="287" t="s">
        <v>108</v>
      </c>
      <c r="B78" s="291" t="s">
        <v>143</v>
      </c>
      <c r="C78" s="292" t="s">
        <v>769</v>
      </c>
      <c r="D78" s="305" t="s">
        <v>144</v>
      </c>
      <c r="K78" s="294" t="s">
        <v>682</v>
      </c>
    </row>
    <row r="79" spans="1:11" ht="29.25" thickBot="1">
      <c r="A79" s="287" t="s">
        <v>192</v>
      </c>
      <c r="B79" s="316" t="s">
        <v>3027</v>
      </c>
      <c r="C79" s="292" t="s">
        <v>3026</v>
      </c>
      <c r="D79" s="317" t="s">
        <v>117</v>
      </c>
      <c r="K79" s="294" t="s">
        <v>682</v>
      </c>
    </row>
    <row r="80" spans="1:11">
      <c r="A80" s="287"/>
      <c r="B80" s="318" t="s">
        <v>678</v>
      </c>
      <c r="C80" s="319">
        <v>1136</v>
      </c>
      <c r="D80" s="320"/>
      <c r="K80" s="294" t="s">
        <v>682</v>
      </c>
    </row>
    <row r="81" spans="1:11">
      <c r="A81" s="287" t="s">
        <v>18</v>
      </c>
      <c r="B81" s="291" t="s">
        <v>145</v>
      </c>
      <c r="C81" s="292" t="s">
        <v>681</v>
      </c>
      <c r="D81" s="305" t="s">
        <v>679</v>
      </c>
      <c r="K81" s="294" t="s">
        <v>682</v>
      </c>
    </row>
    <row r="82" spans="1:11" ht="15" hidden="1" thickBot="1">
      <c r="A82" s="287" t="s">
        <v>725</v>
      </c>
      <c r="B82" s="316" t="s">
        <v>726</v>
      </c>
      <c r="C82" s="292"/>
      <c r="D82" s="305" t="s">
        <v>679</v>
      </c>
      <c r="K82" s="294" t="s">
        <v>694</v>
      </c>
    </row>
    <row r="83" spans="1:11" ht="15" hidden="1" thickBot="1">
      <c r="A83" s="287" t="s">
        <v>727</v>
      </c>
      <c r="B83" s="316" t="s">
        <v>728</v>
      </c>
      <c r="C83" s="292"/>
      <c r="D83" s="305" t="s">
        <v>679</v>
      </c>
      <c r="K83" s="294" t="s">
        <v>694</v>
      </c>
    </row>
    <row r="84" spans="1:11">
      <c r="A84" s="287"/>
      <c r="B84" s="322"/>
      <c r="C84" s="323"/>
      <c r="D84" s="324"/>
      <c r="K84" s="294" t="s">
        <v>682</v>
      </c>
    </row>
    <row r="85" spans="1:11">
      <c r="A85" s="325" t="s">
        <v>403</v>
      </c>
      <c r="B85" s="326" t="s">
        <v>146</v>
      </c>
      <c r="C85" s="327" t="s">
        <v>147</v>
      </c>
      <c r="D85" s="327" t="s">
        <v>148</v>
      </c>
      <c r="E85" s="328"/>
      <c r="K85" s="294" t="s">
        <v>682</v>
      </c>
    </row>
    <row r="86" spans="1:11">
      <c r="A86" s="301"/>
      <c r="B86" s="561" t="s">
        <v>2504</v>
      </c>
      <c r="C86" s="562">
        <v>144</v>
      </c>
      <c r="D86" s="562">
        <v>31457.57</v>
      </c>
      <c r="K86" s="294" t="s">
        <v>682</v>
      </c>
    </row>
    <row r="87" spans="1:11">
      <c r="A87" s="301"/>
      <c r="B87" s="561" t="s">
        <v>2505</v>
      </c>
      <c r="C87" s="562">
        <v>27</v>
      </c>
      <c r="D87" s="562">
        <v>20461.310000000001</v>
      </c>
      <c r="K87" s="294" t="s">
        <v>682</v>
      </c>
    </row>
    <row r="88" spans="1:11">
      <c r="A88" s="301"/>
      <c r="B88" s="561" t="s">
        <v>149</v>
      </c>
      <c r="C88" s="562">
        <v>26</v>
      </c>
      <c r="D88" s="562">
        <v>44971.32</v>
      </c>
      <c r="K88" s="294" t="s">
        <v>682</v>
      </c>
    </row>
    <row r="89" spans="1:11">
      <c r="A89" s="301"/>
      <c r="B89" s="561" t="s">
        <v>150</v>
      </c>
      <c r="C89" s="562"/>
      <c r="D89" s="562"/>
      <c r="K89" s="294" t="s">
        <v>682</v>
      </c>
    </row>
    <row r="90" spans="1:11">
      <c r="A90" s="301"/>
      <c r="B90" s="561" t="s">
        <v>151</v>
      </c>
      <c r="C90" s="562">
        <v>197</v>
      </c>
      <c r="D90" s="562">
        <v>96890.2</v>
      </c>
      <c r="K90" s="294" t="s">
        <v>682</v>
      </c>
    </row>
    <row r="91" spans="1:11">
      <c r="A91" s="329"/>
      <c r="D91" s="303"/>
      <c r="K91" s="294" t="s">
        <v>682</v>
      </c>
    </row>
    <row r="92" spans="1:11" ht="33.75" hidden="1" customHeight="1">
      <c r="A92" s="325" t="s">
        <v>729</v>
      </c>
      <c r="B92" s="842" t="s">
        <v>730</v>
      </c>
      <c r="C92" s="843"/>
      <c r="D92" s="844"/>
      <c r="E92" s="328"/>
      <c r="K92" s="294" t="s">
        <v>694</v>
      </c>
    </row>
    <row r="93" spans="1:11" ht="90" hidden="1" customHeight="1">
      <c r="A93" s="344"/>
      <c r="B93" s="345" t="s">
        <v>731</v>
      </c>
      <c r="C93" s="346" t="s">
        <v>148</v>
      </c>
      <c r="D93" s="346" t="s">
        <v>732</v>
      </c>
      <c r="E93" s="328"/>
      <c r="K93" s="294" t="s">
        <v>694</v>
      </c>
    </row>
    <row r="94" spans="1:11" ht="42.75" hidden="1">
      <c r="A94" s="301"/>
      <c r="B94" s="347" t="s">
        <v>733</v>
      </c>
      <c r="C94" s="348" t="s">
        <v>734</v>
      </c>
      <c r="D94" s="348" t="s">
        <v>735</v>
      </c>
      <c r="K94" s="294" t="s">
        <v>694</v>
      </c>
    </row>
    <row r="95" spans="1:11" ht="42.75" hidden="1">
      <c r="A95" s="301"/>
      <c r="B95" s="347" t="s">
        <v>736</v>
      </c>
      <c r="C95" s="348" t="s">
        <v>734</v>
      </c>
      <c r="D95" s="348" t="s">
        <v>737</v>
      </c>
      <c r="K95" s="294" t="s">
        <v>694</v>
      </c>
    </row>
    <row r="96" spans="1:11" hidden="1">
      <c r="A96" s="301"/>
      <c r="B96" s="349"/>
      <c r="C96" s="336"/>
      <c r="D96" s="337"/>
      <c r="K96" s="294" t="s">
        <v>694</v>
      </c>
    </row>
    <row r="97" spans="1:27" hidden="1">
      <c r="A97" s="301"/>
      <c r="B97" s="349"/>
      <c r="C97" s="336"/>
      <c r="D97" s="337"/>
      <c r="K97" s="294" t="s">
        <v>694</v>
      </c>
    </row>
    <row r="98" spans="1:27" hidden="1">
      <c r="A98" s="301"/>
      <c r="B98" s="349"/>
      <c r="C98" s="336"/>
      <c r="D98" s="337"/>
      <c r="K98" s="294" t="s">
        <v>694</v>
      </c>
    </row>
    <row r="99" spans="1:27">
      <c r="B99" s="292"/>
      <c r="C99" s="292"/>
      <c r="D99" s="330"/>
    </row>
    <row r="108" spans="1:27">
      <c r="AA108" s="294" t="s">
        <v>680</v>
      </c>
    </row>
    <row r="109" spans="1:27">
      <c r="AA109" s="294" t="s">
        <v>681</v>
      </c>
    </row>
  </sheetData>
  <sheetProtection formatCells="0" formatColumns="0" formatRows="0" insertColumns="0" insertRows="0" insertHyperlinks="0" sort="0" autoFilter="0" pivotTables="0"/>
  <autoFilter ref="K1:K109" xr:uid="{00000000-0009-0000-0000-000001000000}">
    <filterColumn colId="0">
      <filters blank="1">
        <filter val="both"/>
        <filter val="PEFC"/>
      </filters>
    </filterColumn>
  </autoFilter>
  <mergeCells count="3">
    <mergeCell ref="B50:B52"/>
    <mergeCell ref="B53:B54"/>
    <mergeCell ref="B92:D92"/>
  </mergeCells>
  <dataValidations count="6">
    <dataValidation type="list" allowBlank="1" showInputMessage="1" showErrorMessage="1" sqref="C67:C68 C81:C83 C71" xr:uid="{00000000-0002-0000-0100-000000000000}">
      <formula1>$AA$108:$AA$109</formula1>
    </dataValidation>
    <dataValidation type="list" allowBlank="1" showInputMessage="1" showErrorMessage="1" sqref="C25" xr:uid="{00000000-0002-0000-0100-000001000000}">
      <formula1>$G$25:$G$30</formula1>
    </dataValidation>
    <dataValidation type="list" allowBlank="1" showInputMessage="1" showErrorMessage="1" sqref="C36" xr:uid="{00000000-0002-0000-0100-000002000000}">
      <formula1>$G$36:$G$39</formula1>
    </dataValidation>
    <dataValidation type="list" allowBlank="1" showInputMessage="1" showErrorMessage="1" sqref="C26:C27" xr:uid="{00000000-0002-0000-0100-000003000000}">
      <formula1>$G$15:$G$20</formula1>
    </dataValidation>
    <dataValidation type="list" allowBlank="1" showInputMessage="1" showErrorMessage="1" sqref="C35" xr:uid="{00000000-0002-0000-0100-000004000000}">
      <formula1>$G$34:$G$35</formula1>
    </dataValidation>
    <dataValidation type="list" allowBlank="1" showInputMessage="1" showErrorMessage="1" sqref="C62" xr:uid="{00000000-0002-0000-0100-000005000000}">
      <formula1>$G$62:$G$64</formula1>
    </dataValidation>
  </dataValidations>
  <pageMargins left="0.7" right="0.7" top="0.75" bottom="0.75" header="0.3" footer="0.3"/>
  <pageSetup paperSize="9" scale="83" orientation="portrait" r:id="rId1"/>
  <colBreaks count="1" manualBreakCount="1">
    <brk id="4" max="9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600"/>
  <sheetViews>
    <sheetView workbookViewId="0"/>
  </sheetViews>
  <sheetFormatPr defaultColWidth="11.42578125" defaultRowHeight="15"/>
  <cols>
    <col min="1" max="1" width="4.140625" style="3" customWidth="1"/>
    <col min="2" max="4" width="11.42578125" style="4" customWidth="1"/>
    <col min="5" max="5" width="9.140625" style="4" customWidth="1"/>
    <col min="6" max="6" width="3.140625" style="4" customWidth="1"/>
    <col min="7" max="7" width="7.28515625" style="4" customWidth="1"/>
    <col min="8" max="8" width="10.5703125" style="4" customWidth="1"/>
    <col min="9" max="9" width="11.42578125" style="4" customWidth="1"/>
    <col min="10" max="10" width="10.42578125" style="4" customWidth="1"/>
    <col min="11" max="11" width="9.7109375" style="4" customWidth="1"/>
    <col min="12" max="16384" width="11.42578125" style="4"/>
  </cols>
  <sheetData>
    <row r="1" spans="1:12">
      <c r="A1" s="34" t="s">
        <v>378</v>
      </c>
    </row>
    <row r="2" spans="1:12" ht="16.5" customHeight="1" thickBot="1">
      <c r="B2" s="900" t="s">
        <v>285</v>
      </c>
      <c r="C2" s="901"/>
      <c r="D2" s="901"/>
      <c r="E2" s="901"/>
      <c r="F2" s="13"/>
      <c r="G2" s="902" t="s">
        <v>286</v>
      </c>
      <c r="H2" s="902"/>
      <c r="I2" s="902"/>
      <c r="J2" s="902"/>
      <c r="K2" s="902"/>
      <c r="L2" s="903"/>
    </row>
    <row r="3" spans="1:12" ht="92.25" customHeight="1" thickTop="1" thickBot="1">
      <c r="B3" s="12"/>
      <c r="C3" s="12"/>
      <c r="D3" s="12"/>
      <c r="E3" s="12"/>
      <c r="F3" s="13"/>
      <c r="G3" s="14"/>
      <c r="H3" s="14"/>
      <c r="I3" s="14"/>
      <c r="J3" s="14"/>
      <c r="K3" s="14"/>
      <c r="L3" s="15"/>
    </row>
    <row r="4" spans="1:12" ht="40.5" customHeight="1" thickTop="1" thickBot="1">
      <c r="A4" s="5"/>
      <c r="B4" s="16" t="s">
        <v>287</v>
      </c>
      <c r="C4" s="904" t="s">
        <v>142</v>
      </c>
      <c r="D4" s="905"/>
      <c r="E4" s="906"/>
      <c r="F4" s="13"/>
      <c r="G4" s="17">
        <v>1</v>
      </c>
      <c r="H4" s="17" t="s">
        <v>288</v>
      </c>
      <c r="I4" s="907" t="s">
        <v>289</v>
      </c>
      <c r="J4" s="908"/>
      <c r="K4" s="908"/>
      <c r="L4" s="909"/>
    </row>
    <row r="5" spans="1:12" ht="36.75" customHeight="1" thickTop="1" thickBot="1">
      <c r="A5" s="6"/>
      <c r="B5" s="18">
        <v>1000</v>
      </c>
      <c r="C5" s="18" t="s">
        <v>290</v>
      </c>
      <c r="D5" s="18"/>
      <c r="E5" s="19"/>
      <c r="F5" s="13"/>
      <c r="G5" s="17">
        <v>2</v>
      </c>
      <c r="H5" s="17" t="s">
        <v>291</v>
      </c>
      <c r="I5" s="910" t="s">
        <v>292</v>
      </c>
      <c r="J5" s="911"/>
      <c r="K5" s="911"/>
      <c r="L5" s="20" t="s">
        <v>293</v>
      </c>
    </row>
    <row r="6" spans="1:12" ht="46.5" thickTop="1" thickBot="1">
      <c r="A6" s="6"/>
      <c r="B6" s="17">
        <v>1010</v>
      </c>
      <c r="C6" s="17"/>
      <c r="D6" s="17" t="s">
        <v>294</v>
      </c>
      <c r="E6" s="21"/>
      <c r="F6" s="13"/>
      <c r="G6" s="17">
        <v>3</v>
      </c>
      <c r="H6" s="22" t="s">
        <v>295</v>
      </c>
      <c r="I6" s="910"/>
      <c r="J6" s="911"/>
      <c r="K6" s="911"/>
      <c r="L6" s="23" t="s">
        <v>296</v>
      </c>
    </row>
    <row r="7" spans="1:12" ht="15.75" thickBot="1">
      <c r="A7" s="6"/>
      <c r="B7" s="17">
        <v>1020</v>
      </c>
      <c r="C7" s="17"/>
      <c r="D7" s="17" t="s">
        <v>297</v>
      </c>
      <c r="E7" s="21"/>
      <c r="F7" s="13"/>
      <c r="G7" s="24">
        <v>4</v>
      </c>
      <c r="H7" s="912" t="s">
        <v>298</v>
      </c>
      <c r="I7" s="913"/>
      <c r="J7" s="913"/>
      <c r="K7" s="913"/>
      <c r="L7" s="914"/>
    </row>
    <row r="8" spans="1:12" ht="18.75" thickBot="1">
      <c r="A8" s="6"/>
      <c r="B8" s="17">
        <v>1030</v>
      </c>
      <c r="C8" s="17"/>
      <c r="D8" s="17" t="s">
        <v>299</v>
      </c>
      <c r="E8" s="21"/>
    </row>
    <row r="9" spans="1:12" s="7" customFormat="1" ht="16.5" thickBot="1">
      <c r="A9" s="6"/>
      <c r="B9" s="17">
        <v>1040</v>
      </c>
      <c r="C9" s="17"/>
      <c r="D9" s="17" t="s">
        <v>300</v>
      </c>
      <c r="E9" s="21"/>
    </row>
    <row r="10" spans="1:12" s="7" customFormat="1" ht="20.25" customHeight="1" thickBot="1">
      <c r="A10" s="6"/>
      <c r="B10" s="24">
        <v>1050</v>
      </c>
      <c r="C10" s="24"/>
      <c r="D10" s="24" t="s">
        <v>301</v>
      </c>
      <c r="E10" s="25"/>
    </row>
    <row r="11" spans="1:12" ht="19.5" thickTop="1" thickBot="1">
      <c r="A11" s="6"/>
      <c r="B11" s="18">
        <v>2000</v>
      </c>
      <c r="C11" s="18" t="s">
        <v>302</v>
      </c>
      <c r="D11" s="18"/>
      <c r="E11" s="19"/>
    </row>
    <row r="12" spans="1:12" ht="37.5" thickTop="1" thickBot="1">
      <c r="A12" s="6"/>
      <c r="B12" s="17">
        <v>2010</v>
      </c>
      <c r="C12" s="17"/>
      <c r="D12" s="17" t="s">
        <v>303</v>
      </c>
      <c r="E12" s="21"/>
    </row>
    <row r="13" spans="1:12" ht="15.75" thickBot="1">
      <c r="A13" s="6"/>
      <c r="B13" s="24">
        <v>2020</v>
      </c>
      <c r="C13" s="24"/>
      <c r="D13" s="24" t="s">
        <v>304</v>
      </c>
      <c r="E13" s="25"/>
    </row>
    <row r="14" spans="1:12" ht="19.5" thickTop="1" thickBot="1">
      <c r="A14" s="6"/>
      <c r="B14" s="18">
        <v>3000</v>
      </c>
      <c r="C14" s="18" t="s">
        <v>305</v>
      </c>
      <c r="D14" s="18"/>
      <c r="E14" s="19"/>
    </row>
    <row r="15" spans="1:12" ht="31.5" customHeight="1" thickTop="1" thickBot="1">
      <c r="A15" s="6"/>
      <c r="B15" s="26">
        <v>3010</v>
      </c>
      <c r="C15" s="26"/>
      <c r="D15" s="26" t="s">
        <v>306</v>
      </c>
      <c r="E15" s="27"/>
    </row>
    <row r="16" spans="1:12" ht="15.75" thickBot="1">
      <c r="A16" s="6"/>
      <c r="B16" s="28">
        <v>3020</v>
      </c>
      <c r="C16" s="28"/>
      <c r="D16" s="28" t="s">
        <v>307</v>
      </c>
      <c r="E16" s="28"/>
    </row>
    <row r="17" spans="1:5" ht="28.5" thickTop="1" thickBot="1">
      <c r="A17" s="6"/>
      <c r="B17" s="18">
        <v>4000</v>
      </c>
      <c r="C17" s="18" t="s">
        <v>266</v>
      </c>
      <c r="D17" s="18"/>
      <c r="E17" s="19"/>
    </row>
    <row r="18" spans="1:5" ht="19.5" thickTop="1" thickBot="1">
      <c r="A18" s="6"/>
      <c r="B18" s="17">
        <v>4010</v>
      </c>
      <c r="C18" s="17"/>
      <c r="D18" s="17" t="s">
        <v>308</v>
      </c>
      <c r="E18" s="21"/>
    </row>
    <row r="19" spans="1:5" ht="18.75" thickBot="1">
      <c r="A19" s="6"/>
      <c r="B19" s="17">
        <v>4020</v>
      </c>
      <c r="C19" s="17"/>
      <c r="D19" s="17" t="s">
        <v>309</v>
      </c>
      <c r="E19" s="21"/>
    </row>
    <row r="20" spans="1:5" ht="27.75" thickBot="1">
      <c r="A20" s="6"/>
      <c r="B20" s="17">
        <v>4030</v>
      </c>
      <c r="C20" s="17"/>
      <c r="D20" s="17" t="s">
        <v>310</v>
      </c>
      <c r="E20" s="21"/>
    </row>
    <row r="21" spans="1:5" ht="27.75" thickBot="1">
      <c r="A21" s="6"/>
      <c r="B21" s="17">
        <v>4040</v>
      </c>
      <c r="C21" s="17"/>
      <c r="D21" s="17" t="s">
        <v>311</v>
      </c>
      <c r="E21" s="21"/>
    </row>
    <row r="22" spans="1:5" ht="27.75" customHeight="1" thickBot="1">
      <c r="A22" s="6"/>
      <c r="B22" s="17">
        <v>4050</v>
      </c>
      <c r="C22" s="17"/>
      <c r="D22" s="17" t="s">
        <v>312</v>
      </c>
      <c r="E22" s="21"/>
    </row>
    <row r="23" spans="1:5" ht="18.75" thickBot="1">
      <c r="A23" s="6"/>
      <c r="B23" s="17">
        <v>4060</v>
      </c>
      <c r="C23" s="17"/>
      <c r="D23" s="17" t="s">
        <v>313</v>
      </c>
      <c r="E23" s="21"/>
    </row>
    <row r="24" spans="1:5" ht="27.75" thickBot="1">
      <c r="A24" s="6"/>
      <c r="B24" s="17">
        <v>4070</v>
      </c>
      <c r="C24" s="17"/>
      <c r="D24" s="17" t="s">
        <v>314</v>
      </c>
      <c r="E24" s="21"/>
    </row>
    <row r="25" spans="1:5" ht="15.75" thickBot="1">
      <c r="A25" s="6"/>
      <c r="B25" s="24">
        <v>4080</v>
      </c>
      <c r="C25" s="24"/>
      <c r="D25" s="24" t="s">
        <v>315</v>
      </c>
      <c r="E25" s="25"/>
    </row>
    <row r="26" spans="1:5" ht="19.5" thickTop="1" thickBot="1">
      <c r="A26" s="6"/>
      <c r="B26" s="18">
        <v>5000</v>
      </c>
      <c r="C26" s="18" t="s">
        <v>316</v>
      </c>
      <c r="D26" s="18"/>
      <c r="E26" s="19"/>
    </row>
    <row r="27" spans="1:5" ht="16.5" thickTop="1" thickBot="1">
      <c r="A27" s="6"/>
      <c r="B27" s="17">
        <v>5010</v>
      </c>
      <c r="C27" s="17"/>
      <c r="D27" s="17" t="s">
        <v>317</v>
      </c>
      <c r="E27" s="21"/>
    </row>
    <row r="28" spans="1:5" ht="15.75" thickBot="1">
      <c r="A28" s="6"/>
      <c r="B28" s="17">
        <v>5020</v>
      </c>
      <c r="C28" s="17"/>
      <c r="D28" s="17" t="s">
        <v>267</v>
      </c>
      <c r="E28" s="21"/>
    </row>
    <row r="29" spans="1:5" ht="15.75" thickBot="1">
      <c r="A29" s="6"/>
      <c r="B29" s="17">
        <v>5030</v>
      </c>
      <c r="C29" s="17"/>
      <c r="D29" s="17" t="s">
        <v>318</v>
      </c>
      <c r="E29" s="21"/>
    </row>
    <row r="30" spans="1:5" ht="15.75" thickBot="1">
      <c r="A30" s="6"/>
      <c r="B30" s="17">
        <v>5031</v>
      </c>
      <c r="C30" s="17"/>
      <c r="D30" s="17"/>
      <c r="E30" s="21" t="s">
        <v>319</v>
      </c>
    </row>
    <row r="31" spans="1:5" ht="18.75" thickBot="1">
      <c r="A31" s="6"/>
      <c r="B31" s="17">
        <v>5032</v>
      </c>
      <c r="C31" s="17"/>
      <c r="D31" s="17"/>
      <c r="E31" s="21" t="s">
        <v>320</v>
      </c>
    </row>
    <row r="32" spans="1:5" ht="15.75" thickBot="1">
      <c r="A32" s="6"/>
      <c r="B32" s="17">
        <v>5040</v>
      </c>
      <c r="C32" s="17"/>
      <c r="D32" s="17" t="s">
        <v>268</v>
      </c>
      <c r="E32" s="21"/>
    </row>
    <row r="33" spans="1:5" ht="15.75" thickBot="1">
      <c r="A33" s="6"/>
      <c r="B33" s="17">
        <v>5041</v>
      </c>
      <c r="C33" s="17"/>
      <c r="D33" s="17"/>
      <c r="E33" s="21" t="s">
        <v>321</v>
      </c>
    </row>
    <row r="34" spans="1:5" ht="15.75" thickBot="1">
      <c r="A34" s="6"/>
      <c r="B34" s="17">
        <v>5042</v>
      </c>
      <c r="C34" s="17"/>
      <c r="D34" s="17"/>
      <c r="E34" s="21" t="s">
        <v>322</v>
      </c>
    </row>
    <row r="35" spans="1:5" ht="15.75" thickBot="1">
      <c r="A35" s="6"/>
      <c r="B35" s="17">
        <v>5043</v>
      </c>
      <c r="C35" s="17"/>
      <c r="D35" s="17"/>
      <c r="E35" s="21" t="s">
        <v>269</v>
      </c>
    </row>
    <row r="36" spans="1:5" ht="60.75" customHeight="1" thickBot="1">
      <c r="A36" s="6"/>
      <c r="B36" s="17">
        <v>5043</v>
      </c>
      <c r="C36" s="17"/>
      <c r="D36" s="17"/>
      <c r="E36" s="21" t="s">
        <v>323</v>
      </c>
    </row>
    <row r="37" spans="1:5" ht="20.25" customHeight="1" thickBot="1">
      <c r="A37" s="6"/>
      <c r="B37" s="24">
        <v>5044</v>
      </c>
      <c r="C37" s="24"/>
      <c r="D37" s="24"/>
      <c r="E37" s="25" t="s">
        <v>324</v>
      </c>
    </row>
    <row r="38" spans="1:5" ht="15.75" customHeight="1" thickTop="1" thickBot="1">
      <c r="A38" s="6"/>
      <c r="B38" s="18">
        <v>6000</v>
      </c>
      <c r="C38" s="18" t="s">
        <v>270</v>
      </c>
      <c r="D38" s="18"/>
      <c r="E38" s="19"/>
    </row>
    <row r="39" spans="1:5" ht="16.5" customHeight="1" thickTop="1" thickBot="1">
      <c r="A39" s="6"/>
      <c r="B39" s="17">
        <v>6010</v>
      </c>
      <c r="C39" s="17"/>
      <c r="D39" s="17" t="s">
        <v>325</v>
      </c>
      <c r="E39" s="21"/>
    </row>
    <row r="40" spans="1:5" ht="15.75" thickBot="1">
      <c r="A40" s="6"/>
      <c r="B40" s="17">
        <v>6020</v>
      </c>
      <c r="C40" s="17"/>
      <c r="D40" s="17" t="s">
        <v>326</v>
      </c>
      <c r="E40" s="21"/>
    </row>
    <row r="41" spans="1:5" ht="15.75" thickBot="1">
      <c r="A41" s="6"/>
      <c r="B41" s="17">
        <v>6030</v>
      </c>
      <c r="C41" s="17"/>
      <c r="D41" s="17" t="s">
        <v>327</v>
      </c>
      <c r="E41" s="21"/>
    </row>
    <row r="42" spans="1:5" ht="15.75" thickBot="1">
      <c r="A42" s="6"/>
      <c r="B42" s="17">
        <v>6040</v>
      </c>
      <c r="C42" s="17"/>
      <c r="D42" s="17" t="s">
        <v>328</v>
      </c>
      <c r="E42" s="21"/>
    </row>
    <row r="43" spans="1:5" ht="18.75" thickBot="1">
      <c r="A43" s="6"/>
      <c r="B43" s="17">
        <v>6041</v>
      </c>
      <c r="C43" s="17"/>
      <c r="D43" s="17"/>
      <c r="E43" s="21" t="s">
        <v>329</v>
      </c>
    </row>
    <row r="44" spans="1:5" ht="18.75" thickBot="1">
      <c r="A44" s="6"/>
      <c r="B44" s="17">
        <v>6042</v>
      </c>
      <c r="C44" s="17"/>
      <c r="D44" s="17"/>
      <c r="E44" s="21" t="s">
        <v>330</v>
      </c>
    </row>
    <row r="45" spans="1:5" ht="27.75" thickBot="1">
      <c r="A45" s="6"/>
      <c r="B45" s="17">
        <v>6043</v>
      </c>
      <c r="C45" s="17"/>
      <c r="D45" s="17"/>
      <c r="E45" s="21" t="s">
        <v>331</v>
      </c>
    </row>
    <row r="46" spans="1:5" ht="51" customHeight="1" thickBot="1">
      <c r="A46" s="6"/>
      <c r="B46" s="17">
        <v>6044</v>
      </c>
      <c r="C46" s="17"/>
      <c r="D46" s="17"/>
      <c r="E46" s="21" t="s">
        <v>332</v>
      </c>
    </row>
    <row r="47" spans="1:5" ht="15.75" thickBot="1">
      <c r="A47" s="6"/>
      <c r="B47" s="24">
        <v>6050</v>
      </c>
      <c r="C47" s="24"/>
      <c r="D47" s="24" t="s">
        <v>333</v>
      </c>
      <c r="E47" s="25"/>
    </row>
    <row r="48" spans="1:5" ht="19.5" thickTop="1" thickBot="1">
      <c r="A48" s="6"/>
      <c r="B48" s="18">
        <v>7000</v>
      </c>
      <c r="C48" s="18" t="s">
        <v>334</v>
      </c>
      <c r="D48" s="18"/>
      <c r="E48" s="19"/>
    </row>
    <row r="49" spans="1:5" ht="19.5" customHeight="1" thickTop="1" thickBot="1">
      <c r="A49" s="6"/>
      <c r="B49" s="17">
        <v>7010</v>
      </c>
      <c r="C49" s="17"/>
      <c r="D49" s="17" t="s">
        <v>335</v>
      </c>
      <c r="E49" s="21"/>
    </row>
    <row r="50" spans="1:5" ht="26.25" customHeight="1" thickBot="1">
      <c r="A50" s="6"/>
      <c r="B50" s="17">
        <v>7011</v>
      </c>
      <c r="C50" s="17"/>
      <c r="D50" s="17"/>
      <c r="E50" s="21" t="s">
        <v>271</v>
      </c>
    </row>
    <row r="51" spans="1:5" ht="21.75" customHeight="1" thickBot="1">
      <c r="A51" s="6"/>
      <c r="B51" s="17">
        <v>7012</v>
      </c>
      <c r="C51" s="17"/>
      <c r="D51" s="17"/>
      <c r="E51" s="21" t="s">
        <v>336</v>
      </c>
    </row>
    <row r="52" spans="1:5" ht="18.75" thickBot="1">
      <c r="A52" s="6"/>
      <c r="B52" s="17">
        <v>7013</v>
      </c>
      <c r="C52" s="17"/>
      <c r="D52" s="17"/>
      <c r="E52" s="21" t="s">
        <v>337</v>
      </c>
    </row>
    <row r="53" spans="1:5" ht="21" customHeight="1" thickBot="1">
      <c r="A53" s="6"/>
      <c r="B53" s="17">
        <v>7014</v>
      </c>
      <c r="C53" s="17"/>
      <c r="D53" s="17"/>
      <c r="E53" s="21" t="s">
        <v>338</v>
      </c>
    </row>
    <row r="54" spans="1:5" ht="18.75" thickBot="1">
      <c r="A54" s="6"/>
      <c r="B54" s="17">
        <v>7020</v>
      </c>
      <c r="C54" s="17"/>
      <c r="D54" s="17" t="s">
        <v>339</v>
      </c>
      <c r="E54" s="21"/>
    </row>
    <row r="55" spans="1:5" ht="18.75" thickBot="1">
      <c r="A55" s="6"/>
      <c r="B55" s="17">
        <v>7030</v>
      </c>
      <c r="C55" s="17"/>
      <c r="D55" s="17" t="s">
        <v>340</v>
      </c>
      <c r="E55" s="21"/>
    </row>
    <row r="56" spans="1:5" ht="46.5" customHeight="1" thickBot="1">
      <c r="A56" s="6"/>
      <c r="B56" s="17">
        <v>7031</v>
      </c>
      <c r="C56" s="17"/>
      <c r="D56" s="17"/>
      <c r="E56" s="21" t="s">
        <v>341</v>
      </c>
    </row>
    <row r="57" spans="1:5" ht="18.75" thickBot="1">
      <c r="A57" s="6"/>
      <c r="B57" s="17">
        <v>7032</v>
      </c>
      <c r="C57" s="17"/>
      <c r="D57" s="17"/>
      <c r="E57" s="21" t="s">
        <v>342</v>
      </c>
    </row>
    <row r="58" spans="1:5" ht="18.75" thickBot="1">
      <c r="A58" s="6"/>
      <c r="B58" s="17">
        <v>7033</v>
      </c>
      <c r="C58" s="17"/>
      <c r="D58" s="17"/>
      <c r="E58" s="21" t="s">
        <v>343</v>
      </c>
    </row>
    <row r="59" spans="1:5" ht="27.75" thickBot="1">
      <c r="A59" s="6"/>
      <c r="B59" s="17">
        <v>7034</v>
      </c>
      <c r="C59" s="17"/>
      <c r="D59" s="17"/>
      <c r="E59" s="21" t="s">
        <v>344</v>
      </c>
    </row>
    <row r="60" spans="1:5" ht="18.75" thickBot="1">
      <c r="A60" s="6"/>
      <c r="B60" s="17">
        <v>7040</v>
      </c>
      <c r="C60" s="17"/>
      <c r="D60" s="17" t="s">
        <v>345</v>
      </c>
      <c r="E60" s="21"/>
    </row>
    <row r="61" spans="1:5" ht="18.75" thickBot="1">
      <c r="A61" s="6"/>
      <c r="B61" s="17">
        <v>7050</v>
      </c>
      <c r="C61" s="17"/>
      <c r="D61" s="17" t="s">
        <v>346</v>
      </c>
      <c r="E61" s="21"/>
    </row>
    <row r="62" spans="1:5" ht="15.75" thickBot="1">
      <c r="A62" s="6"/>
      <c r="B62" s="24">
        <v>7060</v>
      </c>
      <c r="C62" s="24"/>
      <c r="D62" s="24" t="s">
        <v>347</v>
      </c>
      <c r="E62" s="25"/>
    </row>
    <row r="63" spans="1:5" ht="28.5" thickTop="1" thickBot="1">
      <c r="A63" s="6"/>
      <c r="B63" s="18">
        <v>8000</v>
      </c>
      <c r="C63" s="18" t="s">
        <v>348</v>
      </c>
      <c r="D63" s="18"/>
      <c r="E63" s="19"/>
    </row>
    <row r="64" spans="1:5" ht="19.5" thickTop="1" thickBot="1">
      <c r="A64" s="6"/>
      <c r="B64" s="17">
        <v>8010</v>
      </c>
      <c r="C64" s="17"/>
      <c r="D64" s="17" t="s">
        <v>349</v>
      </c>
      <c r="E64" s="21"/>
    </row>
    <row r="65" spans="1:5" ht="18.75" thickBot="1">
      <c r="A65" s="6"/>
      <c r="B65" s="17">
        <v>8011</v>
      </c>
      <c r="C65" s="17"/>
      <c r="D65" s="17"/>
      <c r="E65" s="21" t="s">
        <v>350</v>
      </c>
    </row>
    <row r="66" spans="1:5" ht="15.6" customHeight="1" thickBot="1">
      <c r="A66" s="6"/>
      <c r="B66" s="17">
        <v>8012</v>
      </c>
      <c r="C66" s="17"/>
      <c r="D66" s="17"/>
      <c r="E66" s="21" t="s">
        <v>351</v>
      </c>
    </row>
    <row r="67" spans="1:5" ht="15.75" thickBot="1">
      <c r="A67" s="6"/>
      <c r="B67" s="17">
        <v>8013</v>
      </c>
      <c r="C67" s="17"/>
      <c r="D67" s="17"/>
      <c r="E67" s="21" t="s">
        <v>352</v>
      </c>
    </row>
    <row r="68" spans="1:5" ht="15.75" thickBot="1">
      <c r="A68" s="6"/>
      <c r="B68" s="17">
        <v>8020</v>
      </c>
      <c r="C68" s="17"/>
      <c r="D68" s="17" t="s">
        <v>353</v>
      </c>
      <c r="E68" s="21"/>
    </row>
    <row r="69" spans="1:5" ht="18.75" thickBot="1">
      <c r="A69" s="6"/>
      <c r="B69" s="17">
        <v>8030</v>
      </c>
      <c r="C69" s="17"/>
      <c r="D69" s="17" t="s">
        <v>354</v>
      </c>
      <c r="E69" s="21"/>
    </row>
    <row r="70" spans="1:5" ht="31.35" customHeight="1" thickBot="1">
      <c r="A70" s="6"/>
      <c r="B70" s="17">
        <v>8031</v>
      </c>
      <c r="C70" s="17"/>
      <c r="D70" s="17"/>
      <c r="E70" s="21" t="s">
        <v>355</v>
      </c>
    </row>
    <row r="71" spans="1:5" ht="15.75" customHeight="1" thickBot="1">
      <c r="A71" s="6"/>
      <c r="B71" s="17">
        <v>8032</v>
      </c>
      <c r="C71" s="17"/>
      <c r="D71" s="17"/>
      <c r="E71" s="21" t="s">
        <v>356</v>
      </c>
    </row>
    <row r="72" spans="1:5" ht="18.75" thickBot="1">
      <c r="A72" s="6"/>
      <c r="B72" s="17">
        <v>8033</v>
      </c>
      <c r="C72" s="17"/>
      <c r="D72" s="17"/>
      <c r="E72" s="21" t="s">
        <v>357</v>
      </c>
    </row>
    <row r="73" spans="1:5" ht="15.75" thickBot="1">
      <c r="A73" s="6"/>
      <c r="B73" s="17">
        <v>8034</v>
      </c>
      <c r="C73" s="17"/>
      <c r="D73" s="17"/>
      <c r="E73" s="21" t="s">
        <v>358</v>
      </c>
    </row>
    <row r="74" spans="1:5" ht="15.75" customHeight="1" thickBot="1">
      <c r="A74" s="6"/>
      <c r="B74" s="17">
        <v>8035</v>
      </c>
      <c r="C74" s="17"/>
      <c r="D74" s="17"/>
      <c r="E74" s="21" t="s">
        <v>359</v>
      </c>
    </row>
    <row r="75" spans="1:5" ht="15.75" thickBot="1">
      <c r="A75" s="6"/>
      <c r="B75" s="17">
        <v>8040</v>
      </c>
      <c r="C75" s="17"/>
      <c r="D75" s="17" t="s">
        <v>360</v>
      </c>
      <c r="E75" s="21"/>
    </row>
    <row r="76" spans="1:5" ht="18.75" thickBot="1">
      <c r="A76" s="6"/>
      <c r="B76" s="17">
        <v>8050</v>
      </c>
      <c r="C76" s="17"/>
      <c r="D76" s="17" t="s">
        <v>361</v>
      </c>
      <c r="E76" s="21"/>
    </row>
    <row r="77" spans="1:5" ht="15.75" thickBot="1">
      <c r="A77" s="6"/>
      <c r="B77" s="17">
        <v>8051</v>
      </c>
      <c r="C77" s="17"/>
      <c r="D77" s="17"/>
      <c r="E77" s="21" t="s">
        <v>362</v>
      </c>
    </row>
    <row r="78" spans="1:5" ht="15.75" thickBot="1">
      <c r="A78" s="6"/>
      <c r="B78" s="17">
        <v>8052</v>
      </c>
      <c r="C78" s="17"/>
      <c r="D78" s="17"/>
      <c r="E78" s="21" t="s">
        <v>363</v>
      </c>
    </row>
    <row r="79" spans="1:5" ht="15.75" thickBot="1">
      <c r="A79" s="6"/>
      <c r="B79" s="17">
        <v>8053</v>
      </c>
      <c r="C79" s="17"/>
      <c r="D79" s="17"/>
      <c r="E79" s="21" t="s">
        <v>364</v>
      </c>
    </row>
    <row r="80" spans="1:5" ht="48" customHeight="1" thickBot="1">
      <c r="A80" s="6"/>
      <c r="B80" s="17">
        <v>8054</v>
      </c>
      <c r="C80" s="17"/>
      <c r="D80" s="17"/>
      <c r="E80" s="21" t="s">
        <v>272</v>
      </c>
    </row>
    <row r="81" spans="1:5" ht="15.75" thickBot="1">
      <c r="A81" s="6"/>
      <c r="B81" s="17">
        <v>8055</v>
      </c>
      <c r="C81" s="17"/>
      <c r="D81" s="17"/>
      <c r="E81" s="21" t="s">
        <v>315</v>
      </c>
    </row>
    <row r="82" spans="1:5" ht="15.75" thickBot="1">
      <c r="A82" s="6"/>
      <c r="B82" s="24">
        <v>8060</v>
      </c>
      <c r="C82" s="24"/>
      <c r="D82" s="24" t="s">
        <v>315</v>
      </c>
      <c r="E82" s="25"/>
    </row>
    <row r="83" spans="1:5" ht="19.5" thickTop="1" thickBot="1">
      <c r="A83" s="6"/>
      <c r="B83" s="18">
        <v>9000</v>
      </c>
      <c r="C83" s="18" t="s">
        <v>365</v>
      </c>
      <c r="D83" s="18"/>
      <c r="E83" s="19"/>
    </row>
    <row r="84" spans="1:5" ht="20.25" customHeight="1" thickTop="1" thickBot="1">
      <c r="A84" s="6"/>
      <c r="B84" s="17">
        <v>9010</v>
      </c>
      <c r="C84" s="17"/>
      <c r="D84" s="17" t="s">
        <v>366</v>
      </c>
      <c r="E84" s="21"/>
    </row>
    <row r="85" spans="1:5" ht="27.75" thickBot="1">
      <c r="A85" s="6"/>
      <c r="B85" s="17">
        <v>9020</v>
      </c>
      <c r="C85" s="17"/>
      <c r="D85" s="17" t="s">
        <v>367</v>
      </c>
      <c r="E85" s="21"/>
    </row>
    <row r="86" spans="1:5" ht="31.35" customHeight="1" thickBot="1">
      <c r="A86" s="6"/>
      <c r="B86" s="17">
        <v>9021</v>
      </c>
      <c r="C86" s="17"/>
      <c r="D86" s="17"/>
      <c r="E86" s="21" t="s">
        <v>273</v>
      </c>
    </row>
    <row r="87" spans="1:5" ht="78.2" customHeight="1" thickBot="1">
      <c r="A87" s="6"/>
      <c r="B87" s="17">
        <v>9022</v>
      </c>
      <c r="C87" s="17"/>
      <c r="D87" s="17"/>
      <c r="E87" s="21" t="s">
        <v>274</v>
      </c>
    </row>
    <row r="88" spans="1:5" ht="15.75" thickBot="1">
      <c r="A88" s="6"/>
      <c r="B88" s="17">
        <v>9023</v>
      </c>
      <c r="C88" s="17"/>
      <c r="D88" s="17"/>
      <c r="E88" s="21" t="s">
        <v>368</v>
      </c>
    </row>
    <row r="89" spans="1:5" ht="15.75" thickBot="1">
      <c r="A89" s="6"/>
      <c r="B89" s="24">
        <v>9030</v>
      </c>
      <c r="C89" s="24"/>
      <c r="D89" s="24" t="s">
        <v>315</v>
      </c>
      <c r="E89" s="25"/>
    </row>
    <row r="90" spans="1:5" ht="16.5" thickTop="1" thickBot="1">
      <c r="A90" s="6"/>
      <c r="B90" s="18">
        <v>11000</v>
      </c>
      <c r="C90" s="898" t="s">
        <v>369</v>
      </c>
      <c r="D90" s="899"/>
      <c r="E90" s="19"/>
    </row>
    <row r="91" spans="1:5" ht="19.5" thickTop="1" thickBot="1">
      <c r="A91" s="6"/>
      <c r="B91" s="17">
        <v>11010</v>
      </c>
      <c r="C91" s="17"/>
      <c r="D91" s="17" t="s">
        <v>370</v>
      </c>
      <c r="E91" s="21"/>
    </row>
    <row r="92" spans="1:5" ht="18.75" thickBot="1">
      <c r="A92" s="6"/>
      <c r="B92" s="17">
        <v>11020</v>
      </c>
      <c r="C92" s="17"/>
      <c r="D92" s="17" t="s">
        <v>371</v>
      </c>
      <c r="E92" s="21"/>
    </row>
    <row r="93" spans="1:5" ht="15.75" thickBot="1">
      <c r="A93" s="6"/>
      <c r="B93" s="18">
        <v>12000</v>
      </c>
      <c r="C93" s="18" t="s">
        <v>372</v>
      </c>
      <c r="D93" s="18"/>
      <c r="E93" s="19"/>
    </row>
    <row r="94" spans="1:5" ht="25.5" customHeight="1" thickTop="1" thickBot="1">
      <c r="A94" s="6"/>
      <c r="B94" s="18">
        <v>13000</v>
      </c>
      <c r="C94" s="18" t="s">
        <v>373</v>
      </c>
      <c r="D94" s="18"/>
      <c r="E94" s="19"/>
    </row>
    <row r="95" spans="1:5" ht="15.75" thickTop="1">
      <c r="A95" s="8"/>
      <c r="B95" s="29">
        <v>14000</v>
      </c>
      <c r="C95" s="29" t="s">
        <v>315</v>
      </c>
      <c r="D95" s="29"/>
      <c r="E95" s="30"/>
    </row>
    <row r="96" spans="1:5">
      <c r="A96" s="8"/>
    </row>
    <row r="97" spans="1:7">
      <c r="A97" s="8"/>
      <c r="C97" s="31"/>
      <c r="D97" s="31"/>
      <c r="E97" s="31"/>
      <c r="F97" s="31"/>
      <c r="G97" s="31"/>
    </row>
    <row r="98" spans="1:7" ht="45" customHeight="1">
      <c r="A98" s="8"/>
      <c r="C98" s="32"/>
      <c r="D98" s="33"/>
      <c r="E98" s="33"/>
      <c r="F98" s="33"/>
      <c r="G98" s="33"/>
    </row>
    <row r="99" spans="1:7" ht="42" customHeight="1">
      <c r="A99" s="8"/>
      <c r="C99" s="32"/>
      <c r="D99" s="33"/>
      <c r="E99" s="33"/>
      <c r="F99" s="33"/>
      <c r="G99" s="33"/>
    </row>
    <row r="100" spans="1:7" ht="50.25" customHeight="1">
      <c r="A100" s="8"/>
      <c r="C100" s="32"/>
      <c r="D100" s="33"/>
      <c r="E100" s="33"/>
      <c r="F100" s="33"/>
      <c r="G100" s="33"/>
    </row>
    <row r="101" spans="1:7">
      <c r="A101" s="6"/>
      <c r="C101" s="32"/>
      <c r="D101" s="32"/>
      <c r="E101" s="32"/>
      <c r="F101" s="32"/>
      <c r="G101" s="32"/>
    </row>
    <row r="102" spans="1:7">
      <c r="A102" s="6"/>
    </row>
    <row r="103" spans="1:7" ht="45.75" customHeight="1">
      <c r="A103" s="6"/>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24"/>
  <sheetViews>
    <sheetView workbookViewId="0"/>
  </sheetViews>
  <sheetFormatPr defaultRowHeight="15"/>
  <sheetData>
    <row r="1" spans="1:14">
      <c r="A1" s="244" t="s">
        <v>530</v>
      </c>
      <c r="B1" s="244"/>
      <c r="C1" s="244"/>
      <c r="D1" s="244"/>
      <c r="E1" s="244"/>
      <c r="F1" s="244"/>
      <c r="G1" s="244"/>
      <c r="H1" s="244"/>
      <c r="I1" s="245"/>
      <c r="J1" s="245"/>
      <c r="K1" s="245"/>
      <c r="L1" s="245"/>
      <c r="M1" s="245"/>
      <c r="N1" s="245"/>
    </row>
    <row r="2" spans="1:14">
      <c r="A2" s="246">
        <v>1</v>
      </c>
      <c r="B2" s="245"/>
      <c r="C2" s="245" t="s">
        <v>542</v>
      </c>
      <c r="D2" s="245"/>
      <c r="E2" s="245"/>
      <c r="F2" s="245"/>
      <c r="G2" s="245"/>
      <c r="H2" s="245"/>
      <c r="I2" s="245"/>
      <c r="J2" s="245"/>
      <c r="K2" s="245"/>
      <c r="L2" s="245"/>
      <c r="M2" s="245"/>
      <c r="N2" s="245"/>
    </row>
    <row r="3" spans="1:14">
      <c r="A3" s="246">
        <v>2</v>
      </c>
      <c r="B3" s="245"/>
      <c r="C3" s="245" t="s">
        <v>519</v>
      </c>
      <c r="D3" s="245"/>
      <c r="E3" s="245"/>
      <c r="F3" s="245"/>
      <c r="G3" s="245"/>
      <c r="H3" s="245"/>
      <c r="I3" s="245"/>
      <c r="J3" s="245"/>
      <c r="K3" s="245"/>
      <c r="L3" s="245"/>
      <c r="M3" s="245"/>
      <c r="N3" s="245"/>
    </row>
    <row r="4" spans="1:14">
      <c r="A4" s="246">
        <v>3</v>
      </c>
      <c r="B4" s="245"/>
      <c r="C4" s="245" t="s">
        <v>573</v>
      </c>
      <c r="D4" s="245"/>
      <c r="E4" s="245"/>
      <c r="F4" s="245"/>
      <c r="G4" s="245"/>
      <c r="H4" s="245"/>
      <c r="I4" s="245"/>
      <c r="J4" s="245"/>
      <c r="K4" s="245"/>
      <c r="L4" s="245"/>
      <c r="M4" s="245"/>
      <c r="N4" s="245"/>
    </row>
    <row r="5" spans="1:14">
      <c r="A5" s="246">
        <v>4</v>
      </c>
      <c r="B5" s="245"/>
      <c r="C5" s="245" t="s">
        <v>534</v>
      </c>
      <c r="D5" s="245"/>
      <c r="E5" s="245"/>
      <c r="F5" s="245"/>
      <c r="G5" s="245"/>
      <c r="H5" s="245"/>
      <c r="I5" s="245"/>
      <c r="J5" s="245"/>
      <c r="K5" s="245"/>
      <c r="L5" s="245"/>
      <c r="M5" s="245"/>
      <c r="N5" s="245"/>
    </row>
    <row r="6" spans="1:14">
      <c r="A6" s="246">
        <v>5</v>
      </c>
      <c r="B6" s="245"/>
      <c r="C6" s="245" t="s">
        <v>520</v>
      </c>
      <c r="D6" s="245"/>
      <c r="E6" s="245"/>
      <c r="F6" s="245"/>
      <c r="G6" s="245"/>
      <c r="H6" s="245"/>
      <c r="I6" s="245"/>
      <c r="J6" s="245"/>
      <c r="K6" s="245"/>
      <c r="L6" s="245"/>
      <c r="M6" s="245"/>
      <c r="N6" s="245"/>
    </row>
    <row r="7" spans="1:14">
      <c r="A7" s="246">
        <v>6</v>
      </c>
      <c r="B7" s="245"/>
      <c r="C7" s="245" t="s">
        <v>521</v>
      </c>
      <c r="D7" s="245"/>
      <c r="E7" s="245"/>
      <c r="F7" s="245"/>
      <c r="G7" s="245"/>
      <c r="H7" s="245"/>
      <c r="I7" s="245"/>
      <c r="J7" s="245"/>
      <c r="K7" s="245"/>
      <c r="L7" s="245"/>
      <c r="M7" s="245"/>
      <c r="N7" s="245"/>
    </row>
    <row r="8" spans="1:14">
      <c r="A8" s="246">
        <v>7</v>
      </c>
      <c r="B8" s="245"/>
      <c r="C8" s="245" t="s">
        <v>535</v>
      </c>
      <c r="D8" s="245"/>
      <c r="E8" s="245"/>
      <c r="F8" s="245"/>
      <c r="G8" s="245"/>
      <c r="H8" s="245"/>
      <c r="I8" s="245"/>
      <c r="J8" s="245"/>
      <c r="K8" s="245"/>
      <c r="L8" s="245"/>
      <c r="M8" s="245"/>
      <c r="N8" s="245"/>
    </row>
    <row r="9" spans="1:14">
      <c r="A9" s="246">
        <v>8</v>
      </c>
      <c r="B9" s="245"/>
      <c r="C9" s="245" t="s">
        <v>522</v>
      </c>
      <c r="D9" s="245"/>
      <c r="E9" s="245"/>
      <c r="F9" s="245"/>
      <c r="G9" s="245"/>
      <c r="H9" s="245"/>
      <c r="I9" s="245"/>
      <c r="J9" s="245"/>
      <c r="K9" s="245"/>
      <c r="L9" s="245"/>
      <c r="M9" s="245"/>
      <c r="N9" s="245"/>
    </row>
    <row r="10" spans="1:14">
      <c r="A10" s="246">
        <v>9</v>
      </c>
      <c r="B10" s="245"/>
      <c r="C10" s="245" t="s">
        <v>523</v>
      </c>
      <c r="D10" s="245"/>
      <c r="E10" s="245"/>
      <c r="F10" s="245"/>
      <c r="G10" s="245"/>
      <c r="H10" s="245"/>
      <c r="I10" s="245"/>
      <c r="J10" s="245"/>
      <c r="K10" s="245"/>
      <c r="L10" s="245"/>
      <c r="M10" s="245"/>
      <c r="N10" s="245"/>
    </row>
    <row r="11" spans="1:14">
      <c r="A11" s="246">
        <v>10</v>
      </c>
      <c r="B11" s="245"/>
      <c r="C11" s="245" t="s">
        <v>536</v>
      </c>
      <c r="D11" s="245"/>
      <c r="E11" s="245"/>
      <c r="F11" s="245"/>
      <c r="G11" s="245"/>
      <c r="H11" s="245"/>
      <c r="I11" s="245"/>
      <c r="J11" s="245"/>
      <c r="K11" s="245"/>
      <c r="L11" s="245"/>
      <c r="M11" s="245"/>
      <c r="N11" s="245"/>
    </row>
    <row r="12" spans="1:14">
      <c r="A12" s="246">
        <v>11</v>
      </c>
      <c r="B12" s="245"/>
      <c r="C12" s="245" t="s">
        <v>537</v>
      </c>
      <c r="D12" s="245"/>
      <c r="E12" s="245"/>
      <c r="F12" s="245"/>
      <c r="G12" s="245"/>
      <c r="H12" s="245"/>
      <c r="I12" s="245"/>
      <c r="J12" s="245"/>
      <c r="K12" s="245"/>
      <c r="L12" s="245"/>
      <c r="M12" s="245"/>
      <c r="N12" s="245"/>
    </row>
    <row r="13" spans="1:14">
      <c r="A13" s="246">
        <v>12</v>
      </c>
      <c r="B13" s="245"/>
      <c r="C13" s="245" t="s">
        <v>524</v>
      </c>
      <c r="D13" s="245"/>
      <c r="E13" s="245"/>
      <c r="F13" s="245"/>
      <c r="G13" s="245"/>
      <c r="H13" s="245"/>
      <c r="I13" s="245"/>
      <c r="J13" s="245"/>
      <c r="K13" s="245"/>
      <c r="L13" s="245"/>
      <c r="M13" s="245"/>
      <c r="N13" s="245"/>
    </row>
    <row r="14" spans="1:14">
      <c r="A14" s="246">
        <v>13</v>
      </c>
      <c r="B14" s="245"/>
      <c r="C14" s="245" t="s">
        <v>525</v>
      </c>
      <c r="D14" s="245"/>
      <c r="E14" s="245"/>
      <c r="F14" s="245"/>
      <c r="G14" s="245"/>
      <c r="H14" s="245"/>
      <c r="I14" s="245"/>
      <c r="J14" s="245"/>
      <c r="K14" s="245"/>
      <c r="L14" s="245"/>
      <c r="M14" s="245"/>
      <c r="N14" s="245"/>
    </row>
    <row r="15" spans="1:14">
      <c r="A15" s="246">
        <v>14</v>
      </c>
      <c r="B15" s="245"/>
      <c r="C15" s="245" t="s">
        <v>526</v>
      </c>
      <c r="D15" s="245"/>
      <c r="E15" s="245"/>
      <c r="F15" s="245"/>
      <c r="G15" s="245"/>
      <c r="H15" s="245"/>
      <c r="I15" s="245"/>
      <c r="J15" s="245"/>
      <c r="K15" s="245"/>
      <c r="L15" s="245"/>
      <c r="M15" s="245"/>
      <c r="N15" s="245"/>
    </row>
    <row r="16" spans="1:14">
      <c r="A16" s="246">
        <v>15</v>
      </c>
      <c r="B16" s="245"/>
      <c r="C16" s="245" t="s">
        <v>538</v>
      </c>
      <c r="D16" s="245"/>
      <c r="E16" s="245"/>
      <c r="F16" s="245"/>
      <c r="G16" s="245"/>
      <c r="H16" s="245"/>
      <c r="I16" s="245"/>
      <c r="J16" s="245"/>
      <c r="K16" s="245"/>
      <c r="L16" s="245"/>
      <c r="M16" s="245"/>
      <c r="N16" s="245"/>
    </row>
    <row r="17" spans="1:14">
      <c r="A17" s="246"/>
      <c r="B17" s="245"/>
      <c r="C17" s="245"/>
      <c r="D17" s="245"/>
      <c r="E17" s="245"/>
      <c r="F17" s="245"/>
      <c r="G17" s="245"/>
      <c r="H17" s="245"/>
      <c r="I17" s="245"/>
      <c r="J17" s="245"/>
      <c r="K17" s="245"/>
      <c r="L17" s="245"/>
      <c r="M17" s="245"/>
      <c r="N17" s="245"/>
    </row>
    <row r="18" spans="1:14">
      <c r="A18" s="244" t="s">
        <v>531</v>
      </c>
      <c r="B18" s="244"/>
      <c r="C18" s="244"/>
      <c r="D18" s="244"/>
      <c r="E18" s="244"/>
      <c r="F18" s="244"/>
      <c r="G18" s="244"/>
      <c r="H18" s="244"/>
      <c r="I18" s="245"/>
      <c r="J18" s="245"/>
      <c r="K18" s="245"/>
      <c r="L18" s="245"/>
      <c r="M18" s="245"/>
      <c r="N18" s="245"/>
    </row>
    <row r="19" spans="1:14">
      <c r="A19" s="246">
        <v>1</v>
      </c>
      <c r="B19" s="245"/>
      <c r="C19" s="245" t="s">
        <v>527</v>
      </c>
      <c r="D19" s="245"/>
      <c r="E19" s="245"/>
      <c r="F19" s="245"/>
      <c r="G19" s="245"/>
      <c r="H19" s="245"/>
      <c r="I19" s="245"/>
      <c r="J19" s="245"/>
      <c r="K19" s="245"/>
      <c r="L19" s="245"/>
      <c r="M19" s="245"/>
      <c r="N19" s="245"/>
    </row>
    <row r="20" spans="1:14">
      <c r="A20" s="246">
        <v>2</v>
      </c>
      <c r="B20" s="245"/>
      <c r="C20" s="245" t="s">
        <v>528</v>
      </c>
      <c r="D20" s="245"/>
      <c r="E20" s="245"/>
      <c r="F20" s="245"/>
      <c r="G20" s="245"/>
      <c r="H20" s="245"/>
      <c r="I20" s="245"/>
      <c r="J20" s="245"/>
      <c r="K20" s="245"/>
      <c r="L20" s="245"/>
      <c r="M20" s="245"/>
      <c r="N20" s="245"/>
    </row>
    <row r="21" spans="1:14">
      <c r="A21" s="246">
        <v>3</v>
      </c>
      <c r="B21" s="245"/>
      <c r="C21" s="245" t="s">
        <v>540</v>
      </c>
      <c r="D21" s="245"/>
      <c r="E21" s="245"/>
      <c r="F21" s="245"/>
      <c r="G21" s="245"/>
      <c r="H21" s="245"/>
      <c r="I21" s="245"/>
      <c r="J21" s="245"/>
      <c r="K21" s="245"/>
      <c r="L21" s="245"/>
      <c r="M21" s="245"/>
      <c r="N21" s="245"/>
    </row>
    <row r="22" spans="1:14">
      <c r="A22" s="246">
        <v>4</v>
      </c>
      <c r="B22" s="245"/>
      <c r="C22" s="245" t="s">
        <v>539</v>
      </c>
      <c r="D22" s="245"/>
      <c r="E22" s="245"/>
      <c r="F22" s="245"/>
      <c r="G22" s="245"/>
      <c r="H22" s="245"/>
      <c r="I22" s="245"/>
      <c r="J22" s="245"/>
      <c r="K22" s="245"/>
      <c r="L22" s="245"/>
      <c r="M22" s="245"/>
      <c r="N22" s="245"/>
    </row>
    <row r="23" spans="1:14">
      <c r="A23" s="246">
        <v>5</v>
      </c>
      <c r="B23" s="245"/>
      <c r="C23" s="245" t="s">
        <v>529</v>
      </c>
      <c r="D23" s="245"/>
      <c r="E23" s="245"/>
      <c r="F23" s="245"/>
      <c r="G23" s="245"/>
      <c r="H23" s="245"/>
      <c r="I23" s="245"/>
      <c r="J23" s="245"/>
      <c r="K23" s="245"/>
      <c r="L23" s="245"/>
      <c r="M23" s="245"/>
      <c r="N23" s="245"/>
    </row>
    <row r="24" spans="1:14">
      <c r="A24" s="246">
        <v>6</v>
      </c>
      <c r="B24" s="245"/>
      <c r="C24" s="245" t="s">
        <v>526</v>
      </c>
      <c r="D24" s="245"/>
      <c r="E24" s="245"/>
      <c r="F24" s="245"/>
      <c r="G24" s="245"/>
      <c r="H24" s="245"/>
      <c r="I24" s="245"/>
      <c r="J24" s="245"/>
      <c r="K24" s="245"/>
      <c r="L24" s="245"/>
      <c r="M24" s="245"/>
      <c r="N24" s="24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N350"/>
  <sheetViews>
    <sheetView view="pageBreakPreview" zoomScale="75" zoomScaleNormal="100" zoomScaleSheetLayoutView="75" workbookViewId="0">
      <pane ySplit="5" topLeftCell="A7" activePane="bottomLeft" state="frozen"/>
      <selection pane="bottomLeft" activeCell="A7" sqref="A7:K7"/>
    </sheetView>
  </sheetViews>
  <sheetFormatPr defaultColWidth="9" defaultRowHeight="14.25"/>
  <cols>
    <col min="1" max="1" width="8" style="51" customWidth="1"/>
    <col min="2" max="2" width="7.140625" style="51" customWidth="1"/>
    <col min="3" max="3" width="44.140625" style="51" customWidth="1"/>
    <col min="4" max="4" width="36.42578125" style="54" customWidth="1"/>
    <col min="5" max="6" width="30.7109375" style="51" customWidth="1"/>
    <col min="7" max="7" width="54.5703125" style="51" customWidth="1"/>
    <col min="8" max="8" width="39.85546875" style="51" customWidth="1"/>
    <col min="9" max="9" width="55.7109375" style="51" customWidth="1"/>
    <col min="10" max="10" width="13.5703125" style="51" customWidth="1"/>
    <col min="11" max="11" width="21.42578125" style="823" customWidth="1"/>
    <col min="12" max="12" width="3" style="51" customWidth="1"/>
    <col min="13" max="13" width="9" style="36"/>
    <col min="14" max="14" width="9" style="36" customWidth="1"/>
    <col min="15" max="16384" width="9" style="36"/>
  </cols>
  <sheetData>
    <row r="1" spans="1:14" s="80" customFormat="1" ht="21" hidden="1" customHeight="1">
      <c r="A1" s="848" t="s">
        <v>456</v>
      </c>
      <c r="B1" s="848"/>
      <c r="C1" s="848"/>
      <c r="D1" s="212"/>
      <c r="E1" s="130"/>
      <c r="F1" s="130"/>
      <c r="G1" s="130"/>
      <c r="H1" s="130"/>
      <c r="I1" s="130"/>
      <c r="J1" s="130"/>
      <c r="K1" s="815"/>
      <c r="L1" s="130"/>
      <c r="N1" s="80" t="s">
        <v>457</v>
      </c>
    </row>
    <row r="2" spans="1:14" s="80" customFormat="1" ht="13.5" hidden="1" customHeight="1">
      <c r="A2" s="130"/>
      <c r="B2" s="130"/>
      <c r="C2" s="130"/>
      <c r="D2" s="212"/>
      <c r="E2" s="130"/>
      <c r="F2" s="130"/>
      <c r="G2" s="130"/>
      <c r="H2" s="130"/>
      <c r="I2" s="130"/>
      <c r="J2" s="130"/>
      <c r="K2" s="815"/>
      <c r="L2" s="130"/>
      <c r="N2" s="80" t="s">
        <v>197</v>
      </c>
    </row>
    <row r="3" spans="1:14" s="80" customFormat="1" hidden="1">
      <c r="A3" s="130"/>
      <c r="B3" s="130"/>
      <c r="C3" s="130"/>
      <c r="D3" s="212"/>
      <c r="E3" s="130"/>
      <c r="F3" s="130"/>
      <c r="G3" s="130"/>
      <c r="H3" s="130"/>
      <c r="I3" s="130"/>
      <c r="J3" s="130"/>
      <c r="K3" s="815"/>
      <c r="L3" s="130"/>
      <c r="N3" s="80" t="s">
        <v>452</v>
      </c>
    </row>
    <row r="4" spans="1:14" s="122" customFormat="1" ht="24" customHeight="1">
      <c r="A4" s="118">
        <v>2</v>
      </c>
      <c r="B4" s="119" t="s">
        <v>404</v>
      </c>
      <c r="C4" s="120"/>
      <c r="D4" s="849"/>
      <c r="E4" s="849"/>
      <c r="F4" s="849"/>
      <c r="G4" s="849"/>
      <c r="H4" s="849"/>
      <c r="I4" s="120" t="str">
        <f>Cover!D8</f>
        <v>SA-PEFC-FM-COC-004807</v>
      </c>
      <c r="J4" s="120"/>
      <c r="K4" s="816"/>
      <c r="L4" s="121"/>
    </row>
    <row r="5" spans="1:14" ht="49.5" customHeight="1">
      <c r="A5" s="201" t="s">
        <v>32</v>
      </c>
      <c r="B5" s="201" t="s">
        <v>63</v>
      </c>
      <c r="C5" s="201" t="s">
        <v>453</v>
      </c>
      <c r="D5" s="200" t="s">
        <v>196</v>
      </c>
      <c r="E5" s="201" t="s">
        <v>454</v>
      </c>
      <c r="F5" s="242" t="s">
        <v>513</v>
      </c>
      <c r="G5" s="242" t="s">
        <v>512</v>
      </c>
      <c r="H5" s="201" t="s">
        <v>47</v>
      </c>
      <c r="I5" s="201" t="s">
        <v>511</v>
      </c>
      <c r="J5" s="201" t="s">
        <v>33</v>
      </c>
      <c r="K5" s="816" t="s">
        <v>458</v>
      </c>
      <c r="L5" s="57"/>
    </row>
    <row r="6" spans="1:14" ht="15" hidden="1">
      <c r="A6" s="58" t="s">
        <v>459</v>
      </c>
      <c r="B6" s="52"/>
      <c r="C6" s="52"/>
      <c r="D6" s="213"/>
      <c r="E6" s="52"/>
      <c r="F6" s="855" t="s">
        <v>532</v>
      </c>
      <c r="G6" s="856"/>
      <c r="H6" s="52"/>
      <c r="I6" s="52"/>
      <c r="J6" s="52"/>
      <c r="K6" s="817"/>
      <c r="L6" s="57"/>
    </row>
    <row r="7" spans="1:14" ht="15">
      <c r="A7" s="850" t="s">
        <v>200</v>
      </c>
      <c r="B7" s="851"/>
      <c r="C7" s="851"/>
      <c r="D7" s="851"/>
      <c r="E7" s="851"/>
      <c r="F7" s="851"/>
      <c r="G7" s="851"/>
      <c r="H7" s="851"/>
      <c r="I7" s="851"/>
      <c r="J7" s="851"/>
      <c r="K7" s="851"/>
      <c r="L7" s="57"/>
    </row>
    <row r="8" spans="1:14" ht="99.75" hidden="1">
      <c r="A8" s="59" t="s">
        <v>121</v>
      </c>
      <c r="B8" s="59" t="s">
        <v>457</v>
      </c>
      <c r="C8" s="206" t="s">
        <v>277</v>
      </c>
      <c r="D8" s="206" t="s">
        <v>462</v>
      </c>
      <c r="E8" s="59" t="s">
        <v>461</v>
      </c>
      <c r="F8" s="59"/>
      <c r="G8" s="59"/>
      <c r="H8" s="59" t="s">
        <v>455</v>
      </c>
      <c r="I8" s="56"/>
      <c r="J8" s="59" t="s">
        <v>198</v>
      </c>
      <c r="K8" s="560"/>
      <c r="L8" s="60"/>
    </row>
    <row r="9" spans="1:14" ht="114" hidden="1">
      <c r="A9" s="61" t="s">
        <v>405</v>
      </c>
      <c r="B9" s="59" t="s">
        <v>197</v>
      </c>
      <c r="C9" s="207" t="s">
        <v>465</v>
      </c>
      <c r="D9" s="206" t="s">
        <v>463</v>
      </c>
      <c r="E9" s="59" t="s">
        <v>464</v>
      </c>
      <c r="F9" s="59"/>
      <c r="G9" s="59"/>
      <c r="H9" s="59" t="s">
        <v>406</v>
      </c>
      <c r="I9" s="207" t="s">
        <v>574</v>
      </c>
      <c r="J9" s="59" t="s">
        <v>199</v>
      </c>
      <c r="K9" s="818" t="s">
        <v>460</v>
      </c>
      <c r="L9" s="62"/>
    </row>
    <row r="10" spans="1:14" s="80" customFormat="1" ht="57" hidden="1">
      <c r="A10" s="208" t="s">
        <v>21</v>
      </c>
      <c r="B10" s="209" t="s">
        <v>452</v>
      </c>
      <c r="C10" s="210" t="s">
        <v>467</v>
      </c>
      <c r="D10" s="214" t="s">
        <v>472</v>
      </c>
      <c r="E10" s="209" t="s">
        <v>466</v>
      </c>
      <c r="F10" s="209"/>
      <c r="G10" s="209"/>
      <c r="H10" s="209" t="s">
        <v>406</v>
      </c>
      <c r="I10" s="209" t="s">
        <v>473</v>
      </c>
      <c r="J10" s="209" t="s">
        <v>198</v>
      </c>
      <c r="K10" s="819"/>
      <c r="L10" s="136"/>
    </row>
    <row r="11" spans="1:14" s="80" customFormat="1" ht="409.5">
      <c r="A11" s="56">
        <v>2022.1</v>
      </c>
      <c r="B11" s="59" t="s">
        <v>197</v>
      </c>
      <c r="C11" s="56" t="s">
        <v>770</v>
      </c>
      <c r="D11" s="114" t="s">
        <v>771</v>
      </c>
      <c r="E11" s="56" t="s">
        <v>2496</v>
      </c>
      <c r="F11" s="56"/>
      <c r="G11" s="56"/>
      <c r="H11" s="56" t="s">
        <v>406</v>
      </c>
      <c r="I11" s="56" t="s">
        <v>772</v>
      </c>
      <c r="J11" s="56" t="s">
        <v>199</v>
      </c>
      <c r="K11" s="560">
        <v>44682</v>
      </c>
      <c r="L11" s="136"/>
    </row>
    <row r="12" spans="1:14" s="80" customFormat="1" ht="114">
      <c r="A12" s="56">
        <v>2022.2</v>
      </c>
      <c r="B12" s="59" t="s">
        <v>457</v>
      </c>
      <c r="C12" s="56" t="s">
        <v>773</v>
      </c>
      <c r="D12" s="114" t="s">
        <v>774</v>
      </c>
      <c r="E12" s="56"/>
      <c r="F12" s="56"/>
      <c r="G12" s="56"/>
      <c r="H12" s="56" t="s">
        <v>406</v>
      </c>
      <c r="I12" s="56" t="s">
        <v>775</v>
      </c>
      <c r="J12" s="56" t="s">
        <v>199</v>
      </c>
      <c r="K12" s="560">
        <v>44893</v>
      </c>
      <c r="L12" s="136"/>
    </row>
    <row r="13" spans="1:14" s="80" customFormat="1" ht="114">
      <c r="A13" s="56">
        <v>2022.3</v>
      </c>
      <c r="B13" s="59" t="s">
        <v>197</v>
      </c>
      <c r="C13" s="56" t="s">
        <v>776</v>
      </c>
      <c r="D13" s="114" t="s">
        <v>777</v>
      </c>
      <c r="E13" s="56" t="s">
        <v>778</v>
      </c>
      <c r="F13" s="56"/>
      <c r="G13" s="56"/>
      <c r="H13" s="56" t="s">
        <v>406</v>
      </c>
      <c r="I13" s="56" t="s">
        <v>779</v>
      </c>
      <c r="J13" s="56" t="s">
        <v>199</v>
      </c>
      <c r="K13" s="560">
        <v>44792</v>
      </c>
      <c r="L13" s="136"/>
    </row>
    <row r="14" spans="1:14" s="80" customFormat="1" ht="128.25">
      <c r="A14" s="56">
        <v>2022.4</v>
      </c>
      <c r="B14" s="59" t="s">
        <v>197</v>
      </c>
      <c r="C14" s="56" t="s">
        <v>780</v>
      </c>
      <c r="D14" s="114" t="s">
        <v>781</v>
      </c>
      <c r="E14" s="56" t="s">
        <v>782</v>
      </c>
      <c r="F14" s="56"/>
      <c r="G14" s="56"/>
      <c r="H14" s="56" t="s">
        <v>406</v>
      </c>
      <c r="I14" s="56" t="s">
        <v>783</v>
      </c>
      <c r="J14" s="56" t="s">
        <v>199</v>
      </c>
      <c r="K14" s="560">
        <v>44792</v>
      </c>
      <c r="L14" s="136"/>
    </row>
    <row r="15" spans="1:14" ht="15" customHeight="1">
      <c r="A15" s="852" t="s">
        <v>201</v>
      </c>
      <c r="B15" s="853"/>
      <c r="C15" s="853"/>
      <c r="D15" s="853"/>
      <c r="E15" s="853"/>
      <c r="F15" s="853"/>
      <c r="G15" s="853"/>
      <c r="H15" s="853"/>
      <c r="I15" s="853"/>
      <c r="J15" s="853"/>
      <c r="K15" s="854"/>
      <c r="L15" s="62"/>
    </row>
    <row r="16" spans="1:14" ht="114" hidden="1">
      <c r="A16" s="202" t="s">
        <v>121</v>
      </c>
      <c r="B16" s="203" t="s">
        <v>197</v>
      </c>
      <c r="C16" s="203" t="s">
        <v>470</v>
      </c>
      <c r="D16" s="215" t="s">
        <v>469</v>
      </c>
      <c r="E16" s="203" t="s">
        <v>468</v>
      </c>
      <c r="F16" s="203"/>
      <c r="G16" s="203"/>
      <c r="H16" s="203" t="s">
        <v>406</v>
      </c>
      <c r="I16" s="211" t="s">
        <v>471</v>
      </c>
      <c r="J16" s="203" t="s">
        <v>198</v>
      </c>
      <c r="K16" s="820"/>
      <c r="L16" s="62"/>
    </row>
    <row r="17" spans="1:14" ht="256.5">
      <c r="A17" s="56">
        <v>2022.1</v>
      </c>
      <c r="B17" s="59" t="s">
        <v>452</v>
      </c>
      <c r="C17" s="56" t="s">
        <v>2495</v>
      </c>
      <c r="D17" s="114" t="s">
        <v>771</v>
      </c>
      <c r="E17" s="56" t="s">
        <v>2496</v>
      </c>
      <c r="F17" s="56" t="s">
        <v>2500</v>
      </c>
      <c r="G17" s="56" t="s">
        <v>2499</v>
      </c>
      <c r="H17" s="56" t="s">
        <v>2497</v>
      </c>
      <c r="I17" s="56" t="s">
        <v>2498</v>
      </c>
      <c r="J17" s="56" t="s">
        <v>199</v>
      </c>
      <c r="K17" s="560">
        <v>45067</v>
      </c>
    </row>
    <row r="18" spans="1:14" s="51" customFormat="1" ht="15" thickBot="1">
      <c r="A18" s="845" t="s">
        <v>2793</v>
      </c>
      <c r="B18" s="846"/>
      <c r="C18" s="846"/>
      <c r="D18" s="846"/>
      <c r="E18" s="846"/>
      <c r="F18" s="846"/>
      <c r="G18" s="846"/>
      <c r="H18" s="846"/>
      <c r="I18" s="846"/>
      <c r="J18" s="846"/>
      <c r="K18" s="847"/>
      <c r="M18" s="36"/>
      <c r="N18" s="36"/>
    </row>
    <row r="19" spans="1:14" s="51" customFormat="1" ht="185.25">
      <c r="A19" s="793">
        <v>2024.1</v>
      </c>
      <c r="B19" s="794" t="s">
        <v>197</v>
      </c>
      <c r="C19" s="795" t="s">
        <v>3013</v>
      </c>
      <c r="D19" s="795" t="s">
        <v>3028</v>
      </c>
      <c r="E19" s="795" t="s">
        <v>3008</v>
      </c>
      <c r="F19" s="795" t="s">
        <v>3014</v>
      </c>
      <c r="G19" s="795" t="s">
        <v>3015</v>
      </c>
      <c r="H19" s="795" t="s">
        <v>2796</v>
      </c>
      <c r="I19" s="795" t="s">
        <v>3114</v>
      </c>
      <c r="J19" s="795" t="s">
        <v>199</v>
      </c>
      <c r="K19" s="796">
        <v>45424</v>
      </c>
      <c r="M19" s="36"/>
      <c r="N19" s="36"/>
    </row>
    <row r="20" spans="1:14" s="51" customFormat="1" ht="185.25">
      <c r="A20" s="797">
        <v>2024.2</v>
      </c>
      <c r="B20" s="790" t="s">
        <v>197</v>
      </c>
      <c r="C20" s="789" t="s">
        <v>2798</v>
      </c>
      <c r="D20" s="789" t="s">
        <v>2797</v>
      </c>
      <c r="E20" s="789" t="s">
        <v>2799</v>
      </c>
      <c r="F20" s="789" t="s">
        <v>3016</v>
      </c>
      <c r="G20" s="789" t="s">
        <v>3017</v>
      </c>
      <c r="H20" s="789" t="s">
        <v>2796</v>
      </c>
      <c r="I20" s="789" t="s">
        <v>3115</v>
      </c>
      <c r="J20" s="789" t="s">
        <v>199</v>
      </c>
      <c r="K20" s="798">
        <v>45424</v>
      </c>
      <c r="M20" s="36"/>
      <c r="N20" s="36"/>
    </row>
    <row r="21" spans="1:14" s="51" customFormat="1" ht="71.25">
      <c r="A21" s="797">
        <v>2024.3</v>
      </c>
      <c r="B21" s="790" t="s">
        <v>197</v>
      </c>
      <c r="C21" s="789" t="s">
        <v>2800</v>
      </c>
      <c r="D21" s="789" t="s">
        <v>2801</v>
      </c>
      <c r="E21" s="789" t="s">
        <v>2802</v>
      </c>
      <c r="F21" s="789" t="s">
        <v>3019</v>
      </c>
      <c r="G21" s="789" t="s">
        <v>3018</v>
      </c>
      <c r="H21" s="789" t="s">
        <v>2796</v>
      </c>
      <c r="I21" s="789" t="s">
        <v>3116</v>
      </c>
      <c r="J21" s="789" t="s">
        <v>199</v>
      </c>
      <c r="K21" s="798">
        <v>45424</v>
      </c>
      <c r="M21" s="36"/>
      <c r="N21" s="36"/>
    </row>
    <row r="22" spans="1:14" s="51" customFormat="1" ht="163.9" customHeight="1">
      <c r="A22" s="797">
        <v>2024.4</v>
      </c>
      <c r="B22" s="790" t="s">
        <v>197</v>
      </c>
      <c r="C22" s="789" t="s">
        <v>3006</v>
      </c>
      <c r="D22" s="789" t="s">
        <v>2801</v>
      </c>
      <c r="E22" s="789" t="s">
        <v>2802</v>
      </c>
      <c r="F22" s="789" t="s">
        <v>3020</v>
      </c>
      <c r="G22" s="789" t="s">
        <v>3021</v>
      </c>
      <c r="H22" s="789" t="s">
        <v>2796</v>
      </c>
      <c r="I22" s="789"/>
      <c r="J22" s="789" t="s">
        <v>198</v>
      </c>
      <c r="K22" s="798"/>
      <c r="M22" s="36"/>
      <c r="N22" s="36"/>
    </row>
    <row r="23" spans="1:14" s="51" customFormat="1" ht="368.45" customHeight="1">
      <c r="A23" s="797">
        <v>2024.5</v>
      </c>
      <c r="B23" s="790" t="s">
        <v>197</v>
      </c>
      <c r="C23" s="789" t="s">
        <v>2803</v>
      </c>
      <c r="D23" s="799" t="s">
        <v>3005</v>
      </c>
      <c r="E23" s="791" t="s">
        <v>3007</v>
      </c>
      <c r="F23" s="789" t="s">
        <v>3009</v>
      </c>
      <c r="G23" s="789" t="s">
        <v>3010</v>
      </c>
      <c r="H23" s="789" t="s">
        <v>2796</v>
      </c>
      <c r="I23" s="789" t="s">
        <v>3003</v>
      </c>
      <c r="J23" s="789" t="s">
        <v>199</v>
      </c>
      <c r="K23" s="798">
        <v>45416</v>
      </c>
      <c r="M23" s="36"/>
      <c r="N23" s="36"/>
    </row>
    <row r="24" spans="1:14" s="51" customFormat="1" ht="118.9" customHeight="1">
      <c r="A24" s="797">
        <v>2024.6</v>
      </c>
      <c r="B24" s="790" t="s">
        <v>197</v>
      </c>
      <c r="C24" s="789" t="s">
        <v>3011</v>
      </c>
      <c r="D24" s="789" t="s">
        <v>2794</v>
      </c>
      <c r="E24" s="789" t="s">
        <v>2795</v>
      </c>
      <c r="F24" s="789" t="s">
        <v>3022</v>
      </c>
      <c r="G24" s="789" t="s">
        <v>3023</v>
      </c>
      <c r="H24" s="789" t="s">
        <v>2796</v>
      </c>
      <c r="I24" s="789"/>
      <c r="J24" s="789" t="s">
        <v>198</v>
      </c>
      <c r="K24" s="798"/>
      <c r="M24" s="36"/>
      <c r="N24" s="36"/>
    </row>
    <row r="25" spans="1:14" s="51" customFormat="1" ht="93" customHeight="1" thickBot="1">
      <c r="A25" s="800">
        <v>2024.7</v>
      </c>
      <c r="B25" s="801" t="s">
        <v>197</v>
      </c>
      <c r="C25" s="802" t="s">
        <v>3004</v>
      </c>
      <c r="D25" s="802" t="s">
        <v>3005</v>
      </c>
      <c r="E25" s="802" t="s">
        <v>3007</v>
      </c>
      <c r="F25" s="802" t="s">
        <v>3024</v>
      </c>
      <c r="G25" s="802" t="s">
        <v>3025</v>
      </c>
      <c r="H25" s="802" t="s">
        <v>2796</v>
      </c>
      <c r="I25" s="802" t="s">
        <v>3121</v>
      </c>
      <c r="J25" s="802" t="s">
        <v>199</v>
      </c>
      <c r="K25" s="821">
        <v>45513</v>
      </c>
      <c r="M25" s="36"/>
      <c r="N25" s="36"/>
    </row>
    <row r="26" spans="1:14" s="51" customFormat="1">
      <c r="A26" s="144"/>
      <c r="B26" s="222"/>
      <c r="C26" s="144"/>
      <c r="D26" s="792"/>
      <c r="E26" s="144"/>
      <c r="F26" s="144"/>
      <c r="G26" s="144"/>
      <c r="H26" s="144"/>
      <c r="I26" s="144"/>
      <c r="J26" s="144"/>
      <c r="K26" s="822"/>
      <c r="M26" s="36"/>
      <c r="N26" s="36"/>
    </row>
    <row r="27" spans="1:14" s="51" customFormat="1">
      <c r="A27" s="56" t="s">
        <v>34</v>
      </c>
      <c r="B27" s="59"/>
      <c r="C27" s="56"/>
      <c r="D27" s="114"/>
      <c r="E27" s="56"/>
      <c r="F27" s="56"/>
      <c r="G27" s="56"/>
      <c r="H27" s="56"/>
      <c r="I27" s="56"/>
      <c r="J27" s="56"/>
      <c r="K27" s="560"/>
      <c r="M27" s="36"/>
      <c r="N27" s="36"/>
    </row>
    <row r="28" spans="1:14" s="51" customFormat="1">
      <c r="A28" s="56"/>
      <c r="B28" s="59"/>
      <c r="C28" s="56"/>
      <c r="D28" s="114"/>
      <c r="E28" s="56"/>
      <c r="F28" s="56"/>
      <c r="G28" s="56"/>
      <c r="H28" s="56"/>
      <c r="I28" s="56"/>
      <c r="J28" s="56"/>
      <c r="K28" s="560"/>
      <c r="M28" s="36"/>
      <c r="N28" s="36"/>
    </row>
    <row r="29" spans="1:14" s="51" customFormat="1">
      <c r="A29" s="56"/>
      <c r="B29" s="59"/>
      <c r="C29" s="56"/>
      <c r="D29" s="114"/>
      <c r="E29" s="56"/>
      <c r="F29" s="56"/>
      <c r="G29" s="56"/>
      <c r="H29" s="56"/>
      <c r="I29" s="56"/>
      <c r="J29" s="56"/>
      <c r="K29" s="560"/>
      <c r="M29" s="36"/>
      <c r="N29" s="36"/>
    </row>
    <row r="30" spans="1:14" s="51" customFormat="1">
      <c r="A30" s="56"/>
      <c r="B30" s="59"/>
      <c r="C30" s="56"/>
      <c r="D30" s="114"/>
      <c r="E30" s="56"/>
      <c r="F30" s="56"/>
      <c r="G30" s="56"/>
      <c r="H30" s="56"/>
      <c r="I30" s="56"/>
      <c r="J30" s="56"/>
      <c r="K30" s="560"/>
      <c r="M30" s="36"/>
      <c r="N30" s="36"/>
    </row>
    <row r="31" spans="1:14" s="51" customFormat="1">
      <c r="A31" s="56"/>
      <c r="B31" s="59"/>
      <c r="C31" s="56"/>
      <c r="D31" s="114"/>
      <c r="E31" s="56"/>
      <c r="F31" s="56"/>
      <c r="G31" s="56"/>
      <c r="H31" s="56"/>
      <c r="I31" s="56"/>
      <c r="J31" s="56"/>
      <c r="K31" s="560"/>
      <c r="M31" s="36"/>
      <c r="N31" s="36"/>
    </row>
    <row r="32" spans="1:14" s="51" customFormat="1">
      <c r="A32" s="56"/>
      <c r="B32" s="59"/>
      <c r="C32" s="56"/>
      <c r="D32" s="114"/>
      <c r="E32" s="56"/>
      <c r="F32" s="56"/>
      <c r="G32" s="56"/>
      <c r="H32" s="56"/>
      <c r="I32" s="56"/>
      <c r="J32" s="56"/>
      <c r="K32" s="560"/>
      <c r="M32" s="36"/>
      <c r="N32" s="36"/>
    </row>
    <row r="33" spans="1:14" s="51" customFormat="1">
      <c r="A33" s="56"/>
      <c r="B33" s="59"/>
      <c r="C33" s="56"/>
      <c r="D33" s="114"/>
      <c r="E33" s="56"/>
      <c r="F33" s="56"/>
      <c r="G33" s="56"/>
      <c r="H33" s="56"/>
      <c r="I33" s="56"/>
      <c r="J33" s="56"/>
      <c r="K33" s="560"/>
      <c r="M33" s="36"/>
      <c r="N33" s="36"/>
    </row>
    <row r="34" spans="1:14" s="51" customFormat="1">
      <c r="A34" s="56"/>
      <c r="B34" s="59"/>
      <c r="C34" s="56"/>
      <c r="D34" s="114"/>
      <c r="E34" s="56"/>
      <c r="F34" s="56"/>
      <c r="G34" s="56"/>
      <c r="H34" s="56"/>
      <c r="I34" s="56"/>
      <c r="J34" s="56"/>
      <c r="K34" s="560"/>
      <c r="M34" s="36"/>
      <c r="N34" s="36"/>
    </row>
    <row r="35" spans="1:14" s="51" customFormat="1">
      <c r="A35" s="56"/>
      <c r="B35" s="59"/>
      <c r="C35" s="56"/>
      <c r="D35" s="114"/>
      <c r="E35" s="56"/>
      <c r="F35" s="56"/>
      <c r="G35" s="56"/>
      <c r="H35" s="56"/>
      <c r="I35" s="56"/>
      <c r="J35" s="56"/>
      <c r="K35" s="560"/>
      <c r="M35" s="36"/>
      <c r="N35" s="36"/>
    </row>
    <row r="36" spans="1:14" s="51" customFormat="1">
      <c r="A36" s="56"/>
      <c r="B36" s="59"/>
      <c r="C36" s="56"/>
      <c r="D36" s="114"/>
      <c r="E36" s="56"/>
      <c r="F36" s="56"/>
      <c r="G36" s="56"/>
      <c r="H36" s="56"/>
      <c r="I36" s="56"/>
      <c r="J36" s="56"/>
      <c r="K36" s="560"/>
      <c r="M36" s="36"/>
      <c r="N36" s="36"/>
    </row>
    <row r="37" spans="1:14" s="51" customFormat="1">
      <c r="A37" s="56"/>
      <c r="B37" s="59"/>
      <c r="C37" s="56"/>
      <c r="D37" s="114"/>
      <c r="E37" s="56"/>
      <c r="F37" s="56"/>
      <c r="G37" s="56"/>
      <c r="H37" s="56"/>
      <c r="I37" s="56"/>
      <c r="J37" s="56"/>
      <c r="K37" s="560"/>
      <c r="M37" s="36"/>
      <c r="N37" s="36"/>
    </row>
    <row r="38" spans="1:14" s="51" customFormat="1">
      <c r="A38" s="56"/>
      <c r="B38" s="59"/>
      <c r="C38" s="56"/>
      <c r="D38" s="114"/>
      <c r="E38" s="56"/>
      <c r="F38" s="56"/>
      <c r="G38" s="56"/>
      <c r="H38" s="56"/>
      <c r="I38" s="56"/>
      <c r="J38" s="56"/>
      <c r="K38" s="560"/>
      <c r="M38" s="36"/>
      <c r="N38" s="36"/>
    </row>
    <row r="39" spans="1:14" s="51" customFormat="1">
      <c r="A39" s="56"/>
      <c r="B39" s="59"/>
      <c r="C39" s="56"/>
      <c r="D39" s="114"/>
      <c r="E39" s="56"/>
      <c r="F39" s="56"/>
      <c r="G39" s="56"/>
      <c r="H39" s="56"/>
      <c r="I39" s="56"/>
      <c r="J39" s="56"/>
      <c r="K39" s="560"/>
      <c r="M39" s="36"/>
      <c r="N39" s="36"/>
    </row>
    <row r="40" spans="1:14" s="51" customFormat="1">
      <c r="A40" s="56"/>
      <c r="B40" s="59"/>
      <c r="C40" s="56"/>
      <c r="D40" s="114"/>
      <c r="E40" s="56"/>
      <c r="F40" s="56"/>
      <c r="G40" s="56"/>
      <c r="H40" s="56"/>
      <c r="I40" s="56"/>
      <c r="J40" s="56"/>
      <c r="K40" s="560"/>
      <c r="M40" s="36"/>
      <c r="N40" s="36"/>
    </row>
    <row r="41" spans="1:14" s="51" customFormat="1">
      <c r="A41" s="56"/>
      <c r="B41" s="59"/>
      <c r="C41" s="56"/>
      <c r="D41" s="114"/>
      <c r="E41" s="56"/>
      <c r="F41" s="56"/>
      <c r="G41" s="56"/>
      <c r="H41" s="56"/>
      <c r="I41" s="56"/>
      <c r="J41" s="56"/>
      <c r="K41" s="560"/>
      <c r="M41" s="36"/>
      <c r="N41" s="36"/>
    </row>
    <row r="42" spans="1:14" s="51" customFormat="1">
      <c r="A42" s="56"/>
      <c r="B42" s="59"/>
      <c r="C42" s="56"/>
      <c r="D42" s="114"/>
      <c r="E42" s="56"/>
      <c r="F42" s="56"/>
      <c r="G42" s="56"/>
      <c r="H42" s="56"/>
      <c r="I42" s="56"/>
      <c r="J42" s="56"/>
      <c r="K42" s="560"/>
      <c r="M42" s="36"/>
      <c r="N42" s="36"/>
    </row>
    <row r="43" spans="1:14" s="51" customFormat="1">
      <c r="A43" s="56"/>
      <c r="B43" s="59"/>
      <c r="C43" s="56"/>
      <c r="D43" s="114"/>
      <c r="E43" s="56"/>
      <c r="F43" s="56"/>
      <c r="G43" s="56"/>
      <c r="H43" s="56"/>
      <c r="I43" s="56"/>
      <c r="J43" s="56"/>
      <c r="K43" s="560"/>
      <c r="M43" s="36"/>
      <c r="N43" s="36"/>
    </row>
    <row r="44" spans="1:14" s="51" customFormat="1">
      <c r="A44" s="56"/>
      <c r="B44" s="59"/>
      <c r="C44" s="56"/>
      <c r="D44" s="114"/>
      <c r="E44" s="56"/>
      <c r="F44" s="56"/>
      <c r="G44" s="56"/>
      <c r="H44" s="56"/>
      <c r="I44" s="56"/>
      <c r="J44" s="56"/>
      <c r="K44" s="560"/>
      <c r="M44" s="36"/>
      <c r="N44" s="36"/>
    </row>
    <row r="45" spans="1:14" s="51" customFormat="1">
      <c r="A45" s="56"/>
      <c r="B45" s="59"/>
      <c r="C45" s="56"/>
      <c r="D45" s="114"/>
      <c r="E45" s="56"/>
      <c r="F45" s="56"/>
      <c r="G45" s="56"/>
      <c r="H45" s="56"/>
      <c r="I45" s="56"/>
      <c r="J45" s="56"/>
      <c r="K45" s="560"/>
      <c r="M45" s="36"/>
      <c r="N45" s="36"/>
    </row>
    <row r="46" spans="1:14" s="51" customFormat="1">
      <c r="A46" s="56"/>
      <c r="B46" s="59"/>
      <c r="C46" s="56"/>
      <c r="D46" s="114"/>
      <c r="E46" s="56"/>
      <c r="F46" s="56"/>
      <c r="G46" s="56"/>
      <c r="H46" s="56"/>
      <c r="I46" s="56"/>
      <c r="J46" s="56"/>
      <c r="K46" s="560"/>
      <c r="M46" s="36"/>
      <c r="N46" s="36"/>
    </row>
    <row r="47" spans="1:14" s="51" customFormat="1">
      <c r="A47" s="56"/>
      <c r="B47" s="59"/>
      <c r="C47" s="56"/>
      <c r="D47" s="114"/>
      <c r="E47" s="56"/>
      <c r="F47" s="56"/>
      <c r="G47" s="56"/>
      <c r="H47" s="56"/>
      <c r="I47" s="56"/>
      <c r="J47" s="56"/>
      <c r="K47" s="560"/>
      <c r="M47" s="36"/>
      <c r="N47" s="36"/>
    </row>
    <row r="48" spans="1:14">
      <c r="A48" s="56"/>
      <c r="B48" s="59"/>
      <c r="C48" s="56"/>
      <c r="D48" s="114"/>
      <c r="E48" s="56"/>
      <c r="F48" s="56"/>
      <c r="G48" s="56"/>
      <c r="H48" s="56"/>
      <c r="I48" s="56"/>
      <c r="J48" s="56"/>
      <c r="K48" s="560"/>
    </row>
    <row r="49" spans="1:11">
      <c r="A49" s="56"/>
      <c r="B49" s="59"/>
      <c r="C49" s="56"/>
      <c r="D49" s="114"/>
      <c r="E49" s="56"/>
      <c r="F49" s="56"/>
      <c r="G49" s="56"/>
      <c r="H49" s="56"/>
      <c r="I49" s="56"/>
      <c r="J49" s="56"/>
      <c r="K49" s="560"/>
    </row>
    <row r="50" spans="1:11">
      <c r="A50" s="56"/>
      <c r="B50" s="59"/>
      <c r="C50" s="56"/>
      <c r="D50" s="114"/>
      <c r="E50" s="56"/>
      <c r="F50" s="56"/>
      <c r="G50" s="56"/>
      <c r="H50" s="56"/>
      <c r="I50" s="56"/>
      <c r="J50" s="56"/>
      <c r="K50" s="560"/>
    </row>
    <row r="51" spans="1:11">
      <c r="A51" s="56"/>
      <c r="B51" s="59"/>
      <c r="C51" s="56"/>
      <c r="D51" s="114"/>
      <c r="E51" s="56"/>
      <c r="F51" s="56"/>
      <c r="G51" s="56"/>
      <c r="H51" s="56"/>
      <c r="I51" s="56"/>
      <c r="J51" s="56"/>
      <c r="K51" s="560"/>
    </row>
    <row r="52" spans="1:11">
      <c r="B52" s="53"/>
    </row>
    <row r="53" spans="1:11">
      <c r="B53" s="53"/>
    </row>
    <row r="54" spans="1:11">
      <c r="B54" s="53"/>
    </row>
    <row r="55" spans="1:11">
      <c r="B55" s="53"/>
    </row>
    <row r="56" spans="1:11">
      <c r="B56" s="53"/>
    </row>
    <row r="57" spans="1:11">
      <c r="B57" s="53"/>
    </row>
    <row r="58" spans="1:11">
      <c r="B58" s="53"/>
    </row>
    <row r="59" spans="1:11">
      <c r="B59" s="53"/>
    </row>
    <row r="60" spans="1:11">
      <c r="B60" s="53"/>
    </row>
    <row r="61" spans="1:11">
      <c r="B61" s="53"/>
    </row>
    <row r="62" spans="1:11">
      <c r="B62" s="53"/>
    </row>
    <row r="63" spans="1:11">
      <c r="B63" s="53"/>
    </row>
    <row r="64" spans="1:11">
      <c r="B64" s="53"/>
    </row>
    <row r="65" spans="2:2">
      <c r="B65" s="53"/>
    </row>
    <row r="66" spans="2:2">
      <c r="B66" s="53"/>
    </row>
    <row r="67" spans="2:2">
      <c r="B67" s="53"/>
    </row>
    <row r="68" spans="2:2">
      <c r="B68" s="53"/>
    </row>
    <row r="69" spans="2:2">
      <c r="B69" s="53"/>
    </row>
    <row r="70" spans="2:2">
      <c r="B70" s="53"/>
    </row>
    <row r="71" spans="2:2">
      <c r="B71" s="53"/>
    </row>
    <row r="72" spans="2:2">
      <c r="B72" s="53"/>
    </row>
    <row r="73" spans="2:2">
      <c r="B73" s="53"/>
    </row>
    <row r="74" spans="2:2">
      <c r="B74" s="53"/>
    </row>
    <row r="75" spans="2:2">
      <c r="B75" s="53"/>
    </row>
    <row r="76" spans="2:2">
      <c r="B76" s="53"/>
    </row>
    <row r="77" spans="2:2">
      <c r="B77" s="53"/>
    </row>
    <row r="78" spans="2:2">
      <c r="B78" s="53"/>
    </row>
    <row r="79" spans="2:2">
      <c r="B79" s="53"/>
    </row>
    <row r="80" spans="2:2">
      <c r="B80" s="53"/>
    </row>
    <row r="81" spans="2:2">
      <c r="B81" s="53"/>
    </row>
    <row r="82" spans="2:2">
      <c r="B82" s="53"/>
    </row>
    <row r="83" spans="2:2">
      <c r="B83" s="53"/>
    </row>
    <row r="84" spans="2:2">
      <c r="B84" s="53"/>
    </row>
    <row r="85" spans="2:2">
      <c r="B85" s="53"/>
    </row>
    <row r="86" spans="2:2">
      <c r="B86" s="53"/>
    </row>
    <row r="87" spans="2:2">
      <c r="B87" s="53"/>
    </row>
    <row r="88" spans="2:2">
      <c r="B88" s="53"/>
    </row>
    <row r="89" spans="2:2">
      <c r="B89" s="53"/>
    </row>
    <row r="90" spans="2:2">
      <c r="B90" s="53"/>
    </row>
    <row r="91" spans="2:2">
      <c r="B91" s="53"/>
    </row>
    <row r="92" spans="2:2">
      <c r="B92" s="53"/>
    </row>
    <row r="93" spans="2:2">
      <c r="B93" s="53"/>
    </row>
    <row r="94" spans="2:2">
      <c r="B94" s="53"/>
    </row>
    <row r="95" spans="2:2">
      <c r="B95" s="53"/>
    </row>
    <row r="96" spans="2:2">
      <c r="B96" s="53"/>
    </row>
    <row r="97" spans="2:2">
      <c r="B97" s="53"/>
    </row>
    <row r="98" spans="2:2">
      <c r="B98" s="53"/>
    </row>
    <row r="99" spans="2:2">
      <c r="B99" s="53"/>
    </row>
    <row r="100" spans="2:2">
      <c r="B100" s="53"/>
    </row>
    <row r="101" spans="2:2">
      <c r="B101" s="53"/>
    </row>
    <row r="102" spans="2:2">
      <c r="B102" s="53"/>
    </row>
    <row r="103" spans="2:2">
      <c r="B103" s="53"/>
    </row>
    <row r="104" spans="2:2">
      <c r="B104" s="53"/>
    </row>
    <row r="105" spans="2:2">
      <c r="B105" s="53"/>
    </row>
    <row r="106" spans="2:2">
      <c r="B106" s="53"/>
    </row>
    <row r="107" spans="2:2">
      <c r="B107" s="53"/>
    </row>
    <row r="108" spans="2:2">
      <c r="B108" s="53"/>
    </row>
    <row r="109" spans="2:2">
      <c r="B109" s="53"/>
    </row>
    <row r="110" spans="2:2">
      <c r="B110" s="53"/>
    </row>
    <row r="111" spans="2:2">
      <c r="B111" s="53"/>
    </row>
    <row r="112" spans="2:2">
      <c r="B112" s="53"/>
    </row>
    <row r="113" spans="2:14">
      <c r="B113" s="53"/>
    </row>
    <row r="114" spans="2:14">
      <c r="B114" s="53"/>
    </row>
    <row r="115" spans="2:14">
      <c r="B115" s="53"/>
    </row>
    <row r="116" spans="2:14">
      <c r="B116" s="53"/>
    </row>
    <row r="117" spans="2:14">
      <c r="B117" s="53"/>
    </row>
    <row r="118" spans="2:14">
      <c r="B118" s="53"/>
    </row>
    <row r="119" spans="2:14">
      <c r="B119" s="53"/>
    </row>
    <row r="120" spans="2:14">
      <c r="B120" s="53"/>
    </row>
    <row r="121" spans="2:14">
      <c r="B121" s="53"/>
    </row>
    <row r="122" spans="2:14">
      <c r="B122" s="53"/>
    </row>
    <row r="123" spans="2:14">
      <c r="B123" s="53"/>
    </row>
    <row r="124" spans="2:14">
      <c r="B124" s="53"/>
    </row>
    <row r="125" spans="2:14">
      <c r="B125" s="204"/>
    </row>
    <row r="126" spans="2:14">
      <c r="B126" s="205"/>
    </row>
    <row r="127" spans="2:14">
      <c r="B127" s="205"/>
    </row>
    <row r="128" spans="2:14" s="51" customFormat="1">
      <c r="B128" s="205"/>
      <c r="D128" s="54"/>
      <c r="K128" s="823"/>
      <c r="M128" s="36"/>
      <c r="N128" s="36"/>
    </row>
    <row r="129" spans="2:14" s="51" customFormat="1">
      <c r="B129" s="205"/>
      <c r="D129" s="54"/>
      <c r="K129" s="823"/>
      <c r="M129" s="36"/>
      <c r="N129" s="36"/>
    </row>
    <row r="130" spans="2:14" s="51" customFormat="1">
      <c r="B130" s="205"/>
      <c r="D130" s="54"/>
      <c r="K130" s="823"/>
      <c r="M130" s="36"/>
      <c r="N130" s="36"/>
    </row>
    <row r="131" spans="2:14" s="51" customFormat="1">
      <c r="B131" s="205"/>
      <c r="D131" s="54"/>
      <c r="K131" s="823"/>
      <c r="M131" s="36"/>
      <c r="N131" s="36"/>
    </row>
    <row r="132" spans="2:14" s="51" customFormat="1">
      <c r="B132" s="205"/>
      <c r="D132" s="54"/>
      <c r="K132" s="823"/>
      <c r="M132" s="36"/>
      <c r="N132" s="36"/>
    </row>
    <row r="133" spans="2:14" s="51" customFormat="1">
      <c r="B133" s="205"/>
      <c r="D133" s="54"/>
      <c r="K133" s="823"/>
      <c r="M133" s="36"/>
      <c r="N133" s="36"/>
    </row>
    <row r="134" spans="2:14" s="51" customFormat="1">
      <c r="B134" s="205"/>
      <c r="D134" s="54"/>
      <c r="K134" s="823"/>
      <c r="M134" s="36"/>
      <c r="N134" s="36"/>
    </row>
    <row r="135" spans="2:14" s="51" customFormat="1">
      <c r="B135" s="205"/>
      <c r="D135" s="54"/>
      <c r="K135" s="823"/>
      <c r="M135" s="36"/>
      <c r="N135" s="36"/>
    </row>
    <row r="136" spans="2:14" s="51" customFormat="1">
      <c r="B136" s="205"/>
      <c r="D136" s="54"/>
      <c r="K136" s="823"/>
      <c r="M136" s="36"/>
      <c r="N136" s="36"/>
    </row>
    <row r="137" spans="2:14" s="51" customFormat="1">
      <c r="B137" s="205"/>
      <c r="D137" s="54"/>
      <c r="K137" s="823"/>
      <c r="M137" s="36"/>
      <c r="N137" s="36"/>
    </row>
    <row r="138" spans="2:14" s="51" customFormat="1">
      <c r="B138" s="205"/>
      <c r="D138" s="54"/>
      <c r="K138" s="823"/>
      <c r="M138" s="36"/>
      <c r="N138" s="36"/>
    </row>
    <row r="139" spans="2:14" s="51" customFormat="1">
      <c r="B139" s="205"/>
      <c r="D139" s="54"/>
      <c r="K139" s="823"/>
      <c r="M139" s="36"/>
      <c r="N139" s="36"/>
    </row>
    <row r="140" spans="2:14" s="51" customFormat="1">
      <c r="B140" s="205"/>
      <c r="D140" s="54"/>
      <c r="K140" s="823"/>
      <c r="M140" s="36"/>
      <c r="N140" s="36"/>
    </row>
    <row r="141" spans="2:14" s="51" customFormat="1">
      <c r="B141" s="205"/>
      <c r="D141" s="54"/>
      <c r="K141" s="823"/>
      <c r="M141" s="36"/>
      <c r="N141" s="36"/>
    </row>
    <row r="142" spans="2:14" s="51" customFormat="1">
      <c r="B142" s="205"/>
      <c r="D142" s="54"/>
      <c r="K142" s="823"/>
      <c r="M142" s="36"/>
      <c r="N142" s="36"/>
    </row>
    <row r="143" spans="2:14" s="51" customFormat="1">
      <c r="B143" s="205"/>
      <c r="D143" s="54"/>
      <c r="K143" s="823"/>
      <c r="M143" s="36"/>
      <c r="N143" s="36"/>
    </row>
    <row r="144" spans="2:14" s="51" customFormat="1">
      <c r="B144" s="205"/>
      <c r="D144" s="54"/>
      <c r="K144" s="823"/>
      <c r="M144" s="36"/>
      <c r="N144" s="36"/>
    </row>
    <row r="145" spans="2:14" s="51" customFormat="1">
      <c r="B145" s="205"/>
      <c r="D145" s="54"/>
      <c r="K145" s="823"/>
      <c r="M145" s="36"/>
      <c r="N145" s="36"/>
    </row>
    <row r="146" spans="2:14" s="51" customFormat="1">
      <c r="B146" s="205"/>
      <c r="D146" s="54"/>
      <c r="K146" s="823"/>
      <c r="M146" s="36"/>
      <c r="N146" s="36"/>
    </row>
    <row r="147" spans="2:14" s="51" customFormat="1">
      <c r="B147" s="205"/>
      <c r="D147" s="54"/>
      <c r="K147" s="823"/>
      <c r="M147" s="36"/>
      <c r="N147" s="36"/>
    </row>
    <row r="148" spans="2:14" s="51" customFormat="1">
      <c r="B148" s="205"/>
      <c r="D148" s="54"/>
      <c r="K148" s="823"/>
      <c r="M148" s="36"/>
      <c r="N148" s="36"/>
    </row>
    <row r="149" spans="2:14" s="51" customFormat="1">
      <c r="B149" s="205"/>
      <c r="D149" s="54"/>
      <c r="K149" s="823"/>
      <c r="M149" s="36"/>
      <c r="N149" s="36"/>
    </row>
    <row r="150" spans="2:14" s="51" customFormat="1">
      <c r="B150" s="205"/>
      <c r="D150" s="54"/>
      <c r="K150" s="823"/>
      <c r="M150" s="36"/>
      <c r="N150" s="36"/>
    </row>
    <row r="151" spans="2:14" s="51" customFormat="1">
      <c r="B151" s="205"/>
      <c r="D151" s="54"/>
      <c r="K151" s="823"/>
      <c r="M151" s="36"/>
      <c r="N151" s="36"/>
    </row>
    <row r="152" spans="2:14" s="51" customFormat="1">
      <c r="B152" s="205"/>
      <c r="D152" s="54"/>
      <c r="K152" s="823"/>
      <c r="M152" s="36"/>
      <c r="N152" s="36"/>
    </row>
    <row r="153" spans="2:14" s="51" customFormat="1">
      <c r="B153" s="205"/>
      <c r="D153" s="54"/>
      <c r="K153" s="823"/>
      <c r="M153" s="36"/>
      <c r="N153" s="36"/>
    </row>
    <row r="154" spans="2:14" s="51" customFormat="1">
      <c r="B154" s="205"/>
      <c r="D154" s="54"/>
      <c r="K154" s="823"/>
      <c r="M154" s="36"/>
      <c r="N154" s="36"/>
    </row>
    <row r="155" spans="2:14" s="51" customFormat="1">
      <c r="B155" s="205"/>
      <c r="D155" s="54"/>
      <c r="K155" s="823"/>
      <c r="M155" s="36"/>
      <c r="N155" s="36"/>
    </row>
    <row r="156" spans="2:14" s="51" customFormat="1">
      <c r="B156" s="205"/>
      <c r="D156" s="54"/>
      <c r="K156" s="823"/>
      <c r="M156" s="36"/>
      <c r="N156" s="36"/>
    </row>
    <row r="157" spans="2:14" s="51" customFormat="1">
      <c r="B157" s="205"/>
      <c r="D157" s="54"/>
      <c r="K157" s="823"/>
      <c r="M157" s="36"/>
      <c r="N157" s="36"/>
    </row>
    <row r="158" spans="2:14" s="51" customFormat="1">
      <c r="B158" s="205"/>
      <c r="D158" s="54"/>
      <c r="K158" s="823"/>
      <c r="M158" s="36"/>
      <c r="N158" s="36"/>
    </row>
    <row r="159" spans="2:14" s="51" customFormat="1">
      <c r="B159" s="205"/>
      <c r="D159" s="54"/>
      <c r="K159" s="823"/>
      <c r="M159" s="36"/>
      <c r="N159" s="36"/>
    </row>
    <row r="160" spans="2:14" s="51" customFormat="1">
      <c r="B160" s="205"/>
      <c r="D160" s="54"/>
      <c r="K160" s="823"/>
      <c r="M160" s="36"/>
      <c r="N160" s="36"/>
    </row>
    <row r="161" spans="2:14" s="51" customFormat="1">
      <c r="B161" s="205"/>
      <c r="D161" s="54"/>
      <c r="K161" s="823"/>
      <c r="M161" s="36"/>
      <c r="N161" s="36"/>
    </row>
    <row r="162" spans="2:14" s="51" customFormat="1">
      <c r="B162" s="205"/>
      <c r="D162" s="54"/>
      <c r="K162" s="823"/>
      <c r="M162" s="36"/>
      <c r="N162" s="36"/>
    </row>
    <row r="163" spans="2:14" s="51" customFormat="1">
      <c r="B163" s="205"/>
      <c r="D163" s="54"/>
      <c r="K163" s="823"/>
      <c r="M163" s="36"/>
      <c r="N163" s="36"/>
    </row>
    <row r="164" spans="2:14" s="51" customFormat="1">
      <c r="B164" s="205"/>
      <c r="D164" s="54"/>
      <c r="K164" s="823"/>
      <c r="M164" s="36"/>
      <c r="N164" s="36"/>
    </row>
    <row r="165" spans="2:14" s="51" customFormat="1">
      <c r="B165" s="205"/>
      <c r="D165" s="54"/>
      <c r="K165" s="823"/>
      <c r="M165" s="36"/>
      <c r="N165" s="36"/>
    </row>
    <row r="166" spans="2:14" s="51" customFormat="1">
      <c r="B166" s="205"/>
      <c r="D166" s="54"/>
      <c r="K166" s="823"/>
      <c r="M166" s="36"/>
      <c r="N166" s="36"/>
    </row>
    <row r="167" spans="2:14" s="51" customFormat="1">
      <c r="B167" s="205"/>
      <c r="D167" s="54"/>
      <c r="K167" s="823"/>
      <c r="M167" s="36"/>
      <c r="N167" s="36"/>
    </row>
    <row r="168" spans="2:14" s="51" customFormat="1">
      <c r="B168" s="205"/>
      <c r="D168" s="54"/>
      <c r="K168" s="823"/>
      <c r="M168" s="36"/>
      <c r="N168" s="36"/>
    </row>
    <row r="169" spans="2:14" s="51" customFormat="1">
      <c r="B169" s="205"/>
      <c r="D169" s="54"/>
      <c r="K169" s="823"/>
      <c r="M169" s="36"/>
      <c r="N169" s="36"/>
    </row>
    <row r="170" spans="2:14" s="51" customFormat="1">
      <c r="B170" s="205"/>
      <c r="D170" s="54"/>
      <c r="K170" s="823"/>
      <c r="M170" s="36"/>
      <c r="N170" s="36"/>
    </row>
    <row r="171" spans="2:14" s="51" customFormat="1">
      <c r="B171" s="205"/>
      <c r="D171" s="54"/>
      <c r="K171" s="823"/>
      <c r="M171" s="36"/>
      <c r="N171" s="36"/>
    </row>
    <row r="172" spans="2:14" s="51" customFormat="1">
      <c r="B172" s="205"/>
      <c r="D172" s="54"/>
      <c r="K172" s="823"/>
      <c r="M172" s="36"/>
      <c r="N172" s="36"/>
    </row>
    <row r="173" spans="2:14" s="51" customFormat="1">
      <c r="B173" s="205"/>
      <c r="D173" s="54"/>
      <c r="K173" s="823"/>
      <c r="M173" s="36"/>
      <c r="N173" s="36"/>
    </row>
    <row r="174" spans="2:14" s="51" customFormat="1">
      <c r="B174" s="205"/>
      <c r="D174" s="54"/>
      <c r="K174" s="823"/>
      <c r="M174" s="36"/>
      <c r="N174" s="36"/>
    </row>
    <row r="175" spans="2:14" s="51" customFormat="1">
      <c r="B175" s="205"/>
      <c r="D175" s="54"/>
      <c r="K175" s="823"/>
      <c r="M175" s="36"/>
      <c r="N175" s="36"/>
    </row>
    <row r="176" spans="2:14" s="51" customFormat="1">
      <c r="B176" s="205"/>
      <c r="D176" s="54"/>
      <c r="K176" s="823"/>
      <c r="M176" s="36"/>
      <c r="N176" s="36"/>
    </row>
    <row r="177" spans="2:14" s="51" customFormat="1">
      <c r="B177" s="205"/>
      <c r="D177" s="54"/>
      <c r="K177" s="823"/>
      <c r="M177" s="36"/>
      <c r="N177" s="36"/>
    </row>
    <row r="178" spans="2:14" s="51" customFormat="1">
      <c r="B178" s="205"/>
      <c r="D178" s="54"/>
      <c r="K178" s="823"/>
      <c r="M178" s="36"/>
      <c r="N178" s="36"/>
    </row>
    <row r="179" spans="2:14" s="51" customFormat="1">
      <c r="B179" s="205"/>
      <c r="D179" s="54"/>
      <c r="K179" s="823"/>
      <c r="M179" s="36"/>
      <c r="N179" s="36"/>
    </row>
    <row r="180" spans="2:14" s="51" customFormat="1">
      <c r="B180" s="205"/>
      <c r="D180" s="54"/>
      <c r="K180" s="823"/>
      <c r="M180" s="36"/>
      <c r="N180" s="36"/>
    </row>
    <row r="181" spans="2:14" s="51" customFormat="1">
      <c r="B181" s="205"/>
      <c r="D181" s="54"/>
      <c r="K181" s="823"/>
      <c r="M181" s="36"/>
      <c r="N181" s="36"/>
    </row>
    <row r="182" spans="2:14" s="51" customFormat="1">
      <c r="B182" s="205"/>
      <c r="D182" s="54"/>
      <c r="K182" s="823"/>
      <c r="M182" s="36"/>
      <c r="N182" s="36"/>
    </row>
    <row r="183" spans="2:14" s="51" customFormat="1">
      <c r="B183" s="205"/>
      <c r="D183" s="54"/>
      <c r="K183" s="823"/>
      <c r="M183" s="36"/>
      <c r="N183" s="36"/>
    </row>
    <row r="184" spans="2:14" s="51" customFormat="1">
      <c r="B184" s="205"/>
      <c r="D184" s="54"/>
      <c r="K184" s="823"/>
      <c r="M184" s="36"/>
      <c r="N184" s="36"/>
    </row>
    <row r="185" spans="2:14" s="51" customFormat="1">
      <c r="B185" s="205"/>
      <c r="D185" s="54"/>
      <c r="K185" s="823"/>
      <c r="M185" s="36"/>
      <c r="N185" s="36"/>
    </row>
    <row r="186" spans="2:14" s="51" customFormat="1">
      <c r="B186" s="205"/>
      <c r="D186" s="54"/>
      <c r="K186" s="823"/>
      <c r="M186" s="36"/>
      <c r="N186" s="36"/>
    </row>
    <row r="187" spans="2:14" s="51" customFormat="1">
      <c r="B187" s="205"/>
      <c r="D187" s="54"/>
      <c r="K187" s="823"/>
      <c r="M187" s="36"/>
      <c r="N187" s="36"/>
    </row>
    <row r="188" spans="2:14" s="51" customFormat="1">
      <c r="B188" s="205"/>
      <c r="D188" s="54"/>
      <c r="K188" s="823"/>
      <c r="M188" s="36"/>
      <c r="N188" s="36"/>
    </row>
    <row r="189" spans="2:14" s="51" customFormat="1">
      <c r="B189" s="205"/>
      <c r="D189" s="54"/>
      <c r="K189" s="823"/>
      <c r="M189" s="36"/>
      <c r="N189" s="36"/>
    </row>
    <row r="190" spans="2:14" s="51" customFormat="1">
      <c r="B190" s="205"/>
      <c r="D190" s="54"/>
      <c r="K190" s="823"/>
      <c r="M190" s="36"/>
      <c r="N190" s="36"/>
    </row>
    <row r="191" spans="2:14" s="51" customFormat="1">
      <c r="B191" s="205"/>
      <c r="D191" s="54"/>
      <c r="K191" s="823"/>
      <c r="M191" s="36"/>
      <c r="N191" s="36"/>
    </row>
    <row r="192" spans="2:14" s="51" customFormat="1">
      <c r="B192" s="205"/>
      <c r="D192" s="54"/>
      <c r="K192" s="823"/>
      <c r="M192" s="36"/>
      <c r="N192" s="36"/>
    </row>
    <row r="193" spans="2:14" s="51" customFormat="1">
      <c r="B193" s="205"/>
      <c r="D193" s="54"/>
      <c r="K193" s="823"/>
      <c r="M193" s="36"/>
      <c r="N193" s="36"/>
    </row>
    <row r="194" spans="2:14" s="51" customFormat="1">
      <c r="B194" s="205"/>
      <c r="D194" s="54"/>
      <c r="K194" s="823"/>
      <c r="M194" s="36"/>
      <c r="N194" s="36"/>
    </row>
    <row r="195" spans="2:14" s="51" customFormat="1">
      <c r="B195" s="205"/>
      <c r="D195" s="54"/>
      <c r="K195" s="823"/>
      <c r="M195" s="36"/>
      <c r="N195" s="36"/>
    </row>
    <row r="196" spans="2:14" s="51" customFormat="1">
      <c r="B196" s="205"/>
      <c r="D196" s="54"/>
      <c r="K196" s="823"/>
      <c r="M196" s="36"/>
      <c r="N196" s="36"/>
    </row>
    <row r="197" spans="2:14" s="51" customFormat="1">
      <c r="B197" s="205"/>
      <c r="D197" s="54"/>
      <c r="K197" s="823"/>
      <c r="M197" s="36"/>
      <c r="N197" s="36"/>
    </row>
    <row r="198" spans="2:14" s="51" customFormat="1">
      <c r="B198" s="205"/>
      <c r="D198" s="54"/>
      <c r="K198" s="823"/>
      <c r="M198" s="36"/>
      <c r="N198" s="36"/>
    </row>
    <row r="199" spans="2:14" s="51" customFormat="1">
      <c r="B199" s="205"/>
      <c r="D199" s="54"/>
      <c r="K199" s="823"/>
      <c r="M199" s="36"/>
      <c r="N199" s="36"/>
    </row>
    <row r="200" spans="2:14" s="51" customFormat="1">
      <c r="B200" s="205"/>
      <c r="D200" s="54"/>
      <c r="K200" s="823"/>
      <c r="M200" s="36"/>
      <c r="N200" s="36"/>
    </row>
    <row r="201" spans="2:14" s="51" customFormat="1">
      <c r="B201" s="205"/>
      <c r="D201" s="54"/>
      <c r="K201" s="823"/>
      <c r="M201" s="36"/>
      <c r="N201" s="36"/>
    </row>
    <row r="202" spans="2:14" s="51" customFormat="1">
      <c r="B202" s="205"/>
      <c r="D202" s="54"/>
      <c r="K202" s="823"/>
      <c r="M202" s="36"/>
      <c r="N202" s="36"/>
    </row>
    <row r="203" spans="2:14" s="51" customFormat="1">
      <c r="B203" s="205"/>
      <c r="D203" s="54"/>
      <c r="K203" s="823"/>
      <c r="M203" s="36"/>
      <c r="N203" s="36"/>
    </row>
    <row r="204" spans="2:14" s="51" customFormat="1">
      <c r="B204" s="205"/>
      <c r="D204" s="54"/>
      <c r="K204" s="823"/>
      <c r="M204" s="36"/>
      <c r="N204" s="36"/>
    </row>
    <row r="205" spans="2:14" s="51" customFormat="1">
      <c r="B205" s="205"/>
      <c r="D205" s="54"/>
      <c r="K205" s="823"/>
      <c r="M205" s="36"/>
      <c r="N205" s="36"/>
    </row>
    <row r="206" spans="2:14" s="51" customFormat="1">
      <c r="B206" s="205"/>
      <c r="D206" s="54"/>
      <c r="K206" s="823"/>
      <c r="M206" s="36"/>
      <c r="N206" s="36"/>
    </row>
    <row r="207" spans="2:14" s="51" customFormat="1">
      <c r="B207" s="205"/>
      <c r="D207" s="54"/>
      <c r="K207" s="823"/>
      <c r="M207" s="36"/>
      <c r="N207" s="36"/>
    </row>
    <row r="208" spans="2:14" s="51" customFormat="1">
      <c r="B208" s="205"/>
      <c r="D208" s="54"/>
      <c r="K208" s="823"/>
      <c r="M208" s="36"/>
      <c r="N208" s="36"/>
    </row>
    <row r="209" spans="2:14" s="51" customFormat="1">
      <c r="B209" s="205"/>
      <c r="D209" s="54"/>
      <c r="K209" s="823"/>
      <c r="M209" s="36"/>
      <c r="N209" s="36"/>
    </row>
    <row r="210" spans="2:14" s="51" customFormat="1">
      <c r="B210" s="205"/>
      <c r="D210" s="54"/>
      <c r="K210" s="823"/>
      <c r="M210" s="36"/>
      <c r="N210" s="36"/>
    </row>
    <row r="211" spans="2:14" s="51" customFormat="1">
      <c r="B211" s="205"/>
      <c r="D211" s="54"/>
      <c r="K211" s="823"/>
      <c r="M211" s="36"/>
      <c r="N211" s="36"/>
    </row>
    <row r="212" spans="2:14" s="51" customFormat="1">
      <c r="B212" s="205"/>
      <c r="D212" s="54"/>
      <c r="K212" s="823"/>
      <c r="M212" s="36"/>
      <c r="N212" s="36"/>
    </row>
    <row r="213" spans="2:14" s="51" customFormat="1">
      <c r="B213" s="205"/>
      <c r="D213" s="54"/>
      <c r="K213" s="823"/>
      <c r="M213" s="36"/>
      <c r="N213" s="36"/>
    </row>
    <row r="214" spans="2:14" s="51" customFormat="1">
      <c r="B214" s="205"/>
      <c r="D214" s="54"/>
      <c r="K214" s="823"/>
      <c r="M214" s="36"/>
      <c r="N214" s="36"/>
    </row>
    <row r="215" spans="2:14" s="51" customFormat="1">
      <c r="B215" s="205"/>
      <c r="D215" s="54"/>
      <c r="K215" s="823"/>
      <c r="M215" s="36"/>
      <c r="N215" s="36"/>
    </row>
    <row r="216" spans="2:14" s="51" customFormat="1">
      <c r="B216" s="205"/>
      <c r="D216" s="54"/>
      <c r="K216" s="823"/>
      <c r="M216" s="36"/>
      <c r="N216" s="36"/>
    </row>
    <row r="217" spans="2:14" s="51" customFormat="1">
      <c r="B217" s="205"/>
      <c r="D217" s="54"/>
      <c r="K217" s="823"/>
      <c r="M217" s="36"/>
      <c r="N217" s="36"/>
    </row>
    <row r="218" spans="2:14" s="51" customFormat="1">
      <c r="B218" s="205"/>
      <c r="D218" s="54"/>
      <c r="K218" s="823"/>
      <c r="M218" s="36"/>
      <c r="N218" s="36"/>
    </row>
    <row r="219" spans="2:14" s="51" customFormat="1">
      <c r="B219" s="205"/>
      <c r="D219" s="54"/>
      <c r="K219" s="823"/>
      <c r="M219" s="36"/>
      <c r="N219" s="36"/>
    </row>
    <row r="220" spans="2:14" s="51" customFormat="1">
      <c r="B220" s="205"/>
      <c r="D220" s="54"/>
      <c r="K220" s="823"/>
      <c r="M220" s="36"/>
      <c r="N220" s="36"/>
    </row>
    <row r="221" spans="2:14" s="51" customFormat="1">
      <c r="B221" s="205"/>
      <c r="D221" s="54"/>
      <c r="K221" s="823"/>
      <c r="M221" s="36"/>
      <c r="N221" s="36"/>
    </row>
    <row r="222" spans="2:14" s="51" customFormat="1">
      <c r="B222" s="205"/>
      <c r="D222" s="54"/>
      <c r="K222" s="823"/>
      <c r="M222" s="36"/>
      <c r="N222" s="36"/>
    </row>
    <row r="223" spans="2:14" s="51" customFormat="1">
      <c r="B223" s="205"/>
      <c r="D223" s="54"/>
      <c r="K223" s="823"/>
      <c r="M223" s="36"/>
      <c r="N223" s="36"/>
    </row>
    <row r="224" spans="2:14" s="51" customFormat="1">
      <c r="B224" s="205"/>
      <c r="D224" s="54"/>
      <c r="K224" s="823"/>
      <c r="M224" s="36"/>
      <c r="N224" s="36"/>
    </row>
    <row r="225" spans="2:14" s="51" customFormat="1">
      <c r="B225" s="205"/>
      <c r="D225" s="54"/>
      <c r="K225" s="823"/>
      <c r="M225" s="36"/>
      <c r="N225" s="36"/>
    </row>
    <row r="226" spans="2:14" s="51" customFormat="1">
      <c r="B226" s="205"/>
      <c r="D226" s="54"/>
      <c r="K226" s="823"/>
      <c r="M226" s="36"/>
      <c r="N226" s="36"/>
    </row>
    <row r="227" spans="2:14" s="51" customFormat="1">
      <c r="B227" s="205"/>
      <c r="D227" s="54"/>
      <c r="K227" s="823"/>
      <c r="M227" s="36"/>
      <c r="N227" s="36"/>
    </row>
    <row r="228" spans="2:14" s="51" customFormat="1">
      <c r="B228" s="205"/>
      <c r="D228" s="54"/>
      <c r="K228" s="823"/>
      <c r="M228" s="36"/>
      <c r="N228" s="36"/>
    </row>
    <row r="229" spans="2:14" s="51" customFormat="1">
      <c r="B229" s="205"/>
      <c r="D229" s="54"/>
      <c r="K229" s="823"/>
      <c r="M229" s="36"/>
      <c r="N229" s="36"/>
    </row>
    <row r="230" spans="2:14" s="51" customFormat="1">
      <c r="B230" s="205"/>
      <c r="D230" s="54"/>
      <c r="K230" s="823"/>
      <c r="M230" s="36"/>
      <c r="N230" s="36"/>
    </row>
    <row r="231" spans="2:14" s="51" customFormat="1">
      <c r="B231" s="205"/>
      <c r="D231" s="54"/>
      <c r="K231" s="823"/>
      <c r="M231" s="36"/>
      <c r="N231" s="36"/>
    </row>
    <row r="232" spans="2:14" s="51" customFormat="1">
      <c r="B232" s="205"/>
      <c r="D232" s="54"/>
      <c r="K232" s="823"/>
      <c r="M232" s="36"/>
      <c r="N232" s="36"/>
    </row>
    <row r="233" spans="2:14" s="51" customFormat="1">
      <c r="B233" s="205"/>
      <c r="D233" s="54"/>
      <c r="K233" s="823"/>
      <c r="M233" s="36"/>
      <c r="N233" s="36"/>
    </row>
    <row r="234" spans="2:14" s="51" customFormat="1">
      <c r="B234" s="205"/>
      <c r="D234" s="54"/>
      <c r="K234" s="823"/>
      <c r="M234" s="36"/>
      <c r="N234" s="36"/>
    </row>
    <row r="235" spans="2:14" s="51" customFormat="1">
      <c r="B235" s="205"/>
      <c r="D235" s="54"/>
      <c r="K235" s="823"/>
      <c r="M235" s="36"/>
      <c r="N235" s="36"/>
    </row>
    <row r="236" spans="2:14" s="51" customFormat="1">
      <c r="B236" s="205"/>
      <c r="D236" s="54"/>
      <c r="K236" s="823"/>
      <c r="M236" s="36"/>
      <c r="N236" s="36"/>
    </row>
    <row r="237" spans="2:14" s="51" customFormat="1">
      <c r="B237" s="205"/>
      <c r="D237" s="54"/>
      <c r="K237" s="823"/>
      <c r="M237" s="36"/>
      <c r="N237" s="36"/>
    </row>
    <row r="238" spans="2:14" s="51" customFormat="1">
      <c r="B238" s="205"/>
      <c r="D238" s="54"/>
      <c r="K238" s="823"/>
      <c r="M238" s="36"/>
      <c r="N238" s="36"/>
    </row>
    <row r="239" spans="2:14" s="51" customFormat="1">
      <c r="B239" s="205"/>
      <c r="D239" s="54"/>
      <c r="K239" s="823"/>
      <c r="M239" s="36"/>
      <c r="N239" s="36"/>
    </row>
    <row r="240" spans="2:14" s="51" customFormat="1">
      <c r="B240" s="205"/>
      <c r="D240" s="54"/>
      <c r="K240" s="823"/>
      <c r="M240" s="36"/>
      <c r="N240" s="36"/>
    </row>
    <row r="241" spans="2:14" s="51" customFormat="1">
      <c r="B241" s="205"/>
      <c r="D241" s="54"/>
      <c r="K241" s="823"/>
      <c r="M241" s="36"/>
      <c r="N241" s="36"/>
    </row>
    <row r="242" spans="2:14" s="51" customFormat="1">
      <c r="B242" s="205"/>
      <c r="D242" s="54"/>
      <c r="K242" s="823"/>
      <c r="M242" s="36"/>
      <c r="N242" s="36"/>
    </row>
    <row r="243" spans="2:14" s="51" customFormat="1">
      <c r="B243" s="205"/>
      <c r="D243" s="54"/>
      <c r="K243" s="823"/>
      <c r="M243" s="36"/>
      <c r="N243" s="36"/>
    </row>
    <row r="244" spans="2:14" s="51" customFormat="1">
      <c r="B244" s="205"/>
      <c r="D244" s="54"/>
      <c r="K244" s="823"/>
      <c r="M244" s="36"/>
      <c r="N244" s="36"/>
    </row>
    <row r="245" spans="2:14" s="51" customFormat="1">
      <c r="B245" s="205"/>
      <c r="D245" s="54"/>
      <c r="K245" s="823"/>
      <c r="M245" s="36"/>
      <c r="N245" s="36"/>
    </row>
    <row r="246" spans="2:14" s="51" customFormat="1">
      <c r="B246" s="205"/>
      <c r="D246" s="54"/>
      <c r="K246" s="823"/>
      <c r="M246" s="36"/>
      <c r="N246" s="36"/>
    </row>
    <row r="247" spans="2:14" s="51" customFormat="1">
      <c r="B247" s="205"/>
      <c r="D247" s="54"/>
      <c r="K247" s="823"/>
      <c r="M247" s="36"/>
      <c r="N247" s="36"/>
    </row>
    <row r="248" spans="2:14" s="51" customFormat="1">
      <c r="B248" s="205"/>
      <c r="D248" s="54"/>
      <c r="K248" s="823"/>
      <c r="M248" s="36"/>
      <c r="N248" s="36"/>
    </row>
    <row r="249" spans="2:14" s="51" customFormat="1">
      <c r="B249" s="205"/>
      <c r="D249" s="54"/>
      <c r="K249" s="823"/>
      <c r="M249" s="36"/>
      <c r="N249" s="36"/>
    </row>
    <row r="250" spans="2:14" s="51" customFormat="1">
      <c r="B250" s="205"/>
      <c r="D250" s="54"/>
      <c r="K250" s="823"/>
      <c r="M250" s="36"/>
      <c r="N250" s="36"/>
    </row>
    <row r="251" spans="2:14" s="51" customFormat="1">
      <c r="B251" s="205"/>
      <c r="D251" s="54"/>
      <c r="K251" s="823"/>
      <c r="M251" s="36"/>
      <c r="N251" s="36"/>
    </row>
    <row r="252" spans="2:14" s="51" customFormat="1">
      <c r="B252" s="205"/>
      <c r="D252" s="54"/>
      <c r="K252" s="823"/>
      <c r="M252" s="36"/>
      <c r="N252" s="36"/>
    </row>
    <row r="253" spans="2:14" s="51" customFormat="1">
      <c r="B253" s="205"/>
      <c r="D253" s="54"/>
      <c r="K253" s="823"/>
      <c r="M253" s="36"/>
      <c r="N253" s="36"/>
    </row>
    <row r="254" spans="2:14" s="51" customFormat="1">
      <c r="B254" s="205"/>
      <c r="D254" s="54"/>
      <c r="K254" s="823"/>
      <c r="M254" s="36"/>
      <c r="N254" s="36"/>
    </row>
    <row r="255" spans="2:14" s="51" customFormat="1">
      <c r="B255" s="205"/>
      <c r="D255" s="54"/>
      <c r="K255" s="823"/>
      <c r="M255" s="36"/>
      <c r="N255" s="36"/>
    </row>
    <row r="256" spans="2:14" s="51" customFormat="1">
      <c r="B256" s="205"/>
      <c r="D256" s="54"/>
      <c r="K256" s="823"/>
      <c r="M256" s="36"/>
      <c r="N256" s="36"/>
    </row>
    <row r="257" spans="2:14" s="51" customFormat="1">
      <c r="B257" s="205"/>
      <c r="D257" s="54"/>
      <c r="K257" s="823"/>
      <c r="M257" s="36"/>
      <c r="N257" s="36"/>
    </row>
    <row r="258" spans="2:14" s="51" customFormat="1">
      <c r="B258" s="205"/>
      <c r="D258" s="54"/>
      <c r="K258" s="823"/>
      <c r="M258" s="36"/>
      <c r="N258" s="36"/>
    </row>
    <row r="259" spans="2:14" s="51" customFormat="1">
      <c r="B259" s="205"/>
      <c r="D259" s="54"/>
      <c r="K259" s="823"/>
      <c r="M259" s="36"/>
      <c r="N259" s="36"/>
    </row>
    <row r="260" spans="2:14" s="51" customFormat="1">
      <c r="B260" s="205"/>
      <c r="D260" s="54"/>
      <c r="K260" s="823"/>
      <c r="M260" s="36"/>
      <c r="N260" s="36"/>
    </row>
    <row r="261" spans="2:14" s="51" customFormat="1">
      <c r="B261" s="205"/>
      <c r="D261" s="54"/>
      <c r="K261" s="823"/>
      <c r="M261" s="36"/>
      <c r="N261" s="36"/>
    </row>
    <row r="262" spans="2:14" s="51" customFormat="1">
      <c r="B262" s="205"/>
      <c r="D262" s="54"/>
      <c r="K262" s="823"/>
      <c r="M262" s="36"/>
      <c r="N262" s="36"/>
    </row>
    <row r="263" spans="2:14" s="51" customFormat="1">
      <c r="B263" s="205"/>
      <c r="D263" s="54"/>
      <c r="K263" s="823"/>
      <c r="M263" s="36"/>
      <c r="N263" s="36"/>
    </row>
    <row r="264" spans="2:14" s="51" customFormat="1">
      <c r="B264" s="205"/>
      <c r="D264" s="54"/>
      <c r="K264" s="823"/>
      <c r="M264" s="36"/>
      <c r="N264" s="36"/>
    </row>
    <row r="265" spans="2:14" s="51" customFormat="1">
      <c r="B265" s="205"/>
      <c r="D265" s="54"/>
      <c r="K265" s="823"/>
      <c r="M265" s="36"/>
      <c r="N265" s="36"/>
    </row>
    <row r="266" spans="2:14" s="51" customFormat="1">
      <c r="B266" s="205"/>
      <c r="D266" s="54"/>
      <c r="K266" s="823"/>
      <c r="M266" s="36"/>
      <c r="N266" s="36"/>
    </row>
    <row r="267" spans="2:14" s="51" customFormat="1">
      <c r="B267" s="205"/>
      <c r="D267" s="54"/>
      <c r="K267" s="823"/>
      <c r="M267" s="36"/>
      <c r="N267" s="36"/>
    </row>
    <row r="268" spans="2:14" s="51" customFormat="1">
      <c r="B268" s="205"/>
      <c r="D268" s="54"/>
      <c r="K268" s="823"/>
      <c r="M268" s="36"/>
      <c r="N268" s="36"/>
    </row>
    <row r="269" spans="2:14" s="51" customFormat="1">
      <c r="B269" s="205"/>
      <c r="D269" s="54"/>
      <c r="K269" s="823"/>
      <c r="M269" s="36"/>
      <c r="N269" s="36"/>
    </row>
    <row r="270" spans="2:14" s="51" customFormat="1">
      <c r="B270" s="205"/>
      <c r="D270" s="54"/>
      <c r="K270" s="823"/>
      <c r="M270" s="36"/>
      <c r="N270" s="36"/>
    </row>
    <row r="271" spans="2:14" s="51" customFormat="1">
      <c r="B271" s="205"/>
      <c r="D271" s="54"/>
      <c r="K271" s="823"/>
      <c r="M271" s="36"/>
      <c r="N271" s="36"/>
    </row>
    <row r="272" spans="2:14" s="51" customFormat="1">
      <c r="B272" s="205"/>
      <c r="D272" s="54"/>
      <c r="K272" s="823"/>
      <c r="M272" s="36"/>
      <c r="N272" s="36"/>
    </row>
    <row r="273" spans="2:14" s="51" customFormat="1">
      <c r="B273" s="205"/>
      <c r="D273" s="54"/>
      <c r="K273" s="823"/>
      <c r="M273" s="36"/>
      <c r="N273" s="36"/>
    </row>
    <row r="274" spans="2:14" s="51" customFormat="1">
      <c r="B274" s="205"/>
      <c r="D274" s="54"/>
      <c r="K274" s="823"/>
      <c r="M274" s="36"/>
      <c r="N274" s="36"/>
    </row>
    <row r="275" spans="2:14" s="51" customFormat="1">
      <c r="B275" s="205"/>
      <c r="D275" s="54"/>
      <c r="K275" s="823"/>
      <c r="M275" s="36"/>
      <c r="N275" s="36"/>
    </row>
    <row r="276" spans="2:14" s="51" customFormat="1">
      <c r="B276" s="205"/>
      <c r="D276" s="54"/>
      <c r="K276" s="823"/>
      <c r="M276" s="36"/>
      <c r="N276" s="36"/>
    </row>
    <row r="277" spans="2:14" s="51" customFormat="1">
      <c r="B277" s="205"/>
      <c r="D277" s="54"/>
      <c r="K277" s="823"/>
      <c r="M277" s="36"/>
      <c r="N277" s="36"/>
    </row>
    <row r="278" spans="2:14" s="51" customFormat="1">
      <c r="B278" s="205"/>
      <c r="D278" s="54"/>
      <c r="K278" s="823"/>
      <c r="M278" s="36"/>
      <c r="N278" s="36"/>
    </row>
    <row r="279" spans="2:14" s="51" customFormat="1">
      <c r="B279" s="205"/>
      <c r="D279" s="54"/>
      <c r="K279" s="823"/>
      <c r="M279" s="36"/>
      <c r="N279" s="36"/>
    </row>
    <row r="280" spans="2:14" s="51" customFormat="1">
      <c r="B280" s="205"/>
      <c r="D280" s="54"/>
      <c r="K280" s="823"/>
      <c r="M280" s="36"/>
      <c r="N280" s="36"/>
    </row>
    <row r="281" spans="2:14" s="51" customFormat="1">
      <c r="B281" s="205"/>
      <c r="D281" s="54"/>
      <c r="K281" s="823"/>
      <c r="M281" s="36"/>
      <c r="N281" s="36"/>
    </row>
    <row r="282" spans="2:14" s="51" customFormat="1">
      <c r="B282" s="205"/>
      <c r="D282" s="54"/>
      <c r="K282" s="823"/>
      <c r="M282" s="36"/>
      <c r="N282" s="36"/>
    </row>
    <row r="283" spans="2:14" s="51" customFormat="1">
      <c r="B283" s="205"/>
      <c r="D283" s="54"/>
      <c r="K283" s="823"/>
      <c r="M283" s="36"/>
      <c r="N283" s="36"/>
    </row>
    <row r="284" spans="2:14" s="51" customFormat="1">
      <c r="B284" s="205"/>
      <c r="D284" s="54"/>
      <c r="K284" s="823"/>
      <c r="M284" s="36"/>
      <c r="N284" s="36"/>
    </row>
    <row r="285" spans="2:14" s="51" customFormat="1">
      <c r="B285" s="205"/>
      <c r="D285" s="54"/>
      <c r="K285" s="823"/>
      <c r="M285" s="36"/>
      <c r="N285" s="36"/>
    </row>
    <row r="286" spans="2:14" s="51" customFormat="1">
      <c r="B286" s="205"/>
      <c r="D286" s="54"/>
      <c r="K286" s="823"/>
      <c r="M286" s="36"/>
      <c r="N286" s="36"/>
    </row>
    <row r="287" spans="2:14" s="51" customFormat="1">
      <c r="B287" s="205"/>
      <c r="D287" s="54"/>
      <c r="K287" s="823"/>
      <c r="M287" s="36"/>
      <c r="N287" s="36"/>
    </row>
    <row r="288" spans="2:14" s="51" customFormat="1">
      <c r="B288" s="205"/>
      <c r="D288" s="54"/>
      <c r="K288" s="823"/>
      <c r="M288" s="36"/>
      <c r="N288" s="36"/>
    </row>
    <row r="289" spans="2:14" s="51" customFormat="1">
      <c r="B289" s="205"/>
      <c r="D289" s="54"/>
      <c r="K289" s="823"/>
      <c r="M289" s="36"/>
      <c r="N289" s="36"/>
    </row>
    <row r="290" spans="2:14" s="51" customFormat="1">
      <c r="B290" s="205"/>
      <c r="D290" s="54"/>
      <c r="K290" s="823"/>
      <c r="M290" s="36"/>
      <c r="N290" s="36"/>
    </row>
    <row r="291" spans="2:14" s="51" customFormat="1">
      <c r="B291" s="205"/>
      <c r="D291" s="54"/>
      <c r="K291" s="823"/>
      <c r="M291" s="36"/>
      <c r="N291" s="36"/>
    </row>
    <row r="292" spans="2:14" s="51" customFormat="1">
      <c r="B292" s="205"/>
      <c r="D292" s="54"/>
      <c r="K292" s="823"/>
      <c r="M292" s="36"/>
      <c r="N292" s="36"/>
    </row>
    <row r="293" spans="2:14" s="51" customFormat="1">
      <c r="B293" s="205"/>
      <c r="D293" s="54"/>
      <c r="K293" s="823"/>
      <c r="M293" s="36"/>
      <c r="N293" s="36"/>
    </row>
    <row r="294" spans="2:14" s="51" customFormat="1">
      <c r="B294" s="205"/>
      <c r="D294" s="54"/>
      <c r="K294" s="823"/>
      <c r="M294" s="36"/>
      <c r="N294" s="36"/>
    </row>
    <row r="295" spans="2:14" s="51" customFormat="1">
      <c r="B295" s="205"/>
      <c r="D295" s="54"/>
      <c r="K295" s="823"/>
      <c r="M295" s="36"/>
      <c r="N295" s="36"/>
    </row>
    <row r="296" spans="2:14" s="51" customFormat="1">
      <c r="B296" s="205"/>
      <c r="D296" s="54"/>
      <c r="K296" s="823"/>
      <c r="M296" s="36"/>
      <c r="N296" s="36"/>
    </row>
    <row r="297" spans="2:14" s="51" customFormat="1">
      <c r="B297" s="205"/>
      <c r="D297" s="54"/>
      <c r="K297" s="823"/>
      <c r="M297" s="36"/>
      <c r="N297" s="36"/>
    </row>
    <row r="298" spans="2:14" s="51" customFormat="1">
      <c r="B298" s="205"/>
      <c r="D298" s="54"/>
      <c r="K298" s="823"/>
      <c r="M298" s="36"/>
      <c r="N298" s="36"/>
    </row>
    <row r="299" spans="2:14" s="51" customFormat="1">
      <c r="B299" s="205"/>
      <c r="D299" s="54"/>
      <c r="K299" s="823"/>
      <c r="M299" s="36"/>
      <c r="N299" s="36"/>
    </row>
    <row r="300" spans="2:14" s="51" customFormat="1">
      <c r="B300" s="205"/>
      <c r="D300" s="54"/>
      <c r="K300" s="823"/>
      <c r="M300" s="36"/>
      <c r="N300" s="36"/>
    </row>
    <row r="301" spans="2:14" s="51" customFormat="1">
      <c r="B301" s="205"/>
      <c r="D301" s="54"/>
      <c r="K301" s="823"/>
      <c r="M301" s="36"/>
      <c r="N301" s="36"/>
    </row>
    <row r="302" spans="2:14" s="51" customFormat="1">
      <c r="B302" s="205"/>
      <c r="D302" s="54"/>
      <c r="K302" s="823"/>
      <c r="M302" s="36"/>
      <c r="N302" s="36"/>
    </row>
    <row r="303" spans="2:14" s="51" customFormat="1">
      <c r="B303" s="205"/>
      <c r="D303" s="54"/>
      <c r="K303" s="823"/>
      <c r="M303" s="36"/>
      <c r="N303" s="36"/>
    </row>
    <row r="304" spans="2:14" s="51" customFormat="1">
      <c r="B304" s="205"/>
      <c r="D304" s="54"/>
      <c r="K304" s="823"/>
      <c r="M304" s="36"/>
      <c r="N304" s="36"/>
    </row>
    <row r="305" spans="2:14" s="51" customFormat="1">
      <c r="B305" s="205"/>
      <c r="D305" s="54"/>
      <c r="K305" s="823"/>
      <c r="M305" s="36"/>
      <c r="N305" s="36"/>
    </row>
    <row r="306" spans="2:14" s="51" customFormat="1">
      <c r="B306" s="205"/>
      <c r="D306" s="54"/>
      <c r="K306" s="823"/>
      <c r="M306" s="36"/>
      <c r="N306" s="36"/>
    </row>
    <row r="307" spans="2:14" s="51" customFormat="1">
      <c r="B307" s="205"/>
      <c r="D307" s="54"/>
      <c r="K307" s="823"/>
      <c r="M307" s="36"/>
      <c r="N307" s="36"/>
    </row>
    <row r="308" spans="2:14" s="51" customFormat="1">
      <c r="B308" s="205"/>
      <c r="D308" s="54"/>
      <c r="K308" s="823"/>
      <c r="M308" s="36"/>
      <c r="N308" s="36"/>
    </row>
    <row r="309" spans="2:14" s="51" customFormat="1">
      <c r="B309" s="205"/>
      <c r="D309" s="54"/>
      <c r="K309" s="823"/>
      <c r="M309" s="36"/>
      <c r="N309" s="36"/>
    </row>
    <row r="310" spans="2:14" s="51" customFormat="1">
      <c r="B310" s="205"/>
      <c r="D310" s="54"/>
      <c r="K310" s="823"/>
      <c r="M310" s="36"/>
      <c r="N310" s="36"/>
    </row>
    <row r="311" spans="2:14" s="51" customFormat="1">
      <c r="B311" s="205"/>
      <c r="D311" s="54"/>
      <c r="K311" s="823"/>
      <c r="M311" s="36"/>
      <c r="N311" s="36"/>
    </row>
    <row r="312" spans="2:14" s="51" customFormat="1">
      <c r="B312" s="205"/>
      <c r="D312" s="54"/>
      <c r="K312" s="823"/>
      <c r="M312" s="36"/>
      <c r="N312" s="36"/>
    </row>
    <row r="313" spans="2:14" s="51" customFormat="1">
      <c r="B313" s="205"/>
      <c r="D313" s="54"/>
      <c r="K313" s="823"/>
      <c r="M313" s="36"/>
      <c r="N313" s="36"/>
    </row>
    <row r="314" spans="2:14" s="51" customFormat="1">
      <c r="B314" s="205"/>
      <c r="D314" s="54"/>
      <c r="K314" s="823"/>
      <c r="M314" s="36"/>
      <c r="N314" s="36"/>
    </row>
    <row r="315" spans="2:14" s="51" customFormat="1">
      <c r="B315" s="205"/>
      <c r="D315" s="54"/>
      <c r="K315" s="823"/>
      <c r="M315" s="36"/>
      <c r="N315" s="36"/>
    </row>
    <row r="316" spans="2:14" s="51" customFormat="1">
      <c r="B316" s="205"/>
      <c r="D316" s="54"/>
      <c r="K316" s="823"/>
      <c r="M316" s="36"/>
      <c r="N316" s="36"/>
    </row>
    <row r="317" spans="2:14" s="51" customFormat="1">
      <c r="B317" s="205"/>
      <c r="D317" s="54"/>
      <c r="K317" s="823"/>
      <c r="M317" s="36"/>
      <c r="N317" s="36"/>
    </row>
    <row r="318" spans="2:14" s="51" customFormat="1">
      <c r="B318" s="205"/>
      <c r="D318" s="54"/>
      <c r="K318" s="823"/>
      <c r="M318" s="36"/>
      <c r="N318" s="36"/>
    </row>
    <row r="319" spans="2:14" s="51" customFormat="1">
      <c r="B319" s="205"/>
      <c r="D319" s="54"/>
      <c r="K319" s="823"/>
      <c r="M319" s="36"/>
      <c r="N319" s="36"/>
    </row>
    <row r="320" spans="2:14" s="51" customFormat="1">
      <c r="B320" s="205"/>
      <c r="D320" s="54"/>
      <c r="K320" s="823"/>
      <c r="M320" s="36"/>
      <c r="N320" s="36"/>
    </row>
    <row r="321" spans="2:14" s="51" customFormat="1">
      <c r="B321" s="205"/>
      <c r="D321" s="54"/>
      <c r="K321" s="823"/>
      <c r="M321" s="36"/>
      <c r="N321" s="36"/>
    </row>
    <row r="322" spans="2:14" s="51" customFormat="1">
      <c r="B322" s="205"/>
      <c r="D322" s="54"/>
      <c r="K322" s="823"/>
      <c r="M322" s="36"/>
      <c r="N322" s="36"/>
    </row>
    <row r="323" spans="2:14" s="51" customFormat="1">
      <c r="B323" s="205"/>
      <c r="D323" s="54"/>
      <c r="K323" s="823"/>
      <c r="M323" s="36"/>
      <c r="N323" s="36"/>
    </row>
    <row r="324" spans="2:14" s="51" customFormat="1">
      <c r="B324" s="205"/>
      <c r="D324" s="54"/>
      <c r="K324" s="823"/>
      <c r="M324" s="36"/>
      <c r="N324" s="36"/>
    </row>
    <row r="325" spans="2:14" s="51" customFormat="1">
      <c r="B325" s="205"/>
      <c r="D325" s="54"/>
      <c r="K325" s="823"/>
      <c r="M325" s="36"/>
      <c r="N325" s="36"/>
    </row>
    <row r="326" spans="2:14" s="51" customFormat="1">
      <c r="B326" s="205"/>
      <c r="D326" s="54"/>
      <c r="K326" s="823"/>
      <c r="M326" s="36"/>
      <c r="N326" s="36"/>
    </row>
    <row r="327" spans="2:14" s="51" customFormat="1">
      <c r="B327" s="205"/>
      <c r="D327" s="54"/>
      <c r="K327" s="823"/>
      <c r="M327" s="36"/>
      <c r="N327" s="36"/>
    </row>
    <row r="328" spans="2:14" s="51" customFormat="1">
      <c r="B328" s="205"/>
      <c r="D328" s="54"/>
      <c r="K328" s="823"/>
      <c r="M328" s="36"/>
      <c r="N328" s="36"/>
    </row>
    <row r="329" spans="2:14" s="51" customFormat="1">
      <c r="B329" s="205"/>
      <c r="D329" s="54"/>
      <c r="K329" s="823"/>
      <c r="M329" s="36"/>
      <c r="N329" s="36"/>
    </row>
    <row r="330" spans="2:14" s="51" customFormat="1">
      <c r="B330" s="205"/>
      <c r="D330" s="54"/>
      <c r="K330" s="823"/>
      <c r="M330" s="36"/>
      <c r="N330" s="36"/>
    </row>
    <row r="331" spans="2:14" s="51" customFormat="1">
      <c r="B331" s="205"/>
      <c r="D331" s="54"/>
      <c r="K331" s="823"/>
      <c r="M331" s="36"/>
      <c r="N331" s="36"/>
    </row>
    <row r="332" spans="2:14" s="51" customFormat="1">
      <c r="B332" s="205"/>
      <c r="D332" s="54"/>
      <c r="K332" s="823"/>
      <c r="M332" s="36"/>
      <c r="N332" s="36"/>
    </row>
    <row r="333" spans="2:14" s="51" customFormat="1">
      <c r="B333" s="205"/>
      <c r="D333" s="54"/>
      <c r="K333" s="823"/>
      <c r="M333" s="36"/>
      <c r="N333" s="36"/>
    </row>
    <row r="334" spans="2:14" s="51" customFormat="1">
      <c r="B334" s="205"/>
      <c r="D334" s="54"/>
      <c r="K334" s="823"/>
      <c r="M334" s="36"/>
      <c r="N334" s="36"/>
    </row>
    <row r="335" spans="2:14" s="51" customFormat="1">
      <c r="B335" s="205"/>
      <c r="D335" s="54"/>
      <c r="K335" s="823"/>
      <c r="M335" s="36"/>
      <c r="N335" s="36"/>
    </row>
    <row r="336" spans="2:14" s="51" customFormat="1">
      <c r="B336" s="205"/>
      <c r="D336" s="54"/>
      <c r="K336" s="823"/>
      <c r="M336" s="36"/>
      <c r="N336" s="36"/>
    </row>
    <row r="337" spans="2:14" s="51" customFormat="1">
      <c r="B337" s="205"/>
      <c r="D337" s="54"/>
      <c r="K337" s="823"/>
      <c r="M337" s="36"/>
      <c r="N337" s="36"/>
    </row>
    <row r="338" spans="2:14" s="51" customFormat="1">
      <c r="B338" s="205"/>
      <c r="D338" s="54"/>
      <c r="K338" s="823"/>
      <c r="M338" s="36"/>
      <c r="N338" s="36"/>
    </row>
    <row r="339" spans="2:14" s="51" customFormat="1">
      <c r="B339" s="205"/>
      <c r="D339" s="54"/>
      <c r="K339" s="823"/>
      <c r="M339" s="36"/>
      <c r="N339" s="36"/>
    </row>
    <row r="340" spans="2:14" s="51" customFormat="1">
      <c r="B340" s="205"/>
      <c r="D340" s="54"/>
      <c r="K340" s="823"/>
      <c r="M340" s="36"/>
      <c r="N340" s="36"/>
    </row>
    <row r="341" spans="2:14" s="51" customFormat="1">
      <c r="B341" s="205"/>
      <c r="D341" s="54"/>
      <c r="K341" s="823"/>
      <c r="M341" s="36"/>
      <c r="N341" s="36"/>
    </row>
    <row r="342" spans="2:14" s="51" customFormat="1">
      <c r="B342" s="205"/>
      <c r="D342" s="54"/>
      <c r="K342" s="823"/>
      <c r="M342" s="36"/>
      <c r="N342" s="36"/>
    </row>
    <row r="343" spans="2:14" s="51" customFormat="1">
      <c r="B343" s="205"/>
      <c r="D343" s="54"/>
      <c r="K343" s="823"/>
      <c r="M343" s="36"/>
      <c r="N343" s="36"/>
    </row>
    <row r="344" spans="2:14" s="51" customFormat="1">
      <c r="B344" s="205"/>
      <c r="D344" s="54"/>
      <c r="K344" s="823"/>
      <c r="M344" s="36"/>
      <c r="N344" s="36"/>
    </row>
    <row r="345" spans="2:14" s="51" customFormat="1">
      <c r="B345" s="205"/>
      <c r="D345" s="54"/>
      <c r="K345" s="823"/>
      <c r="M345" s="36"/>
      <c r="N345" s="36"/>
    </row>
    <row r="346" spans="2:14" s="51" customFormat="1">
      <c r="B346" s="205"/>
      <c r="D346" s="54"/>
      <c r="K346" s="823"/>
      <c r="M346" s="36"/>
      <c r="N346" s="36"/>
    </row>
    <row r="347" spans="2:14" s="51" customFormat="1">
      <c r="B347" s="205"/>
      <c r="D347" s="54"/>
      <c r="K347" s="823"/>
      <c r="M347" s="36"/>
      <c r="N347" s="36"/>
    </row>
    <row r="348" spans="2:14" s="51" customFormat="1">
      <c r="B348" s="205"/>
      <c r="D348" s="54"/>
      <c r="K348" s="823"/>
      <c r="M348" s="36"/>
      <c r="N348" s="36"/>
    </row>
    <row r="349" spans="2:14" s="51" customFormat="1">
      <c r="B349" s="205"/>
      <c r="D349" s="54"/>
      <c r="K349" s="823"/>
      <c r="M349" s="36"/>
      <c r="N349" s="36"/>
    </row>
    <row r="350" spans="2:14" s="51" customFormat="1">
      <c r="B350" s="205"/>
      <c r="D350" s="54"/>
      <c r="K350" s="823"/>
      <c r="M350" s="36"/>
      <c r="N350" s="36"/>
    </row>
  </sheetData>
  <mergeCells count="6">
    <mergeCell ref="A18:K18"/>
    <mergeCell ref="A1:C1"/>
    <mergeCell ref="D4:H4"/>
    <mergeCell ref="A7:K7"/>
    <mergeCell ref="A15:K15"/>
    <mergeCell ref="F6:G6"/>
  </mergeCells>
  <conditionalFormatting sqref="A16">
    <cfRule type="colorScale" priority="16">
      <colorScale>
        <cfvo type="min"/>
        <cfvo type="percentile" val="50"/>
        <cfvo type="max"/>
        <color rgb="FFF8696B"/>
        <color rgb="FFFFEB84"/>
        <color rgb="FF63BE7B"/>
      </colorScale>
    </cfRule>
  </conditionalFormatting>
  <conditionalFormatting sqref="A9:K14 C19:K21 A19:A300 B19:B350 C22:C23 F22:K23 C24:K300">
    <cfRule type="expression" dxfId="31" priority="4" stopIfTrue="1">
      <formula>ISNUMBER(SEARCH("Closed",$J9))</formula>
    </cfRule>
    <cfRule type="expression" dxfId="30" priority="5" stopIfTrue="1">
      <formula>IF($B9="Minor", TRUE, FALSE)</formula>
    </cfRule>
    <cfRule type="expression" dxfId="29" priority="6" stopIfTrue="1">
      <formula>IF(OR($B9="Major",$B9="Pre-Condition"), TRUE, FALSE)</formula>
    </cfRule>
  </conditionalFormatting>
  <conditionalFormatting sqref="A15:K18">
    <cfRule type="expression" dxfId="28" priority="17" stopIfTrue="1">
      <formula>ISNUMBER(SEARCH("Closed",$J15))</formula>
    </cfRule>
    <cfRule type="expression" dxfId="27" priority="18" stopIfTrue="1">
      <formula>IF($B15="Minor", TRUE, FALSE)</formula>
    </cfRule>
    <cfRule type="expression" dxfId="26" priority="19" stopIfTrue="1">
      <formula>IF(OR($B15="Major",$B15="Pre-Condition"), TRUE, FALSE)</formula>
    </cfRule>
  </conditionalFormatting>
  <conditionalFormatting sqref="B8">
    <cfRule type="expression" dxfId="25" priority="10" stopIfTrue="1">
      <formula>ISNUMBER(SEARCH("Closed",$J8))</formula>
    </cfRule>
    <cfRule type="expression" dxfId="24" priority="11" stopIfTrue="1">
      <formula>IF($B8="Minor", TRUE, FALSE)</formula>
    </cfRule>
    <cfRule type="expression" dxfId="23" priority="12" stopIfTrue="1">
      <formula>IF(OR($B8="Major",$B8="Pre-Condition"), TRUE, FALSE)</formula>
    </cfRule>
  </conditionalFormatting>
  <conditionalFormatting sqref="D22:E22">
    <cfRule type="expression" dxfId="22" priority="1" stopIfTrue="1">
      <formula>ISNUMBER(SEARCH("Closed",$J22))</formula>
    </cfRule>
    <cfRule type="expression" dxfId="21" priority="2" stopIfTrue="1">
      <formula>IF($B22="Minor", TRUE, FALSE)</formula>
    </cfRule>
    <cfRule type="expression" dxfId="20" priority="3" stopIfTrue="1">
      <formula>IF(OR($B22="Major",$B22="Pre-Condition"), TRUE, FALSE)</formula>
    </cfRule>
  </conditionalFormatting>
  <dataValidations count="1">
    <dataValidation type="list" allowBlank="1" showInputMessage="1" showErrorMessage="1" sqref="B8:B14 B16:B17 B19:B350" xr:uid="{00000000-0002-0000-0200-000000000000}">
      <formula1>$N$1:$N$3</formula1>
    </dataValidation>
  </dataValidations>
  <pageMargins left="0.74803149606299213" right="0.74803149606299213" top="0.98425196850393704" bottom="0.98425196850393704" header="0.51181102362204722" footer="0.51181102362204722"/>
  <pageSetup paperSize="9" scale="38" fitToHeight="0" orientation="landscape" horizontalDpi="4294967294" r:id="rId1"/>
  <headerFooter alignWithMargins="0"/>
  <rowBreaks count="1" manualBreakCount="1">
    <brk id="16" max="10" man="1"/>
  </rowBreaks>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0"/>
  <sheetViews>
    <sheetView view="pageBreakPreview" zoomScaleNormal="75" zoomScaleSheetLayoutView="100" workbookViewId="0"/>
  </sheetViews>
  <sheetFormatPr defaultColWidth="9" defaultRowHeight="14.25"/>
  <cols>
    <col min="1" max="1" width="8.140625" style="128" customWidth="1"/>
    <col min="2" max="2" width="78.85546875" style="51" customWidth="1"/>
    <col min="3" max="3" width="3" style="130" customWidth="1"/>
    <col min="4" max="4" width="19" style="60" customWidth="1"/>
    <col min="5" max="16384" width="9" style="36"/>
  </cols>
  <sheetData>
    <row r="1" spans="1:4" ht="28.5">
      <c r="A1" s="123">
        <v>3</v>
      </c>
      <c r="B1" s="124" t="s">
        <v>407</v>
      </c>
      <c r="C1" s="125"/>
      <c r="D1" s="57"/>
    </row>
    <row r="2" spans="1:4">
      <c r="A2" s="126">
        <v>3.1</v>
      </c>
      <c r="B2" s="127" t="s">
        <v>152</v>
      </c>
      <c r="C2" s="125"/>
      <c r="D2" s="57"/>
    </row>
    <row r="3" spans="1:4">
      <c r="B3" s="129" t="s">
        <v>48</v>
      </c>
      <c r="C3" s="125"/>
      <c r="D3" s="57"/>
    </row>
    <row r="4" spans="1:4">
      <c r="B4" s="87"/>
    </row>
    <row r="5" spans="1:4">
      <c r="B5" s="129" t="s">
        <v>49</v>
      </c>
      <c r="C5" s="125"/>
      <c r="D5" s="57"/>
    </row>
    <row r="6" spans="1:4">
      <c r="B6" s="129" t="s">
        <v>784</v>
      </c>
      <c r="C6" s="125"/>
      <c r="D6" s="57"/>
    </row>
    <row r="7" spans="1:4">
      <c r="B7" s="129" t="s">
        <v>590</v>
      </c>
    </row>
    <row r="8" spans="1:4">
      <c r="B8" s="131" t="s">
        <v>785</v>
      </c>
    </row>
    <row r="9" spans="1:4">
      <c r="B9" s="131" t="s">
        <v>786</v>
      </c>
    </row>
    <row r="10" spans="1:4">
      <c r="B10" s="131" t="s">
        <v>787</v>
      </c>
    </row>
    <row r="11" spans="1:4">
      <c r="B11" s="131" t="s">
        <v>788</v>
      </c>
    </row>
    <row r="12" spans="1:4">
      <c r="B12" s="131" t="s">
        <v>789</v>
      </c>
    </row>
    <row r="13" spans="1:4">
      <c r="B13" s="131" t="s">
        <v>790</v>
      </c>
    </row>
    <row r="14" spans="1:4">
      <c r="B14" s="131" t="s">
        <v>791</v>
      </c>
    </row>
    <row r="15" spans="1:4">
      <c r="B15" s="131" t="s">
        <v>792</v>
      </c>
    </row>
    <row r="16" spans="1:4">
      <c r="B16" s="131" t="s">
        <v>793</v>
      </c>
    </row>
    <row r="17" spans="1:4">
      <c r="B17" s="131" t="s">
        <v>794</v>
      </c>
    </row>
    <row r="18" spans="1:4">
      <c r="B18" s="131" t="s">
        <v>795</v>
      </c>
    </row>
    <row r="19" spans="1:4">
      <c r="B19" s="131" t="s">
        <v>796</v>
      </c>
    </row>
    <row r="20" spans="1:4">
      <c r="B20" s="131"/>
    </row>
    <row r="21" spans="1:4">
      <c r="B21" s="129" t="s">
        <v>188</v>
      </c>
      <c r="C21" s="125"/>
      <c r="D21" s="57"/>
    </row>
    <row r="22" spans="1:4" ht="28.5">
      <c r="B22" s="131" t="s">
        <v>797</v>
      </c>
    </row>
    <row r="23" spans="1:4">
      <c r="B23" s="131"/>
    </row>
    <row r="24" spans="1:4">
      <c r="A24" s="133" t="s">
        <v>619</v>
      </c>
      <c r="B24" s="36" t="s">
        <v>618</v>
      </c>
    </row>
    <row r="25" spans="1:4">
      <c r="A25" s="133"/>
      <c r="B25" s="36" t="s">
        <v>798</v>
      </c>
    </row>
    <row r="26" spans="1:4" ht="28.5">
      <c r="A26" s="133"/>
      <c r="B26" s="164" t="s">
        <v>799</v>
      </c>
    </row>
    <row r="27" spans="1:4">
      <c r="A27" s="133"/>
      <c r="B27" s="36"/>
    </row>
    <row r="28" spans="1:4" hidden="1">
      <c r="A28" s="133" t="s">
        <v>620</v>
      </c>
      <c r="B28" s="36" t="s">
        <v>617</v>
      </c>
    </row>
    <row r="29" spans="1:4" hidden="1">
      <c r="B29" s="87"/>
    </row>
    <row r="30" spans="1:4">
      <c r="A30" s="126">
        <v>3.2</v>
      </c>
      <c r="B30" s="132" t="s">
        <v>541</v>
      </c>
      <c r="C30" s="125"/>
      <c r="D30" s="57"/>
    </row>
    <row r="31" spans="1:4">
      <c r="B31" s="87" t="s">
        <v>50</v>
      </c>
    </row>
    <row r="32" spans="1:4" ht="57.6" customHeight="1">
      <c r="B32" s="87" t="s">
        <v>800</v>
      </c>
    </row>
    <row r="33" spans="1:4" hidden="1">
      <c r="B33" s="87" t="s">
        <v>51</v>
      </c>
    </row>
    <row r="34" spans="1:4" ht="16.5" hidden="1" customHeight="1">
      <c r="B34" s="87" t="s">
        <v>52</v>
      </c>
    </row>
    <row r="35" spans="1:4" ht="16.5" customHeight="1">
      <c r="B35" s="87"/>
    </row>
    <row r="36" spans="1:4">
      <c r="B36" s="87" t="s">
        <v>546</v>
      </c>
    </row>
    <row r="37" spans="1:4">
      <c r="B37" s="87"/>
    </row>
    <row r="38" spans="1:4">
      <c r="A38" s="133" t="s">
        <v>252</v>
      </c>
      <c r="B38" s="129" t="s">
        <v>35</v>
      </c>
      <c r="C38" s="125"/>
      <c r="D38" s="57"/>
    </row>
    <row r="39" spans="1:4">
      <c r="A39" s="133"/>
      <c r="B39" s="131" t="s">
        <v>749</v>
      </c>
      <c r="C39" s="125"/>
      <c r="D39" s="57"/>
    </row>
    <row r="40" spans="1:4">
      <c r="B40" s="87"/>
    </row>
    <row r="41" spans="1:4" s="231" customFormat="1">
      <c r="A41" s="126">
        <v>3.3</v>
      </c>
      <c r="B41" s="132" t="s">
        <v>122</v>
      </c>
      <c r="C41" s="229"/>
      <c r="D41" s="230"/>
    </row>
    <row r="42" spans="1:4" s="231" customFormat="1" ht="28.5">
      <c r="A42" s="232"/>
      <c r="B42" s="87" t="s">
        <v>547</v>
      </c>
      <c r="C42" s="234"/>
      <c r="D42" s="235"/>
    </row>
    <row r="43" spans="1:4" s="231" customFormat="1">
      <c r="A43" s="232"/>
      <c r="B43" s="87" t="s">
        <v>408</v>
      </c>
      <c r="C43" s="234"/>
      <c r="D43" s="235"/>
    </row>
    <row r="44" spans="1:4" s="231" customFormat="1">
      <c r="A44" s="232"/>
      <c r="B44" s="87" t="s">
        <v>408</v>
      </c>
      <c r="C44" s="234"/>
      <c r="D44" s="235"/>
    </row>
    <row r="45" spans="1:4" s="231" customFormat="1" ht="28.5">
      <c r="A45" s="232"/>
      <c r="B45" s="87" t="s">
        <v>548</v>
      </c>
      <c r="C45" s="234"/>
      <c r="D45" s="235"/>
    </row>
    <row r="46" spans="1:4" s="231" customFormat="1">
      <c r="A46" s="232"/>
      <c r="B46" s="233"/>
      <c r="C46" s="234"/>
      <c r="D46" s="235"/>
    </row>
    <row r="47" spans="1:4">
      <c r="A47" s="126">
        <v>3.4</v>
      </c>
      <c r="B47" s="132" t="s">
        <v>123</v>
      </c>
      <c r="C47" s="125"/>
      <c r="D47" s="52"/>
    </row>
    <row r="48" spans="1:4">
      <c r="B48" s="87" t="s">
        <v>202</v>
      </c>
      <c r="D48" s="51"/>
    </row>
    <row r="49" spans="1:4">
      <c r="B49" s="87"/>
    </row>
    <row r="50" spans="1:4">
      <c r="A50" s="126">
        <v>3.5</v>
      </c>
      <c r="B50" s="132" t="s">
        <v>189</v>
      </c>
      <c r="C50" s="125"/>
      <c r="D50" s="57"/>
    </row>
    <row r="51" spans="1:4" ht="99" customHeight="1">
      <c r="B51" s="134" t="s">
        <v>801</v>
      </c>
      <c r="C51" s="135"/>
      <c r="D51" s="63"/>
    </row>
    <row r="52" spans="1:4">
      <c r="B52" s="87"/>
    </row>
    <row r="53" spans="1:4">
      <c r="A53" s="126">
        <v>3.6</v>
      </c>
      <c r="B53" s="132" t="s">
        <v>251</v>
      </c>
      <c r="C53" s="125"/>
      <c r="D53" s="57"/>
    </row>
    <row r="54" spans="1:4" ht="57">
      <c r="B54" s="86" t="s">
        <v>802</v>
      </c>
      <c r="C54" s="136"/>
      <c r="D54" s="62"/>
    </row>
    <row r="55" spans="1:4" ht="85.5">
      <c r="B55" s="86" t="s">
        <v>803</v>
      </c>
      <c r="C55" s="136"/>
      <c r="D55" s="62"/>
    </row>
    <row r="56" spans="1:4" ht="57">
      <c r="B56" s="86" t="s">
        <v>804</v>
      </c>
      <c r="C56" s="136"/>
      <c r="D56" s="62"/>
    </row>
    <row r="57" spans="1:4" ht="42.75">
      <c r="B57" s="87" t="s">
        <v>805</v>
      </c>
    </row>
    <row r="58" spans="1:4" ht="42.75">
      <c r="B58" s="86" t="s">
        <v>806</v>
      </c>
      <c r="C58" s="136"/>
      <c r="D58" s="62"/>
    </row>
    <row r="59" spans="1:4" ht="71.25">
      <c r="B59" s="86" t="s">
        <v>807</v>
      </c>
      <c r="C59" s="136"/>
      <c r="D59" s="62"/>
    </row>
    <row r="60" spans="1:4" ht="71.25">
      <c r="B60" s="86" t="s">
        <v>808</v>
      </c>
      <c r="C60" s="136"/>
      <c r="D60" s="62"/>
    </row>
    <row r="61" spans="1:4" ht="71.25">
      <c r="B61" s="86" t="s">
        <v>809</v>
      </c>
      <c r="C61" s="136"/>
      <c r="D61" s="62"/>
    </row>
    <row r="62" spans="1:4" ht="114">
      <c r="B62" s="86" t="s">
        <v>810</v>
      </c>
      <c r="C62" s="136"/>
      <c r="D62" s="62"/>
    </row>
    <row r="63" spans="1:4" ht="99.75">
      <c r="B63" s="86" t="s">
        <v>811</v>
      </c>
      <c r="C63" s="136"/>
      <c r="D63" s="62"/>
    </row>
    <row r="64" spans="1:4">
      <c r="B64" s="87"/>
    </row>
    <row r="65" spans="1:4" ht="28.5">
      <c r="A65" s="126">
        <v>3.7</v>
      </c>
      <c r="B65" s="132" t="s">
        <v>628</v>
      </c>
      <c r="C65" s="125"/>
      <c r="D65" s="52"/>
    </row>
    <row r="66" spans="1:4" ht="171">
      <c r="A66" s="133" t="s">
        <v>409</v>
      </c>
      <c r="B66" s="129" t="s">
        <v>627</v>
      </c>
      <c r="C66" s="125"/>
      <c r="D66" s="52"/>
    </row>
    <row r="67" spans="1:4" ht="57">
      <c r="A67" s="133" t="s">
        <v>640</v>
      </c>
      <c r="B67" s="129" t="s">
        <v>629</v>
      </c>
      <c r="C67" s="125"/>
      <c r="D67" s="52"/>
    </row>
    <row r="68" spans="1:4" hidden="1">
      <c r="A68" s="133"/>
      <c r="B68" s="117" t="s">
        <v>275</v>
      </c>
      <c r="C68" s="125"/>
      <c r="D68" s="52"/>
    </row>
    <row r="69" spans="1:4" s="64" customFormat="1" ht="30">
      <c r="A69" s="128"/>
      <c r="B69" s="11" t="s">
        <v>812</v>
      </c>
      <c r="C69" s="136"/>
      <c r="D69" s="62"/>
    </row>
    <row r="70" spans="1:4" s="64" customFormat="1" ht="45" hidden="1">
      <c r="A70" s="226" t="s">
        <v>493</v>
      </c>
      <c r="B70" s="225" t="s">
        <v>494</v>
      </c>
      <c r="C70" s="136"/>
      <c r="D70" s="62"/>
    </row>
    <row r="71" spans="1:4" ht="46.5" customHeight="1">
      <c r="A71" s="137" t="s">
        <v>9</v>
      </c>
      <c r="B71" s="240" t="s">
        <v>549</v>
      </c>
      <c r="C71" s="136"/>
      <c r="D71" s="53"/>
    </row>
    <row r="72" spans="1:4" ht="46.5" hidden="1" customHeight="1">
      <c r="A72" s="137"/>
      <c r="B72" s="240" t="s">
        <v>596</v>
      </c>
      <c r="C72" s="136"/>
      <c r="D72" s="53"/>
    </row>
    <row r="73" spans="1:4">
      <c r="A73" s="137"/>
      <c r="B73" s="86"/>
      <c r="C73" s="136"/>
      <c r="D73" s="53"/>
    </row>
    <row r="74" spans="1:4">
      <c r="A74" s="226" t="s">
        <v>504</v>
      </c>
      <c r="B74" s="241" t="s">
        <v>505</v>
      </c>
      <c r="C74" s="136"/>
      <c r="D74" s="53"/>
    </row>
    <row r="75" spans="1:4">
      <c r="B75" s="87"/>
    </row>
    <row r="76" spans="1:4">
      <c r="A76" s="133" t="s">
        <v>409</v>
      </c>
      <c r="B76" s="129" t="s">
        <v>410</v>
      </c>
      <c r="C76" s="125"/>
      <c r="D76" s="57"/>
    </row>
    <row r="77" spans="1:4">
      <c r="B77" s="86" t="s">
        <v>813</v>
      </c>
      <c r="C77" s="136"/>
      <c r="D77" s="62"/>
    </row>
    <row r="78" spans="1:4">
      <c r="B78" s="87"/>
    </row>
    <row r="79" spans="1:4">
      <c r="A79" s="126">
        <v>3.8</v>
      </c>
      <c r="B79" s="132" t="s">
        <v>253</v>
      </c>
      <c r="C79" s="125"/>
      <c r="D79" s="52"/>
    </row>
    <row r="80" spans="1:4">
      <c r="A80" s="133" t="s">
        <v>131</v>
      </c>
      <c r="B80" s="129" t="s">
        <v>53</v>
      </c>
      <c r="C80" s="125"/>
      <c r="D80" s="52"/>
    </row>
    <row r="81" spans="1:4">
      <c r="B81" s="86" t="s">
        <v>814</v>
      </c>
      <c r="C81" s="136"/>
      <c r="D81" s="53"/>
    </row>
    <row r="82" spans="1:4">
      <c r="B82" s="86" t="s">
        <v>815</v>
      </c>
      <c r="C82" s="136"/>
      <c r="D82" s="53"/>
    </row>
    <row r="83" spans="1:4">
      <c r="B83" s="86" t="s">
        <v>816</v>
      </c>
      <c r="C83" s="136"/>
      <c r="D83" s="53"/>
    </row>
    <row r="84" spans="1:4">
      <c r="B84" s="86" t="s">
        <v>817</v>
      </c>
      <c r="C84" s="136"/>
      <c r="D84" s="53"/>
    </row>
    <row r="85" spans="1:4">
      <c r="B85" s="86" t="s">
        <v>552</v>
      </c>
      <c r="D85" s="51"/>
    </row>
    <row r="86" spans="1:4">
      <c r="B86" s="86"/>
      <c r="D86" s="51"/>
    </row>
    <row r="87" spans="1:4" ht="42.75" hidden="1">
      <c r="A87" s="219" t="s">
        <v>482</v>
      </c>
      <c r="B87" s="239" t="s">
        <v>486</v>
      </c>
      <c r="D87" s="51"/>
    </row>
    <row r="88" spans="1:4" hidden="1">
      <c r="A88" s="221"/>
      <c r="B88" s="152" t="s">
        <v>483</v>
      </c>
      <c r="D88" s="51"/>
    </row>
    <row r="89" spans="1:4" hidden="1">
      <c r="A89" s="220"/>
      <c r="B89" s="152" t="s">
        <v>484</v>
      </c>
      <c r="D89" s="51"/>
    </row>
    <row r="90" spans="1:4" ht="28.5" hidden="1">
      <c r="A90" s="220"/>
      <c r="B90" s="152" t="s">
        <v>485</v>
      </c>
      <c r="D90" s="51"/>
    </row>
    <row r="91" spans="1:4">
      <c r="A91" s="220"/>
      <c r="B91" s="222"/>
      <c r="D91" s="51"/>
    </row>
    <row r="92" spans="1:4">
      <c r="A92" s="126">
        <v>3.9</v>
      </c>
      <c r="B92" s="132" t="s">
        <v>114</v>
      </c>
      <c r="C92" s="125"/>
      <c r="D92" s="57"/>
    </row>
    <row r="93" spans="1:4" ht="117" customHeight="1">
      <c r="B93" s="10" t="s">
        <v>506</v>
      </c>
      <c r="C93" s="136"/>
      <c r="D93" s="62"/>
    </row>
    <row r="94" spans="1:4">
      <c r="B94" s="87"/>
    </row>
    <row r="95" spans="1:4" ht="128.25">
      <c r="B95" s="87" t="s">
        <v>818</v>
      </c>
    </row>
    <row r="96" spans="1:4">
      <c r="A96" s="138">
        <v>3.1</v>
      </c>
      <c r="B96" s="132" t="s">
        <v>195</v>
      </c>
      <c r="C96" s="125"/>
      <c r="D96" s="57"/>
    </row>
    <row r="97" spans="1:4" ht="28.5">
      <c r="A97" s="133"/>
      <c r="B97" s="87" t="s">
        <v>45</v>
      </c>
    </row>
    <row r="98" spans="1:4">
      <c r="A98" s="133" t="s">
        <v>13</v>
      </c>
      <c r="B98" s="129" t="s">
        <v>256</v>
      </c>
      <c r="C98" s="125"/>
      <c r="D98" s="57"/>
    </row>
    <row r="99" spans="1:4" ht="28.5">
      <c r="A99" s="137" t="s">
        <v>46</v>
      </c>
      <c r="B99" s="87"/>
    </row>
    <row r="100" spans="1:4">
      <c r="A100" s="137"/>
      <c r="B100" s="87"/>
    </row>
    <row r="101" spans="1:4" ht="28.5">
      <c r="A101" s="137" t="s">
        <v>412</v>
      </c>
      <c r="B101" s="87"/>
    </row>
    <row r="102" spans="1:4">
      <c r="A102" s="137" t="s">
        <v>153</v>
      </c>
      <c r="B102" s="87"/>
    </row>
    <row r="103" spans="1:4">
      <c r="B103" s="87"/>
    </row>
    <row r="104" spans="1:4">
      <c r="A104" s="137"/>
      <c r="B104" s="87"/>
    </row>
    <row r="105" spans="1:4">
      <c r="A105" s="137"/>
      <c r="B105" s="87"/>
    </row>
    <row r="106" spans="1:4">
      <c r="B106" s="87"/>
    </row>
    <row r="107" spans="1:4">
      <c r="A107" s="138">
        <v>3.11</v>
      </c>
      <c r="B107" s="2" t="s">
        <v>257</v>
      </c>
      <c r="C107" s="125"/>
      <c r="D107" s="57"/>
    </row>
    <row r="108" spans="1:4" ht="120">
      <c r="A108" s="133"/>
      <c r="B108" s="1" t="s">
        <v>819</v>
      </c>
    </row>
    <row r="109" spans="1:4" ht="30">
      <c r="A109" s="133"/>
      <c r="B109" s="1" t="s">
        <v>278</v>
      </c>
    </row>
    <row r="110" spans="1:4" ht="45">
      <c r="A110" s="137" t="s">
        <v>44</v>
      </c>
      <c r="B110" s="1" t="s">
        <v>820</v>
      </c>
    </row>
  </sheetData>
  <phoneticPr fontId="13"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view="pageBreakPreview" zoomScaleNormal="100" zoomScaleSheetLayoutView="100" workbookViewId="0"/>
  </sheetViews>
  <sheetFormatPr defaultColWidth="9.140625" defaultRowHeight="14.25"/>
  <cols>
    <col min="1" max="1" width="6.85546875" style="133" customWidth="1"/>
    <col min="2" max="2" width="79.140625" style="217" customWidth="1"/>
    <col min="3" max="3" width="2.42578125" style="217" customWidth="1"/>
    <col min="4" max="16384" width="9.140625" style="49"/>
  </cols>
  <sheetData>
    <row r="1" spans="1:3" ht="28.5">
      <c r="A1" s="123">
        <v>5</v>
      </c>
      <c r="B1" s="140" t="s">
        <v>497</v>
      </c>
      <c r="C1" s="57"/>
    </row>
    <row r="2" spans="1:3" ht="28.5">
      <c r="A2" s="126">
        <v>5.3</v>
      </c>
      <c r="B2" s="132" t="s">
        <v>498</v>
      </c>
      <c r="C2" s="57"/>
    </row>
    <row r="3" spans="1:3">
      <c r="A3" s="219" t="s">
        <v>503</v>
      </c>
      <c r="B3" s="129" t="s">
        <v>480</v>
      </c>
      <c r="C3" s="60"/>
    </row>
    <row r="4" spans="1:3">
      <c r="B4" s="134" t="s">
        <v>495</v>
      </c>
      <c r="C4" s="60"/>
    </row>
    <row r="5" spans="1:3" ht="28.5">
      <c r="B5" s="86" t="s">
        <v>479</v>
      </c>
      <c r="C5" s="60"/>
    </row>
    <row r="6" spans="1:3" ht="28.5">
      <c r="B6" s="86" t="s">
        <v>568</v>
      </c>
      <c r="C6" s="60"/>
    </row>
    <row r="7" spans="1:3">
      <c r="B7" s="87"/>
      <c r="C7" s="60"/>
    </row>
    <row r="8" spans="1:3">
      <c r="A8" s="219" t="s">
        <v>481</v>
      </c>
      <c r="B8" s="129" t="s">
        <v>478</v>
      </c>
      <c r="C8" s="57"/>
    </row>
    <row r="9" spans="1:3" ht="28.5">
      <c r="B9" s="86" t="s">
        <v>569</v>
      </c>
      <c r="C9" s="60"/>
    </row>
    <row r="10" spans="1:3">
      <c r="A10" s="128"/>
      <c r="B10" s="218"/>
    </row>
    <row r="11" spans="1:3">
      <c r="A11" s="128"/>
      <c r="B11" s="218"/>
    </row>
    <row r="12" spans="1:3">
      <c r="B12" s="87"/>
      <c r="C12" s="60"/>
    </row>
    <row r="13" spans="1:3" ht="57">
      <c r="A13" s="227">
        <v>5.4</v>
      </c>
      <c r="B13" s="228" t="s">
        <v>517</v>
      </c>
      <c r="C13" s="54"/>
    </row>
    <row r="14" spans="1:3" ht="57">
      <c r="A14" s="219" t="s">
        <v>499</v>
      </c>
      <c r="B14" s="213" t="s">
        <v>516</v>
      </c>
      <c r="C14" s="54"/>
    </row>
    <row r="15" spans="1:3">
      <c r="B15" s="134" t="s">
        <v>518</v>
      </c>
      <c r="C15" s="54"/>
    </row>
    <row r="16" spans="1:3">
      <c r="B16" s="243"/>
      <c r="C16" s="54"/>
    </row>
    <row r="17" spans="1:3">
      <c r="B17" s="87"/>
      <c r="C17" s="52"/>
    </row>
    <row r="18" spans="1:3">
      <c r="A18" s="219" t="s">
        <v>515</v>
      </c>
      <c r="B18" s="129" t="s">
        <v>480</v>
      </c>
      <c r="C18" s="52"/>
    </row>
    <row r="19" spans="1:3">
      <c r="B19" s="134" t="s">
        <v>495</v>
      </c>
    </row>
    <row r="20" spans="1:3" ht="28.5">
      <c r="B20" s="86" t="s">
        <v>479</v>
      </c>
    </row>
    <row r="21" spans="1:3">
      <c r="A21" s="128"/>
      <c r="B21" s="218"/>
    </row>
    <row r="22" spans="1:3">
      <c r="A22" s="128"/>
      <c r="B22" s="218"/>
    </row>
    <row r="23" spans="1:3">
      <c r="B23" s="87"/>
    </row>
    <row r="24" spans="1:3" ht="42.75">
      <c r="A24" s="227" t="s">
        <v>500</v>
      </c>
      <c r="B24" s="228" t="s">
        <v>502</v>
      </c>
      <c r="C24" s="54"/>
    </row>
    <row r="25" spans="1:3">
      <c r="A25" s="219" t="s">
        <v>501</v>
      </c>
      <c r="B25" s="129" t="s">
        <v>496</v>
      </c>
      <c r="C25" s="54"/>
    </row>
    <row r="26" spans="1:3">
      <c r="B26" s="134" t="s">
        <v>495</v>
      </c>
      <c r="C26" s="54"/>
    </row>
    <row r="27" spans="1:3">
      <c r="B27" s="86"/>
      <c r="C27" s="54"/>
    </row>
    <row r="28" spans="1:3">
      <c r="B28" s="87"/>
      <c r="C28" s="52"/>
    </row>
    <row r="29" spans="1:3">
      <c r="B29" s="87"/>
      <c r="C29" s="52"/>
    </row>
    <row r="30" spans="1:3">
      <c r="A30" s="128"/>
      <c r="B30" s="218"/>
    </row>
    <row r="31" spans="1:3">
      <c r="B31" s="87"/>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C90"/>
  <sheetViews>
    <sheetView view="pageBreakPreview" zoomScaleNormal="100" workbookViewId="0"/>
  </sheetViews>
  <sheetFormatPr defaultColWidth="9" defaultRowHeight="14.25"/>
  <cols>
    <col min="1" max="1" width="7.140625" style="157" customWidth="1"/>
    <col min="2" max="2" width="80.42578125" style="60" customWidth="1"/>
    <col min="3" max="3" width="2" style="60" customWidth="1"/>
    <col min="4" max="16384" width="9" style="36"/>
  </cols>
  <sheetData>
    <row r="1" spans="1:3" ht="28.5">
      <c r="A1" s="139">
        <v>6</v>
      </c>
      <c r="B1" s="140" t="s">
        <v>413</v>
      </c>
      <c r="C1" s="125"/>
    </row>
    <row r="2" spans="1:3">
      <c r="A2" s="141">
        <v>6.1</v>
      </c>
      <c r="B2" s="142" t="s">
        <v>109</v>
      </c>
      <c r="C2" s="125"/>
    </row>
    <row r="3" spans="1:3">
      <c r="A3" s="141"/>
      <c r="B3" s="143" t="s">
        <v>2536</v>
      </c>
      <c r="C3" s="130"/>
    </row>
    <row r="4" spans="1:3">
      <c r="A4" s="141"/>
      <c r="B4" s="147"/>
      <c r="C4" s="130"/>
    </row>
    <row r="5" spans="1:3">
      <c r="A5" s="141"/>
      <c r="B5" s="148" t="s">
        <v>590</v>
      </c>
      <c r="C5" s="130"/>
    </row>
    <row r="6" spans="1:3" ht="42.75">
      <c r="A6" s="141"/>
      <c r="B6" s="147" t="s">
        <v>2537</v>
      </c>
      <c r="C6" s="130"/>
    </row>
    <row r="7" spans="1:3" ht="28.5">
      <c r="A7" s="141"/>
      <c r="B7" s="147" t="s">
        <v>2538</v>
      </c>
      <c r="C7" s="130"/>
    </row>
    <row r="8" spans="1:3">
      <c r="A8" s="141"/>
      <c r="B8" s="147" t="s">
        <v>2539</v>
      </c>
      <c r="C8" s="130"/>
    </row>
    <row r="9" spans="1:3" ht="28.5">
      <c r="A9" s="141"/>
      <c r="B9" s="147" t="s">
        <v>2540</v>
      </c>
      <c r="C9" s="130"/>
    </row>
    <row r="10" spans="1:3">
      <c r="A10" s="141"/>
      <c r="B10" s="147" t="s">
        <v>2541</v>
      </c>
      <c r="C10" s="130"/>
    </row>
    <row r="11" spans="1:3" ht="28.5">
      <c r="A11" s="141"/>
      <c r="B11" s="147" t="s">
        <v>2542</v>
      </c>
      <c r="C11" s="130"/>
    </row>
    <row r="12" spans="1:3">
      <c r="A12" s="141"/>
      <c r="B12" s="147" t="s">
        <v>2543</v>
      </c>
      <c r="C12" s="130"/>
    </row>
    <row r="13" spans="1:3" ht="28.5">
      <c r="A13" s="141"/>
      <c r="B13" s="147" t="s">
        <v>2544</v>
      </c>
      <c r="C13" s="130"/>
    </row>
    <row r="14" spans="1:3">
      <c r="A14" s="141"/>
      <c r="B14" s="254"/>
      <c r="C14" s="130"/>
    </row>
    <row r="15" spans="1:3">
      <c r="A15" s="141" t="s">
        <v>615</v>
      </c>
      <c r="B15" s="36" t="s">
        <v>2525</v>
      </c>
      <c r="C15" s="130"/>
    </row>
    <row r="16" spans="1:3">
      <c r="A16" s="141"/>
      <c r="B16" s="36"/>
      <c r="C16" s="130"/>
    </row>
    <row r="17" spans="1:3">
      <c r="A17" s="141" t="s">
        <v>616</v>
      </c>
      <c r="B17" s="36" t="s">
        <v>2526</v>
      </c>
      <c r="C17" s="130"/>
    </row>
    <row r="18" spans="1:3">
      <c r="A18" s="141"/>
      <c r="B18" s="36"/>
      <c r="C18" s="130"/>
    </row>
    <row r="19" spans="1:3">
      <c r="A19" s="141">
        <v>6.2</v>
      </c>
      <c r="B19" s="145" t="s">
        <v>110</v>
      </c>
      <c r="C19" s="125"/>
    </row>
    <row r="20" spans="1:3" ht="33.75" customHeight="1">
      <c r="A20" s="141"/>
      <c r="B20" s="87" t="s">
        <v>2524</v>
      </c>
      <c r="C20" s="130"/>
    </row>
    <row r="21" spans="1:3" ht="14.25" customHeight="1">
      <c r="A21" s="141"/>
      <c r="B21" s="131"/>
      <c r="C21" s="130"/>
    </row>
    <row r="22" spans="1:3" ht="15" customHeight="1">
      <c r="A22" s="141"/>
      <c r="B22" s="144"/>
      <c r="C22" s="130"/>
    </row>
    <row r="23" spans="1:3">
      <c r="A23" s="141">
        <v>6.3</v>
      </c>
      <c r="B23" s="145" t="s">
        <v>111</v>
      </c>
      <c r="C23" s="125"/>
    </row>
    <row r="24" spans="1:3">
      <c r="A24" s="141"/>
      <c r="B24" s="146" t="s">
        <v>154</v>
      </c>
      <c r="C24" s="125"/>
    </row>
    <row r="25" spans="1:3" ht="57">
      <c r="A25" s="141"/>
      <c r="B25" s="147" t="s">
        <v>2535</v>
      </c>
      <c r="C25" s="130"/>
    </row>
    <row r="26" spans="1:3" ht="42.75">
      <c r="A26" s="141"/>
      <c r="B26" s="147" t="s">
        <v>2534</v>
      </c>
      <c r="C26" s="130"/>
    </row>
    <row r="27" spans="1:3">
      <c r="A27" s="141"/>
      <c r="B27" s="147" t="s">
        <v>112</v>
      </c>
      <c r="C27" s="130"/>
    </row>
    <row r="28" spans="1:3">
      <c r="A28" s="141"/>
      <c r="B28" s="147"/>
      <c r="C28" s="130"/>
    </row>
    <row r="29" spans="1:3">
      <c r="A29" s="141" t="s">
        <v>190</v>
      </c>
      <c r="B29" s="148" t="s">
        <v>35</v>
      </c>
      <c r="C29" s="125"/>
    </row>
    <row r="30" spans="1:3">
      <c r="A30" s="141"/>
      <c r="B30" s="147" t="s">
        <v>2502</v>
      </c>
      <c r="C30" s="130"/>
    </row>
    <row r="31" spans="1:3">
      <c r="A31" s="141"/>
      <c r="B31" s="144"/>
      <c r="C31" s="130"/>
    </row>
    <row r="32" spans="1:3">
      <c r="A32" s="141">
        <v>6.4</v>
      </c>
      <c r="B32" s="145" t="s">
        <v>630</v>
      </c>
      <c r="C32" s="125"/>
    </row>
    <row r="33" spans="1:3" ht="171">
      <c r="A33" s="141" t="s">
        <v>37</v>
      </c>
      <c r="B33" s="129" t="s">
        <v>627</v>
      </c>
      <c r="C33" s="125"/>
    </row>
    <row r="34" spans="1:3" ht="57">
      <c r="A34" s="141" t="s">
        <v>631</v>
      </c>
      <c r="B34" s="129" t="s">
        <v>629</v>
      </c>
      <c r="C34" s="125"/>
    </row>
    <row r="35" spans="1:3">
      <c r="A35" s="141"/>
      <c r="B35" s="149"/>
      <c r="C35" s="135"/>
    </row>
    <row r="36" spans="1:3">
      <c r="A36" s="141"/>
      <c r="B36" s="150" t="s">
        <v>124</v>
      </c>
      <c r="C36" s="151"/>
    </row>
    <row r="37" spans="1:3">
      <c r="A37" s="141"/>
      <c r="B37" s="149"/>
      <c r="C37" s="135"/>
    </row>
    <row r="38" spans="1:3" ht="85.5">
      <c r="A38" s="141"/>
      <c r="B38" s="563" t="s">
        <v>139</v>
      </c>
      <c r="C38" s="135"/>
    </row>
    <row r="39" spans="1:3" ht="42.75">
      <c r="A39" s="141"/>
      <c r="B39" s="147" t="s">
        <v>2531</v>
      </c>
      <c r="C39" s="136"/>
    </row>
    <row r="40" spans="1:3">
      <c r="A40" s="141"/>
      <c r="B40" s="152"/>
      <c r="C40" s="136"/>
    </row>
    <row r="41" spans="1:3">
      <c r="A41" s="141" t="s">
        <v>632</v>
      </c>
      <c r="B41" s="148" t="s">
        <v>633</v>
      </c>
      <c r="C41" s="136"/>
    </row>
    <row r="42" spans="1:3" ht="99.75">
      <c r="A42" s="141"/>
      <c r="B42" s="144" t="s">
        <v>2530</v>
      </c>
      <c r="C42" s="130"/>
    </row>
    <row r="43" spans="1:3">
      <c r="A43" s="141">
        <v>6.5</v>
      </c>
      <c r="B43" s="145" t="s">
        <v>113</v>
      </c>
      <c r="C43" s="125"/>
    </row>
    <row r="44" spans="1:3">
      <c r="A44" s="141"/>
      <c r="B44" s="56" t="s">
        <v>2527</v>
      </c>
      <c r="C44" s="125"/>
    </row>
    <row r="45" spans="1:3">
      <c r="A45" s="141"/>
      <c r="B45" s="56" t="s">
        <v>2528</v>
      </c>
      <c r="C45" s="125"/>
    </row>
    <row r="46" spans="1:3">
      <c r="A46" s="141"/>
      <c r="B46" s="56" t="s">
        <v>2529</v>
      </c>
      <c r="C46" s="125"/>
    </row>
    <row r="47" spans="1:3" ht="28.5">
      <c r="A47" s="141"/>
      <c r="B47" s="56" t="s">
        <v>2545</v>
      </c>
      <c r="C47" s="125"/>
    </row>
    <row r="48" spans="1:3">
      <c r="A48" s="141"/>
      <c r="B48" s="56" t="s">
        <v>552</v>
      </c>
      <c r="C48" s="130"/>
    </row>
    <row r="49" spans="1:3">
      <c r="A49" s="141"/>
      <c r="B49" s="147"/>
      <c r="C49" s="130"/>
    </row>
    <row r="50" spans="1:3">
      <c r="A50" s="141">
        <v>6.6</v>
      </c>
      <c r="B50" s="145" t="s">
        <v>115</v>
      </c>
      <c r="C50" s="125"/>
    </row>
    <row r="51" spans="1:3" ht="28.5">
      <c r="A51" s="141"/>
      <c r="B51" s="147" t="s">
        <v>184</v>
      </c>
      <c r="C51" s="130"/>
    </row>
    <row r="52" spans="1:3">
      <c r="A52" s="141"/>
      <c r="B52" s="144"/>
      <c r="C52" s="130"/>
    </row>
    <row r="53" spans="1:3">
      <c r="A53" s="141">
        <v>6.7</v>
      </c>
      <c r="B53" s="145" t="s">
        <v>251</v>
      </c>
      <c r="C53" s="125"/>
    </row>
    <row r="54" spans="1:3">
      <c r="A54" s="141"/>
      <c r="B54" s="140" t="s">
        <v>418</v>
      </c>
      <c r="C54" s="125"/>
    </row>
    <row r="55" spans="1:3">
      <c r="A55" s="141"/>
      <c r="B55" s="564" t="s">
        <v>2506</v>
      </c>
      <c r="C55" s="136"/>
    </row>
    <row r="56" spans="1:3" ht="71.25">
      <c r="A56" s="141"/>
      <c r="B56" s="71" t="s">
        <v>2507</v>
      </c>
      <c r="C56" s="136"/>
    </row>
    <row r="57" spans="1:3" ht="71.25">
      <c r="A57" s="141"/>
      <c r="B57" s="71" t="s">
        <v>2508</v>
      </c>
      <c r="C57" s="136"/>
    </row>
    <row r="58" spans="1:3" ht="57">
      <c r="A58" s="141"/>
      <c r="B58" s="71" t="s">
        <v>2509</v>
      </c>
      <c r="C58" s="130"/>
    </row>
    <row r="59" spans="1:3" ht="57">
      <c r="A59" s="141"/>
      <c r="B59" s="71" t="s">
        <v>2510</v>
      </c>
      <c r="C59" s="130"/>
    </row>
    <row r="60" spans="1:3" ht="71.25">
      <c r="A60" s="141"/>
      <c r="B60" s="71" t="s">
        <v>2511</v>
      </c>
      <c r="C60" s="130"/>
    </row>
    <row r="61" spans="1:3" ht="57">
      <c r="A61" s="141"/>
      <c r="B61" s="71" t="s">
        <v>2512</v>
      </c>
      <c r="C61" s="130"/>
    </row>
    <row r="62" spans="1:3" ht="42.75">
      <c r="A62" s="141"/>
      <c r="B62" s="71" t="s">
        <v>2513</v>
      </c>
      <c r="C62" s="130"/>
    </row>
    <row r="63" spans="1:3" ht="85.5">
      <c r="A63" s="141"/>
      <c r="B63" s="71" t="s">
        <v>2514</v>
      </c>
      <c r="C63" s="130"/>
    </row>
    <row r="64" spans="1:3" ht="42.75">
      <c r="A64" s="141"/>
      <c r="B64" s="71" t="s">
        <v>2515</v>
      </c>
      <c r="C64" s="130"/>
    </row>
    <row r="65" spans="1:3">
      <c r="A65" s="141"/>
      <c r="B65" s="565" t="s">
        <v>2532</v>
      </c>
      <c r="C65" s="130"/>
    </row>
    <row r="66" spans="1:3" ht="42.75">
      <c r="A66" s="141"/>
      <c r="B66" s="71" t="s">
        <v>2516</v>
      </c>
      <c r="C66" s="130"/>
    </row>
    <row r="67" spans="1:3" ht="71.25">
      <c r="A67" s="141"/>
      <c r="B67" s="71" t="s">
        <v>2517</v>
      </c>
      <c r="C67" s="130"/>
    </row>
    <row r="68" spans="1:3" ht="99.75">
      <c r="A68" s="141"/>
      <c r="B68" s="71" t="s">
        <v>2518</v>
      </c>
      <c r="C68" s="130"/>
    </row>
    <row r="69" spans="1:3" ht="71.25">
      <c r="A69" s="141"/>
      <c r="B69" s="71" t="s">
        <v>2519</v>
      </c>
      <c r="C69" s="130"/>
    </row>
    <row r="70" spans="1:3" ht="99.75">
      <c r="A70" s="141"/>
      <c r="B70" s="71" t="s">
        <v>2520</v>
      </c>
      <c r="C70" s="130"/>
    </row>
    <row r="71" spans="1:3" ht="85.5">
      <c r="A71" s="141"/>
      <c r="B71" s="71" t="s">
        <v>2521</v>
      </c>
      <c r="C71" s="130"/>
    </row>
    <row r="72" spans="1:3" ht="71.25">
      <c r="A72" s="141"/>
      <c r="B72" s="71" t="s">
        <v>2522</v>
      </c>
      <c r="C72" s="130"/>
    </row>
    <row r="73" spans="1:3">
      <c r="A73" s="141"/>
      <c r="B73" s="147"/>
      <c r="C73" s="130"/>
    </row>
    <row r="74" spans="1:3">
      <c r="A74" s="141"/>
      <c r="B74" s="144"/>
      <c r="C74" s="130"/>
    </row>
    <row r="75" spans="1:3">
      <c r="A75" s="154" t="s">
        <v>279</v>
      </c>
      <c r="B75" s="145" t="s">
        <v>116</v>
      </c>
      <c r="C75" s="125"/>
    </row>
    <row r="76" spans="1:3" ht="42.75">
      <c r="A76" s="141"/>
      <c r="B76" s="56" t="s">
        <v>2523</v>
      </c>
      <c r="C76" s="136"/>
    </row>
    <row r="77" spans="1:3">
      <c r="A77" s="141"/>
      <c r="B77" s="144"/>
      <c r="C77" s="130"/>
    </row>
    <row r="78" spans="1:3" ht="57">
      <c r="A78" s="141">
        <v>6.9</v>
      </c>
      <c r="B78" s="145" t="s">
        <v>2533</v>
      </c>
      <c r="C78" s="125"/>
    </row>
    <row r="79" spans="1:3" ht="28.5">
      <c r="A79" s="141"/>
      <c r="B79" s="143" t="s">
        <v>185</v>
      </c>
      <c r="C79" s="136"/>
    </row>
    <row r="80" spans="1:3">
      <c r="A80" s="141"/>
      <c r="B80" s="144"/>
      <c r="C80" s="130"/>
    </row>
    <row r="81" spans="1:3">
      <c r="A81" s="141" t="s">
        <v>280</v>
      </c>
      <c r="B81" s="145" t="s">
        <v>186</v>
      </c>
      <c r="C81" s="125"/>
    </row>
    <row r="82" spans="1:3" ht="57">
      <c r="A82" s="141"/>
      <c r="B82" s="143" t="s">
        <v>514</v>
      </c>
      <c r="C82" s="130"/>
    </row>
    <row r="83" spans="1:3">
      <c r="A83" s="141"/>
      <c r="B83" s="144"/>
      <c r="C83" s="130"/>
    </row>
    <row r="84" spans="1:3">
      <c r="A84" s="141">
        <v>6.11</v>
      </c>
      <c r="B84" s="145" t="s">
        <v>507</v>
      </c>
      <c r="C84" s="125"/>
    </row>
    <row r="85" spans="1:3" ht="28.5">
      <c r="A85" s="141"/>
      <c r="B85" s="143" t="s">
        <v>187</v>
      </c>
      <c r="C85" s="130"/>
    </row>
    <row r="86" spans="1:3">
      <c r="A86" s="141" t="s">
        <v>13</v>
      </c>
      <c r="B86" s="148" t="s">
        <v>256</v>
      </c>
      <c r="C86" s="125"/>
    </row>
    <row r="87" spans="1:3" ht="25.5">
      <c r="A87" s="155" t="s">
        <v>46</v>
      </c>
      <c r="B87" s="147" t="s">
        <v>813</v>
      </c>
      <c r="C87" s="130"/>
    </row>
    <row r="88" spans="1:3">
      <c r="A88" s="155" t="s">
        <v>411</v>
      </c>
      <c r="B88" s="147"/>
      <c r="C88" s="130"/>
    </row>
    <row r="89" spans="1:3">
      <c r="A89" s="155"/>
      <c r="B89" s="147"/>
      <c r="C89" s="130"/>
    </row>
    <row r="90" spans="1:3">
      <c r="A90" s="156" t="s">
        <v>153</v>
      </c>
      <c r="B90" s="144"/>
      <c r="C90" s="130"/>
    </row>
  </sheetData>
  <phoneticPr fontId="13"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C91"/>
  <sheetViews>
    <sheetView view="pageBreakPreview" zoomScaleNormal="100" workbookViewId="0"/>
  </sheetViews>
  <sheetFormatPr defaultColWidth="9" defaultRowHeight="14.25"/>
  <cols>
    <col min="1" max="1" width="7.140625" style="157" customWidth="1"/>
    <col min="2" max="2" width="80.42578125" style="60" customWidth="1"/>
    <col min="3" max="3" width="2.42578125" style="60" customWidth="1"/>
    <col min="4" max="16384" width="9" style="36"/>
  </cols>
  <sheetData>
    <row r="1" spans="1:3" ht="28.5">
      <c r="A1" s="139">
        <v>7</v>
      </c>
      <c r="B1" s="140" t="s">
        <v>419</v>
      </c>
      <c r="C1" s="57"/>
    </row>
    <row r="2" spans="1:3">
      <c r="A2" s="141">
        <v>7.1</v>
      </c>
      <c r="B2" s="142" t="s">
        <v>109</v>
      </c>
      <c r="C2" s="57"/>
    </row>
    <row r="3" spans="1:3">
      <c r="A3" s="141"/>
      <c r="B3" s="143"/>
    </row>
    <row r="4" spans="1:3">
      <c r="A4" s="141"/>
      <c r="B4" s="129" t="s">
        <v>590</v>
      </c>
    </row>
    <row r="5" spans="1:3" ht="28.5">
      <c r="A5" s="141"/>
      <c r="B5" s="87" t="s">
        <v>2745</v>
      </c>
    </row>
    <row r="6" spans="1:3">
      <c r="A6" s="141"/>
      <c r="B6" s="87" t="s">
        <v>2757</v>
      </c>
    </row>
    <row r="7" spans="1:3">
      <c r="A7" s="141"/>
      <c r="B7" s="87" t="s">
        <v>2758</v>
      </c>
    </row>
    <row r="8" spans="1:3">
      <c r="A8" s="141"/>
      <c r="B8" s="87" t="s">
        <v>2759</v>
      </c>
    </row>
    <row r="9" spans="1:3" ht="28.5">
      <c r="A9" s="141"/>
      <c r="B9" s="87" t="s">
        <v>2761</v>
      </c>
    </row>
    <row r="10" spans="1:3">
      <c r="A10" s="141"/>
      <c r="B10" s="87" t="s">
        <v>2756</v>
      </c>
    </row>
    <row r="11" spans="1:3" ht="28.5">
      <c r="A11" s="141"/>
      <c r="B11" s="603" t="s">
        <v>2762</v>
      </c>
    </row>
    <row r="12" spans="1:3">
      <c r="A12" s="141"/>
      <c r="B12" s="51" t="s">
        <v>2763</v>
      </c>
    </row>
    <row r="13" spans="1:3">
      <c r="A13" s="141"/>
      <c r="B13" s="87" t="s">
        <v>2764</v>
      </c>
    </row>
    <row r="14" spans="1:3" ht="28.5">
      <c r="A14" s="141"/>
      <c r="B14" s="87" t="s">
        <v>2766</v>
      </c>
    </row>
    <row r="15" spans="1:3" ht="28.5">
      <c r="A15" s="141"/>
      <c r="B15" s="87" t="s">
        <v>2769</v>
      </c>
    </row>
    <row r="16" spans="1:3">
      <c r="A16" s="141"/>
      <c r="B16" s="87" t="s">
        <v>2767</v>
      </c>
    </row>
    <row r="17" spans="1:3">
      <c r="A17" s="141"/>
      <c r="B17" s="87" t="s">
        <v>2768</v>
      </c>
    </row>
    <row r="18" spans="1:3" ht="28.5">
      <c r="A18" s="141"/>
      <c r="B18" s="87" t="s">
        <v>3002</v>
      </c>
    </row>
    <row r="19" spans="1:3" ht="28.5">
      <c r="A19" s="141"/>
      <c r="B19" s="603" t="s">
        <v>2765</v>
      </c>
    </row>
    <row r="20" spans="1:3">
      <c r="A20" s="141" t="s">
        <v>621</v>
      </c>
      <c r="B20" s="36" t="s">
        <v>2525</v>
      </c>
    </row>
    <row r="21" spans="1:3">
      <c r="A21" s="141"/>
      <c r="B21" s="36"/>
    </row>
    <row r="22" spans="1:3">
      <c r="A22" s="141" t="s">
        <v>622</v>
      </c>
      <c r="B22" s="36" t="s">
        <v>2526</v>
      </c>
    </row>
    <row r="23" spans="1:3">
      <c r="A23" s="141"/>
      <c r="B23" s="147"/>
    </row>
    <row r="24" spans="1:3">
      <c r="A24" s="141">
        <v>7.2</v>
      </c>
      <c r="B24" s="145" t="s">
        <v>110</v>
      </c>
      <c r="C24" s="57"/>
    </row>
    <row r="25" spans="1:3" ht="48.75" customHeight="1">
      <c r="A25" s="141"/>
      <c r="B25" s="143" t="s">
        <v>2770</v>
      </c>
    </row>
    <row r="26" spans="1:3" ht="15.75" customHeight="1">
      <c r="A26" s="141"/>
      <c r="B26" s="254"/>
    </row>
    <row r="27" spans="1:3">
      <c r="A27" s="141"/>
      <c r="B27" s="144"/>
    </row>
    <row r="28" spans="1:3">
      <c r="A28" s="141">
        <v>7.3</v>
      </c>
      <c r="B28" s="145" t="s">
        <v>111</v>
      </c>
      <c r="C28" s="57"/>
    </row>
    <row r="29" spans="1:3">
      <c r="A29" s="141"/>
      <c r="B29" s="146" t="s">
        <v>154</v>
      </c>
      <c r="C29" s="57"/>
    </row>
    <row r="30" spans="1:3" ht="71.25">
      <c r="A30" s="141"/>
      <c r="B30" s="147" t="s">
        <v>2749</v>
      </c>
    </row>
    <row r="31" spans="1:3">
      <c r="A31" s="141"/>
      <c r="B31" s="147" t="s">
        <v>112</v>
      </c>
    </row>
    <row r="32" spans="1:3">
      <c r="A32" s="141"/>
      <c r="B32" s="147"/>
    </row>
    <row r="33" spans="1:3">
      <c r="A33" s="141" t="s">
        <v>38</v>
      </c>
      <c r="B33" s="148" t="s">
        <v>35</v>
      </c>
      <c r="C33" s="57"/>
    </row>
    <row r="34" spans="1:3">
      <c r="A34" s="141"/>
      <c r="B34" s="147" t="s">
        <v>2502</v>
      </c>
    </row>
    <row r="35" spans="1:3">
      <c r="A35" s="141"/>
      <c r="B35" s="144"/>
    </row>
    <row r="36" spans="1:3">
      <c r="A36" s="141">
        <v>7.4</v>
      </c>
      <c r="B36" s="145" t="s">
        <v>628</v>
      </c>
      <c r="C36" s="57"/>
    </row>
    <row r="37" spans="1:3" ht="171">
      <c r="A37" s="141" t="s">
        <v>191</v>
      </c>
      <c r="B37" s="129" t="s">
        <v>627</v>
      </c>
      <c r="C37" s="63"/>
    </row>
    <row r="38" spans="1:3" ht="57">
      <c r="A38" s="141" t="s">
        <v>634</v>
      </c>
      <c r="B38" s="52" t="s">
        <v>629</v>
      </c>
      <c r="C38" s="161"/>
    </row>
    <row r="39" spans="1:3">
      <c r="A39" s="141"/>
      <c r="B39" s="129"/>
      <c r="C39" s="63"/>
    </row>
    <row r="40" spans="1:3">
      <c r="A40" s="141"/>
      <c r="B40" s="150" t="s">
        <v>124</v>
      </c>
      <c r="C40" s="57"/>
    </row>
    <row r="41" spans="1:3">
      <c r="A41" s="141"/>
      <c r="B41" s="149"/>
    </row>
    <row r="42" spans="1:3" ht="85.5">
      <c r="A42" s="141"/>
      <c r="B42" s="563" t="s">
        <v>139</v>
      </c>
    </row>
    <row r="43" spans="1:3" ht="57">
      <c r="A43" s="141"/>
      <c r="B43" s="147" t="s">
        <v>2750</v>
      </c>
    </row>
    <row r="44" spans="1:3">
      <c r="A44" s="141" t="s">
        <v>635</v>
      </c>
      <c r="B44" s="148" t="s">
        <v>633</v>
      </c>
    </row>
    <row r="45" spans="1:3" ht="99.75">
      <c r="A45" s="141"/>
      <c r="B45" s="144" t="s">
        <v>2530</v>
      </c>
    </row>
    <row r="46" spans="1:3">
      <c r="A46" s="159"/>
      <c r="B46" s="160"/>
      <c r="C46" s="52"/>
    </row>
    <row r="47" spans="1:3">
      <c r="A47" s="141">
        <v>7.5</v>
      </c>
      <c r="B47" s="145" t="s">
        <v>113</v>
      </c>
      <c r="C47" s="62"/>
    </row>
    <row r="48" spans="1:3">
      <c r="A48" s="141"/>
      <c r="B48" s="143" t="s">
        <v>2746</v>
      </c>
      <c r="C48" s="51"/>
    </row>
    <row r="49" spans="1:3">
      <c r="A49" s="141"/>
      <c r="B49" s="147" t="s">
        <v>2747</v>
      </c>
      <c r="C49" s="52"/>
    </row>
    <row r="50" spans="1:3">
      <c r="A50" s="141"/>
      <c r="B50" s="147" t="s">
        <v>2748</v>
      </c>
      <c r="C50" s="53"/>
    </row>
    <row r="51" spans="1:3">
      <c r="A51" s="141"/>
      <c r="B51" s="147" t="s">
        <v>2771</v>
      </c>
      <c r="C51" s="51"/>
    </row>
    <row r="52" spans="1:3">
      <c r="A52" s="141"/>
      <c r="B52" s="147" t="s">
        <v>552</v>
      </c>
      <c r="C52" s="57"/>
    </row>
    <row r="53" spans="1:3">
      <c r="A53" s="141"/>
      <c r="B53" s="147"/>
      <c r="C53" s="62"/>
    </row>
    <row r="54" spans="1:3">
      <c r="A54" s="141">
        <v>7.6</v>
      </c>
      <c r="B54" s="162" t="s">
        <v>115</v>
      </c>
    </row>
    <row r="55" spans="1:3" ht="28.5">
      <c r="A55" s="141"/>
      <c r="B55" s="147" t="s">
        <v>184</v>
      </c>
      <c r="C55" s="52"/>
    </row>
    <row r="56" spans="1:3">
      <c r="A56" s="141"/>
      <c r="B56" s="144"/>
      <c r="C56" s="51"/>
    </row>
    <row r="57" spans="1:3">
      <c r="A57" s="141">
        <v>7.7</v>
      </c>
      <c r="B57" s="145" t="s">
        <v>251</v>
      </c>
      <c r="C57" s="51"/>
    </row>
    <row r="58" spans="1:3" ht="99.75">
      <c r="A58" s="141"/>
      <c r="B58" s="143" t="s">
        <v>2792</v>
      </c>
      <c r="C58" s="52"/>
    </row>
    <row r="59" spans="1:3" ht="114">
      <c r="A59" s="141"/>
      <c r="B59" s="147" t="s">
        <v>2751</v>
      </c>
      <c r="C59" s="51"/>
    </row>
    <row r="60" spans="1:3" ht="114">
      <c r="A60" s="141"/>
      <c r="B60" s="601" t="s">
        <v>2753</v>
      </c>
      <c r="C60" s="51"/>
    </row>
    <row r="61" spans="1:3" ht="128.25">
      <c r="A61" s="141"/>
      <c r="B61" s="601" t="s">
        <v>2754</v>
      </c>
      <c r="C61" s="51"/>
    </row>
    <row r="62" spans="1:3" ht="99.75">
      <c r="A62" s="141"/>
      <c r="B62" s="601" t="s">
        <v>2755</v>
      </c>
      <c r="C62" s="51"/>
    </row>
    <row r="63" spans="1:3" ht="99.75">
      <c r="A63" s="141"/>
      <c r="B63" s="601" t="s">
        <v>2772</v>
      </c>
      <c r="C63" s="51"/>
    </row>
    <row r="64" spans="1:3" ht="142.5">
      <c r="A64" s="141"/>
      <c r="B64" s="147" t="s">
        <v>2773</v>
      </c>
      <c r="C64" s="51"/>
    </row>
    <row r="65" spans="1:3" ht="156.75">
      <c r="A65" s="141"/>
      <c r="B65" s="147" t="s">
        <v>2990</v>
      </c>
      <c r="C65" s="51"/>
    </row>
    <row r="66" spans="1:3" ht="171">
      <c r="A66" s="141"/>
      <c r="B66" s="147" t="s">
        <v>2991</v>
      </c>
      <c r="C66" s="51"/>
    </row>
    <row r="67" spans="1:3" ht="71.25">
      <c r="A67" s="141"/>
      <c r="B67" s="147" t="s">
        <v>2992</v>
      </c>
      <c r="C67" s="51"/>
    </row>
    <row r="68" spans="1:3" ht="85.5">
      <c r="A68" s="141"/>
      <c r="B68" s="601" t="s">
        <v>3000</v>
      </c>
      <c r="C68" s="51"/>
    </row>
    <row r="69" spans="1:3" ht="114">
      <c r="A69" s="141"/>
      <c r="B69" s="601" t="s">
        <v>3001</v>
      </c>
      <c r="C69" s="51"/>
    </row>
    <row r="70" spans="1:3">
      <c r="A70" s="141"/>
      <c r="B70" s="152"/>
      <c r="C70" s="51"/>
    </row>
    <row r="71" spans="1:3">
      <c r="A71" s="141"/>
      <c r="B71" s="152"/>
      <c r="C71" s="51"/>
    </row>
    <row r="72" spans="1:3">
      <c r="A72" s="141"/>
      <c r="B72" s="152"/>
      <c r="C72" s="51"/>
    </row>
    <row r="73" spans="1:3">
      <c r="A73" s="141"/>
      <c r="B73" s="152"/>
      <c r="C73" s="51"/>
    </row>
    <row r="74" spans="1:3">
      <c r="A74" s="141"/>
      <c r="B74" s="152"/>
      <c r="C74" s="52"/>
    </row>
    <row r="75" spans="1:3">
      <c r="A75" s="141"/>
      <c r="B75" s="147"/>
      <c r="C75" s="51"/>
    </row>
    <row r="76" spans="1:3">
      <c r="A76" s="163" t="s">
        <v>422</v>
      </c>
      <c r="B76" s="145" t="s">
        <v>116</v>
      </c>
      <c r="C76" s="51"/>
    </row>
    <row r="77" spans="1:3" ht="42.75">
      <c r="A77" s="141"/>
      <c r="B77" s="143" t="s">
        <v>2752</v>
      </c>
      <c r="C77" s="51"/>
    </row>
    <row r="78" spans="1:3">
      <c r="A78" s="141"/>
      <c r="B78" s="144"/>
      <c r="C78" s="51"/>
    </row>
    <row r="79" spans="1:3" ht="57">
      <c r="A79" s="141">
        <v>7.9</v>
      </c>
      <c r="B79" s="145" t="s">
        <v>508</v>
      </c>
    </row>
    <row r="80" spans="1:3" ht="28.5">
      <c r="A80" s="141"/>
      <c r="B80" s="143" t="s">
        <v>185</v>
      </c>
    </row>
    <row r="81" spans="1:2">
      <c r="A81" s="141"/>
      <c r="B81" s="144"/>
    </row>
    <row r="82" spans="1:2">
      <c r="A82" s="141" t="s">
        <v>423</v>
      </c>
      <c r="B82" s="145" t="s">
        <v>186</v>
      </c>
    </row>
    <row r="83" spans="1:2" ht="57">
      <c r="A83" s="141"/>
      <c r="B83" s="143" t="s">
        <v>514</v>
      </c>
    </row>
    <row r="84" spans="1:2">
      <c r="A84" s="141"/>
      <c r="B84" s="144"/>
    </row>
    <row r="85" spans="1:2">
      <c r="A85" s="141">
        <v>7.11</v>
      </c>
      <c r="B85" s="145" t="s">
        <v>507</v>
      </c>
    </row>
    <row r="86" spans="1:2" ht="28.5">
      <c r="A86" s="141"/>
      <c r="B86" s="143" t="s">
        <v>187</v>
      </c>
    </row>
    <row r="87" spans="1:2">
      <c r="A87" s="141" t="s">
        <v>13</v>
      </c>
      <c r="B87" s="148" t="s">
        <v>256</v>
      </c>
    </row>
    <row r="88" spans="1:2" ht="25.5">
      <c r="A88" s="155" t="s">
        <v>46</v>
      </c>
      <c r="B88" s="147" t="s">
        <v>813</v>
      </c>
    </row>
    <row r="89" spans="1:2">
      <c r="A89" s="155" t="s">
        <v>420</v>
      </c>
      <c r="B89" s="147"/>
    </row>
    <row r="90" spans="1:2" ht="25.5">
      <c r="A90" s="155" t="s">
        <v>281</v>
      </c>
      <c r="B90" s="147"/>
    </row>
    <row r="91" spans="1:2">
      <c r="A91" s="156" t="s">
        <v>153</v>
      </c>
      <c r="B91" s="144"/>
    </row>
  </sheetData>
  <phoneticPr fontId="13"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zoomScaleNormal="100" workbookViewId="0">
      <selection activeCell="A21" sqref="A21:IV23"/>
    </sheetView>
  </sheetViews>
  <sheetFormatPr defaultColWidth="9" defaultRowHeight="14.25"/>
  <cols>
    <col min="1" max="1" width="7.140625" style="157" customWidth="1"/>
    <col min="2" max="2" width="80.42578125" style="60" customWidth="1"/>
    <col min="3" max="3" width="1.42578125" style="60" customWidth="1"/>
    <col min="4" max="16384" width="9" style="36"/>
  </cols>
  <sheetData>
    <row r="1" spans="1:3" ht="28.5">
      <c r="A1" s="139">
        <v>8</v>
      </c>
      <c r="B1" s="140" t="s">
        <v>421</v>
      </c>
      <c r="C1" s="125"/>
    </row>
    <row r="2" spans="1:3">
      <c r="A2" s="141">
        <v>8.1</v>
      </c>
      <c r="B2" s="142" t="s">
        <v>109</v>
      </c>
      <c r="C2" s="125"/>
    </row>
    <row r="3" spans="1:3">
      <c r="A3" s="141"/>
      <c r="B3" s="143"/>
      <c r="C3" s="130"/>
    </row>
    <row r="4" spans="1:3">
      <c r="A4" s="141"/>
      <c r="B4" s="129" t="s">
        <v>590</v>
      </c>
      <c r="C4" s="130"/>
    </row>
    <row r="5" spans="1:3">
      <c r="A5" s="141"/>
      <c r="B5" s="131" t="s">
        <v>642</v>
      </c>
      <c r="C5" s="130"/>
    </row>
    <row r="6" spans="1:3">
      <c r="A6" s="141"/>
      <c r="B6" s="131" t="s">
        <v>591</v>
      </c>
      <c r="C6" s="130"/>
    </row>
    <row r="7" spans="1:3">
      <c r="A7" s="141"/>
      <c r="B7" s="131" t="s">
        <v>592</v>
      </c>
      <c r="C7" s="130"/>
    </row>
    <row r="8" spans="1:3">
      <c r="A8" s="141"/>
      <c r="B8" s="131" t="s">
        <v>593</v>
      </c>
      <c r="C8" s="130"/>
    </row>
    <row r="9" spans="1:3">
      <c r="A9" s="141"/>
      <c r="B9" s="131" t="s">
        <v>593</v>
      </c>
      <c r="C9" s="130"/>
    </row>
    <row r="10" spans="1:3">
      <c r="A10" s="141"/>
      <c r="B10" s="131" t="s">
        <v>594</v>
      </c>
      <c r="C10" s="130"/>
    </row>
    <row r="11" spans="1:3">
      <c r="A11" s="141"/>
      <c r="B11" s="131" t="s">
        <v>595</v>
      </c>
      <c r="C11" s="130"/>
    </row>
    <row r="12" spans="1:3">
      <c r="A12" s="141"/>
      <c r="B12" s="131" t="s">
        <v>641</v>
      </c>
      <c r="C12" s="130"/>
    </row>
    <row r="13" spans="1:3">
      <c r="A13" s="141"/>
      <c r="B13" s="131"/>
      <c r="C13" s="130"/>
    </row>
    <row r="14" spans="1:3">
      <c r="A14" s="141" t="s">
        <v>623</v>
      </c>
      <c r="B14" s="36" t="s">
        <v>618</v>
      </c>
      <c r="C14" s="130"/>
    </row>
    <row r="15" spans="1:3">
      <c r="A15" s="141"/>
      <c r="B15" s="36"/>
      <c r="C15" s="130"/>
    </row>
    <row r="16" spans="1:3">
      <c r="A16" s="141" t="s">
        <v>624</v>
      </c>
      <c r="B16" s="36" t="s">
        <v>617</v>
      </c>
      <c r="C16" s="130"/>
    </row>
    <row r="17" spans="1:3">
      <c r="A17" s="141"/>
      <c r="B17" s="144"/>
      <c r="C17" s="130"/>
    </row>
    <row r="18" spans="1:3">
      <c r="A18" s="141">
        <v>8.1999999999999993</v>
      </c>
      <c r="B18" s="145" t="s">
        <v>110</v>
      </c>
      <c r="C18" s="125"/>
    </row>
    <row r="19" spans="1:3" ht="54.75" customHeight="1">
      <c r="A19" s="141"/>
      <c r="B19" s="158" t="s">
        <v>567</v>
      </c>
      <c r="C19" s="130"/>
    </row>
    <row r="20" spans="1:3" ht="15" customHeight="1">
      <c r="A20" s="141"/>
      <c r="B20" s="254"/>
      <c r="C20" s="130"/>
    </row>
    <row r="21" spans="1:3">
      <c r="A21" s="141"/>
      <c r="B21" s="144"/>
      <c r="C21" s="130"/>
    </row>
    <row r="22" spans="1:3">
      <c r="A22" s="141">
        <v>8.3000000000000007</v>
      </c>
      <c r="B22" s="145" t="s">
        <v>111</v>
      </c>
      <c r="C22" s="125"/>
    </row>
    <row r="23" spans="1:3">
      <c r="A23" s="141"/>
      <c r="B23" s="146" t="s">
        <v>154</v>
      </c>
      <c r="C23" s="125"/>
    </row>
    <row r="24" spans="1:3">
      <c r="A24" s="141"/>
      <c r="B24" s="147" t="s">
        <v>414</v>
      </c>
      <c r="C24" s="130"/>
    </row>
    <row r="25" spans="1:3">
      <c r="A25" s="141"/>
      <c r="B25" s="147" t="s">
        <v>415</v>
      </c>
      <c r="C25" s="130"/>
    </row>
    <row r="26" spans="1:3">
      <c r="A26" s="141"/>
      <c r="B26" s="147" t="s">
        <v>416</v>
      </c>
      <c r="C26" s="130"/>
    </row>
    <row r="27" spans="1:3">
      <c r="A27" s="141"/>
      <c r="B27" s="147" t="s">
        <v>112</v>
      </c>
      <c r="C27" s="130"/>
    </row>
    <row r="28" spans="1:3">
      <c r="A28" s="141"/>
      <c r="B28" s="147"/>
      <c r="C28" s="130"/>
    </row>
    <row r="29" spans="1:3">
      <c r="A29" s="141" t="s">
        <v>255</v>
      </c>
      <c r="B29" s="148" t="s">
        <v>35</v>
      </c>
      <c r="C29" s="125"/>
    </row>
    <row r="30" spans="1:3">
      <c r="A30" s="141"/>
      <c r="B30" s="147"/>
      <c r="C30" s="130"/>
    </row>
    <row r="31" spans="1:3">
      <c r="A31" s="141"/>
      <c r="B31" s="144"/>
      <c r="C31" s="130"/>
    </row>
    <row r="32" spans="1:3">
      <c r="A32" s="141">
        <v>8.4</v>
      </c>
      <c r="B32" s="145" t="s">
        <v>628</v>
      </c>
      <c r="C32" s="135"/>
    </row>
    <row r="33" spans="1:3" ht="171">
      <c r="A33" s="141" t="s">
        <v>206</v>
      </c>
      <c r="B33" s="129" t="s">
        <v>627</v>
      </c>
      <c r="C33" s="151"/>
    </row>
    <row r="34" spans="1:3" ht="57">
      <c r="A34" s="141" t="s">
        <v>636</v>
      </c>
      <c r="B34" s="52" t="s">
        <v>629</v>
      </c>
      <c r="C34" s="135"/>
    </row>
    <row r="35" spans="1:3">
      <c r="A35" s="141"/>
      <c r="B35" s="129"/>
      <c r="C35" s="135"/>
    </row>
    <row r="36" spans="1:3">
      <c r="A36" s="141"/>
      <c r="B36" s="150" t="s">
        <v>124</v>
      </c>
      <c r="C36" s="136"/>
    </row>
    <row r="37" spans="1:3">
      <c r="A37" s="141"/>
      <c r="B37" s="149"/>
      <c r="C37" s="130"/>
    </row>
    <row r="38" spans="1:3" ht="85.5">
      <c r="A38" s="141"/>
      <c r="B38" s="149" t="s">
        <v>139</v>
      </c>
      <c r="C38" s="125"/>
    </row>
    <row r="39" spans="1:3">
      <c r="A39" s="141"/>
      <c r="B39" s="152" t="s">
        <v>140</v>
      </c>
      <c r="C39" s="130"/>
    </row>
    <row r="40" spans="1:3">
      <c r="A40" s="141"/>
      <c r="B40" s="152"/>
      <c r="C40" s="130"/>
    </row>
    <row r="41" spans="1:3">
      <c r="A41" s="141" t="s">
        <v>637</v>
      </c>
      <c r="B41" s="148" t="s">
        <v>633</v>
      </c>
      <c r="C41" s="130"/>
    </row>
    <row r="42" spans="1:3" ht="99.75">
      <c r="A42" s="141"/>
      <c r="B42" s="267" t="s">
        <v>550</v>
      </c>
      <c r="C42" s="130"/>
    </row>
    <row r="43" spans="1:3">
      <c r="A43" s="141"/>
      <c r="B43" s="144"/>
      <c r="C43" s="125"/>
    </row>
    <row r="44" spans="1:3">
      <c r="A44" s="141">
        <v>8.5</v>
      </c>
      <c r="B44" s="145" t="s">
        <v>113</v>
      </c>
      <c r="C44" s="136"/>
    </row>
    <row r="45" spans="1:3">
      <c r="A45" s="141"/>
      <c r="B45" s="153" t="s">
        <v>128</v>
      </c>
      <c r="C45" s="130"/>
    </row>
    <row r="46" spans="1:3">
      <c r="A46" s="141"/>
      <c r="B46" s="152" t="s">
        <v>129</v>
      </c>
      <c r="C46" s="125"/>
    </row>
    <row r="47" spans="1:3">
      <c r="A47" s="141"/>
      <c r="B47" s="152" t="s">
        <v>130</v>
      </c>
      <c r="C47" s="136"/>
    </row>
    <row r="48" spans="1:3">
      <c r="A48" s="141"/>
      <c r="B48" s="152" t="s">
        <v>417</v>
      </c>
      <c r="C48" s="130"/>
    </row>
    <row r="49" spans="1:3">
      <c r="A49" s="141"/>
      <c r="B49" s="152" t="s">
        <v>551</v>
      </c>
      <c r="C49" s="125"/>
    </row>
    <row r="50" spans="1:3">
      <c r="A50" s="141"/>
      <c r="B50" s="144"/>
      <c r="C50" s="130"/>
    </row>
    <row r="51" spans="1:3">
      <c r="A51" s="141">
        <v>8.6</v>
      </c>
      <c r="B51" s="145" t="s">
        <v>115</v>
      </c>
      <c r="C51" s="130"/>
    </row>
    <row r="52" spans="1:3" ht="28.5">
      <c r="A52" s="141"/>
      <c r="B52" s="143" t="s">
        <v>184</v>
      </c>
      <c r="C52" s="125"/>
    </row>
    <row r="53" spans="1:3">
      <c r="A53" s="141"/>
      <c r="B53" s="144"/>
      <c r="C53" s="130"/>
    </row>
    <row r="54" spans="1:3">
      <c r="A54" s="141">
        <v>8.6999999999999993</v>
      </c>
      <c r="B54" s="145" t="s">
        <v>251</v>
      </c>
      <c r="C54" s="125"/>
    </row>
    <row r="55" spans="1:3" ht="28.5">
      <c r="A55" s="141"/>
      <c r="B55" s="153" t="s">
        <v>118</v>
      </c>
      <c r="C55" s="130"/>
    </row>
    <row r="56" spans="1:3" ht="28.5">
      <c r="A56" s="141"/>
      <c r="B56" s="152" t="s">
        <v>64</v>
      </c>
      <c r="C56" s="130"/>
    </row>
    <row r="57" spans="1:3">
      <c r="A57" s="141"/>
      <c r="B57" s="152" t="s">
        <v>119</v>
      </c>
      <c r="C57" s="130"/>
    </row>
    <row r="58" spans="1:3">
      <c r="A58" s="141"/>
      <c r="B58" s="147"/>
      <c r="C58" s="130"/>
    </row>
    <row r="59" spans="1:3">
      <c r="A59" s="141"/>
      <c r="B59" s="144"/>
    </row>
    <row r="60" spans="1:3">
      <c r="A60" s="154" t="s">
        <v>424</v>
      </c>
      <c r="B60" s="145" t="s">
        <v>116</v>
      </c>
    </row>
    <row r="61" spans="1:3" ht="42.75">
      <c r="A61" s="141"/>
      <c r="B61" s="153" t="s">
        <v>577</v>
      </c>
    </row>
    <row r="62" spans="1:3">
      <c r="A62" s="141"/>
      <c r="B62" s="144"/>
    </row>
    <row r="63" spans="1:3" ht="57">
      <c r="A63" s="141" t="s">
        <v>425</v>
      </c>
      <c r="B63" s="145" t="s">
        <v>508</v>
      </c>
    </row>
    <row r="64" spans="1:3" ht="28.5">
      <c r="A64" s="141"/>
      <c r="B64" s="153" t="s">
        <v>185</v>
      </c>
    </row>
    <row r="65" spans="1:2">
      <c r="A65" s="141"/>
      <c r="B65" s="144"/>
    </row>
    <row r="66" spans="1:2">
      <c r="A66" s="141" t="s">
        <v>426</v>
      </c>
      <c r="B66" s="145" t="s">
        <v>186</v>
      </c>
    </row>
    <row r="67" spans="1:2" ht="57">
      <c r="A67" s="141"/>
      <c r="B67" s="143" t="s">
        <v>514</v>
      </c>
    </row>
    <row r="68" spans="1:2">
      <c r="A68" s="141"/>
      <c r="B68" s="144"/>
    </row>
    <row r="69" spans="1:2">
      <c r="A69" s="141">
        <v>8.11</v>
      </c>
      <c r="B69" s="145" t="s">
        <v>507</v>
      </c>
    </row>
    <row r="70" spans="1:2" ht="28.5">
      <c r="A70" s="141"/>
      <c r="B70" s="143" t="s">
        <v>187</v>
      </c>
    </row>
    <row r="71" spans="1:2">
      <c r="A71" s="141" t="s">
        <v>13</v>
      </c>
      <c r="B71" s="148" t="s">
        <v>256</v>
      </c>
    </row>
    <row r="72" spans="1:2" ht="25.5">
      <c r="A72" s="155" t="s">
        <v>46</v>
      </c>
      <c r="B72" s="147"/>
    </row>
    <row r="73" spans="1:2">
      <c r="A73" s="155"/>
      <c r="B73" s="147"/>
    </row>
    <row r="74" spans="1:2" ht="25.5">
      <c r="A74" s="155" t="s">
        <v>412</v>
      </c>
      <c r="B74" s="147"/>
    </row>
    <row r="75" spans="1:2">
      <c r="A75" s="156" t="s">
        <v>153</v>
      </c>
      <c r="B75" s="144"/>
    </row>
  </sheetData>
  <phoneticPr fontId="13"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election activeCell="A21" sqref="A21:IV23"/>
    </sheetView>
  </sheetViews>
  <sheetFormatPr defaultColWidth="9" defaultRowHeight="14.25"/>
  <cols>
    <col min="1" max="1" width="7.140625" style="157" customWidth="1"/>
    <col min="2" max="2" width="80.42578125" style="60" customWidth="1"/>
    <col min="3" max="3" width="2" style="60" customWidth="1"/>
    <col min="4" max="16384" width="9" style="36"/>
  </cols>
  <sheetData>
    <row r="1" spans="1:3" ht="28.5">
      <c r="A1" s="139">
        <v>9</v>
      </c>
      <c r="B1" s="140" t="s">
        <v>427</v>
      </c>
      <c r="C1" s="57"/>
    </row>
    <row r="2" spans="1:3">
      <c r="A2" s="141">
        <v>9.1</v>
      </c>
      <c r="B2" s="142" t="s">
        <v>109</v>
      </c>
      <c r="C2" s="57"/>
    </row>
    <row r="3" spans="1:3">
      <c r="A3" s="141"/>
      <c r="B3" s="143"/>
    </row>
    <row r="4" spans="1:3">
      <c r="A4" s="141"/>
      <c r="B4" s="129" t="s">
        <v>590</v>
      </c>
    </row>
    <row r="5" spans="1:3">
      <c r="A5" s="141"/>
      <c r="B5" s="131" t="s">
        <v>642</v>
      </c>
    </row>
    <row r="6" spans="1:3">
      <c r="A6" s="141"/>
      <c r="B6" s="131" t="s">
        <v>591</v>
      </c>
    </row>
    <row r="7" spans="1:3">
      <c r="A7" s="141"/>
      <c r="B7" s="131" t="s">
        <v>592</v>
      </c>
    </row>
    <row r="8" spans="1:3">
      <c r="A8" s="141"/>
      <c r="B8" s="131" t="s">
        <v>593</v>
      </c>
    </row>
    <row r="9" spans="1:3">
      <c r="A9" s="141"/>
      <c r="B9" s="131" t="s">
        <v>593</v>
      </c>
    </row>
    <row r="10" spans="1:3">
      <c r="A10" s="141"/>
      <c r="B10" s="131" t="s">
        <v>594</v>
      </c>
    </row>
    <row r="11" spans="1:3">
      <c r="A11" s="141"/>
      <c r="B11" s="131" t="s">
        <v>595</v>
      </c>
    </row>
    <row r="12" spans="1:3">
      <c r="A12" s="141"/>
      <c r="B12" s="131" t="s">
        <v>641</v>
      </c>
    </row>
    <row r="13" spans="1:3">
      <c r="A13" s="141"/>
      <c r="B13" s="131"/>
    </row>
    <row r="14" spans="1:3">
      <c r="A14" s="141" t="s">
        <v>625</v>
      </c>
      <c r="B14" s="36" t="s">
        <v>618</v>
      </c>
    </row>
    <row r="15" spans="1:3">
      <c r="A15" s="141"/>
      <c r="B15" s="36"/>
    </row>
    <row r="16" spans="1:3">
      <c r="A16" s="141" t="s">
        <v>626</v>
      </c>
      <c r="B16" s="36" t="s">
        <v>617</v>
      </c>
    </row>
    <row r="17" spans="1:3">
      <c r="A17" s="141"/>
      <c r="B17" s="144"/>
    </row>
    <row r="18" spans="1:3">
      <c r="A18" s="141">
        <v>9.1999999999999993</v>
      </c>
      <c r="B18" s="145" t="s">
        <v>110</v>
      </c>
      <c r="C18" s="57"/>
    </row>
    <row r="19" spans="1:3" ht="56.25" customHeight="1">
      <c r="A19" s="141"/>
      <c r="B19" s="158" t="s">
        <v>567</v>
      </c>
    </row>
    <row r="20" spans="1:3" ht="15.75" customHeight="1">
      <c r="A20" s="141"/>
      <c r="B20" s="254"/>
    </row>
    <row r="21" spans="1:3">
      <c r="A21" s="141"/>
      <c r="B21" s="144"/>
    </row>
    <row r="22" spans="1:3">
      <c r="A22" s="141">
        <v>9.3000000000000007</v>
      </c>
      <c r="B22" s="145" t="s">
        <v>111</v>
      </c>
      <c r="C22" s="57"/>
    </row>
    <row r="23" spans="1:3">
      <c r="A23" s="141"/>
      <c r="B23" s="146" t="s">
        <v>154</v>
      </c>
      <c r="C23" s="57"/>
    </row>
    <row r="24" spans="1:3">
      <c r="A24" s="141"/>
      <c r="B24" s="147" t="s">
        <v>414</v>
      </c>
    </row>
    <row r="25" spans="1:3">
      <c r="A25" s="141"/>
      <c r="B25" s="147" t="s">
        <v>415</v>
      </c>
    </row>
    <row r="26" spans="1:3">
      <c r="A26" s="141"/>
      <c r="B26" s="147" t="s">
        <v>416</v>
      </c>
    </row>
    <row r="27" spans="1:3">
      <c r="A27" s="141"/>
      <c r="B27" s="147" t="s">
        <v>112</v>
      </c>
    </row>
    <row r="28" spans="1:3">
      <c r="A28" s="141"/>
      <c r="B28" s="147"/>
    </row>
    <row r="29" spans="1:3">
      <c r="A29" s="141" t="s">
        <v>17</v>
      </c>
      <c r="B29" s="148" t="s">
        <v>35</v>
      </c>
      <c r="C29" s="57"/>
    </row>
    <row r="30" spans="1:3">
      <c r="A30" s="141"/>
      <c r="B30" s="147"/>
    </row>
    <row r="31" spans="1:3">
      <c r="A31" s="141"/>
      <c r="B31" s="144"/>
    </row>
    <row r="32" spans="1:3">
      <c r="A32" s="141">
        <v>9.4</v>
      </c>
      <c r="B32" s="145" t="s">
        <v>628</v>
      </c>
      <c r="C32" s="63"/>
    </row>
    <row r="33" spans="1:3" ht="171">
      <c r="A33" s="141" t="s">
        <v>250</v>
      </c>
      <c r="B33" s="129" t="s">
        <v>627</v>
      </c>
      <c r="C33" s="161"/>
    </row>
    <row r="34" spans="1:3" ht="57">
      <c r="A34" s="141" t="s">
        <v>638</v>
      </c>
      <c r="B34" s="52" t="s">
        <v>629</v>
      </c>
      <c r="C34" s="63"/>
    </row>
    <row r="35" spans="1:3">
      <c r="A35" s="141"/>
      <c r="B35" s="129"/>
      <c r="C35" s="63"/>
    </row>
    <row r="36" spans="1:3">
      <c r="A36" s="141"/>
      <c r="B36" s="150" t="s">
        <v>124</v>
      </c>
      <c r="C36" s="62"/>
    </row>
    <row r="37" spans="1:3">
      <c r="A37" s="141"/>
      <c r="B37" s="149"/>
    </row>
    <row r="38" spans="1:3" ht="85.5">
      <c r="A38" s="141"/>
      <c r="B38" s="149" t="s">
        <v>139</v>
      </c>
      <c r="C38" s="57"/>
    </row>
    <row r="39" spans="1:3">
      <c r="A39" s="141"/>
      <c r="B39" s="152" t="s">
        <v>140</v>
      </c>
    </row>
    <row r="40" spans="1:3">
      <c r="A40" s="141"/>
      <c r="B40" s="152"/>
    </row>
    <row r="41" spans="1:3">
      <c r="A41" s="141" t="s">
        <v>639</v>
      </c>
      <c r="B41" s="148" t="s">
        <v>633</v>
      </c>
    </row>
    <row r="42" spans="1:3" ht="99.75">
      <c r="A42" s="141"/>
      <c r="B42" s="267" t="s">
        <v>550</v>
      </c>
    </row>
    <row r="43" spans="1:3">
      <c r="A43" s="141"/>
      <c r="B43" s="144"/>
      <c r="C43" s="57"/>
    </row>
    <row r="44" spans="1:3">
      <c r="A44" s="141">
        <v>9.5</v>
      </c>
      <c r="B44" s="145" t="s">
        <v>113</v>
      </c>
      <c r="C44" s="62"/>
    </row>
    <row r="45" spans="1:3">
      <c r="A45" s="141"/>
      <c r="B45" s="153" t="s">
        <v>128</v>
      </c>
      <c r="C45" s="62"/>
    </row>
    <row r="46" spans="1:3">
      <c r="A46" s="141"/>
      <c r="B46" s="152" t="s">
        <v>129</v>
      </c>
      <c r="C46" s="62"/>
    </row>
    <row r="47" spans="1:3">
      <c r="A47" s="141"/>
      <c r="B47" s="152" t="s">
        <v>130</v>
      </c>
      <c r="C47" s="51"/>
    </row>
    <row r="48" spans="1:3">
      <c r="A48" s="141"/>
      <c r="B48" s="152" t="s">
        <v>417</v>
      </c>
      <c r="C48" s="52"/>
    </row>
    <row r="49" spans="1:3">
      <c r="A49" s="141"/>
      <c r="B49" s="152" t="s">
        <v>552</v>
      </c>
      <c r="C49" s="53"/>
    </row>
    <row r="50" spans="1:3">
      <c r="A50" s="141"/>
      <c r="B50" s="147"/>
      <c r="C50" s="51"/>
    </row>
    <row r="51" spans="1:3">
      <c r="A51" s="141"/>
      <c r="B51" s="144"/>
      <c r="C51" s="57"/>
    </row>
    <row r="52" spans="1:3">
      <c r="A52" s="141">
        <v>9.6</v>
      </c>
      <c r="B52" s="145" t="s">
        <v>115</v>
      </c>
      <c r="C52" s="62"/>
    </row>
    <row r="53" spans="1:3" ht="28.5">
      <c r="A53" s="141"/>
      <c r="B53" s="143" t="s">
        <v>184</v>
      </c>
      <c r="C53" s="130"/>
    </row>
    <row r="54" spans="1:3">
      <c r="A54" s="141"/>
      <c r="B54" s="144"/>
      <c r="C54" s="125"/>
    </row>
    <row r="55" spans="1:3">
      <c r="A55" s="141">
        <v>9.6999999999999993</v>
      </c>
      <c r="B55" s="145" t="s">
        <v>251</v>
      </c>
      <c r="C55" s="130"/>
    </row>
    <row r="56" spans="1:3" ht="28.5">
      <c r="A56" s="141"/>
      <c r="B56" s="153" t="s">
        <v>118</v>
      </c>
      <c r="C56" s="130"/>
    </row>
    <row r="57" spans="1:3" ht="28.5">
      <c r="A57" s="141"/>
      <c r="B57" s="152" t="s">
        <v>64</v>
      </c>
      <c r="C57" s="125"/>
    </row>
    <row r="58" spans="1:3">
      <c r="A58" s="141"/>
      <c r="B58" s="152" t="s">
        <v>119</v>
      </c>
      <c r="C58" s="130"/>
    </row>
    <row r="59" spans="1:3">
      <c r="A59" s="141"/>
      <c r="B59" s="147"/>
      <c r="C59" s="125"/>
    </row>
    <row r="60" spans="1:3">
      <c r="A60" s="154" t="s">
        <v>428</v>
      </c>
      <c r="B60" s="145" t="s">
        <v>116</v>
      </c>
      <c r="C60" s="130"/>
    </row>
    <row r="61" spans="1:3" ht="42.75">
      <c r="A61" s="141"/>
      <c r="B61" s="153" t="s">
        <v>577</v>
      </c>
      <c r="C61" s="130"/>
    </row>
    <row r="62" spans="1:3">
      <c r="A62" s="141"/>
      <c r="B62" s="144"/>
      <c r="C62" s="130"/>
    </row>
    <row r="63" spans="1:3" ht="57">
      <c r="A63" s="141" t="s">
        <v>429</v>
      </c>
      <c r="B63" s="145" t="s">
        <v>508</v>
      </c>
      <c r="C63" s="130"/>
    </row>
    <row r="64" spans="1:3" ht="28.5">
      <c r="A64" s="141"/>
      <c r="B64" s="153" t="s">
        <v>185</v>
      </c>
    </row>
    <row r="65" spans="1:2">
      <c r="A65" s="141"/>
      <c r="B65" s="144"/>
    </row>
    <row r="66" spans="1:2">
      <c r="A66" s="141" t="s">
        <v>282</v>
      </c>
      <c r="B66" s="145" t="s">
        <v>186</v>
      </c>
    </row>
    <row r="67" spans="1:2" ht="57">
      <c r="A67" s="141"/>
      <c r="B67" s="143" t="s">
        <v>514</v>
      </c>
    </row>
    <row r="68" spans="1:2">
      <c r="A68" s="141"/>
      <c r="B68" s="144"/>
    </row>
    <row r="69" spans="1:2">
      <c r="A69" s="141">
        <v>9.11</v>
      </c>
      <c r="B69" s="145" t="s">
        <v>507</v>
      </c>
    </row>
    <row r="70" spans="1:2" ht="28.5">
      <c r="A70" s="141"/>
      <c r="B70" s="143" t="s">
        <v>187</v>
      </c>
    </row>
    <row r="71" spans="1:2">
      <c r="A71" s="141" t="s">
        <v>13</v>
      </c>
      <c r="B71" s="148" t="s">
        <v>256</v>
      </c>
    </row>
    <row r="72" spans="1:2" ht="25.5">
      <c r="A72" s="155" t="s">
        <v>46</v>
      </c>
      <c r="B72" s="147"/>
    </row>
    <row r="73" spans="1:2">
      <c r="A73" s="155"/>
      <c r="B73" s="147"/>
    </row>
    <row r="74" spans="1:2" ht="25.5">
      <c r="A74" s="155" t="s">
        <v>412</v>
      </c>
      <c r="B74" s="147"/>
    </row>
    <row r="75" spans="1:2">
      <c r="A75" s="156" t="s">
        <v>153</v>
      </c>
      <c r="B75" s="144"/>
    </row>
  </sheetData>
  <phoneticPr fontId="13"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LongProp xmlns="" name="TaxCatchAll"><![CDATA[15;#Technical|3a400d66-ee7a-4a6f-a04a-2d028461e8b8;#14;#Agents|3fe85bd0-ab91-44fa-84d2-ff5557429c34;#45;# Auditor Candidates|af691755-94ff-44ef-9224-48bf09f9dcf7;#26;#Forest Management|780132de-f0d1-4db9-b76d-1c86782e2295;#41;# Auditors|8bb86ae9-b7dc-4f41-b17e-3b683b2d70fe;#3;#Forestry|58c4e837-039d-402b-b63b-d24a25d2849a;#18;#Programme for the Endorsement of Forest Certification (PEFC)|10fe37c0-fde8-4201-aa3a-9f5ff46939db]]></LongProp>
</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eport Templates" ma:contentTypeID="0x010100D9046EFC94FC5545BCF3455B86BBBA3609009E2EA39C725D8A4496842C6E0EE8A03C" ma:contentTypeVersion="77" ma:contentTypeDescription="External audience" ma:contentTypeScope="" ma:versionID="dbff9b6d3ba97b20738952b8e0804acb">
  <xsd:schema xmlns:xsd="http://www.w3.org/2001/XMLSchema" xmlns:xs="http://www.w3.org/2001/XMLSchema" xmlns:p="http://schemas.microsoft.com/office/2006/metadata/properties" xmlns:ns1="f57cc006-31b2-40fa-b589-1565d41822a1" targetNamespace="http://schemas.microsoft.com/office/2006/metadata/properties" ma:root="true" ma:fieldsID="8a3a5363f041112c3f84de298add730f" ns1:_="">
    <xsd:import namespace="f57cc006-31b2-40fa-b589-1565d41822a1"/>
    <xsd:element name="properties">
      <xsd:complexType>
        <xsd:sequence>
          <xsd:element name="documentManagement">
            <xsd:complexType>
              <xsd:all>
                <xsd:element ref="ns1:DocumentRefCode" minOccurs="0"/>
                <xsd:element ref="ns1:LegacyDocumentRefCode" minOccurs="0"/>
                <xsd:element ref="ns1:LegacyVersionNumber" minOccurs="0"/>
                <xsd:element ref="ns1:ChangeDescription" minOccurs="0"/>
                <xsd:element ref="ns1:TranslationRequired" minOccurs="0"/>
                <xsd:element ref="ns1:DocumentLanguages" minOccurs="0"/>
                <xsd:element ref="ns1:ExternalDocument" minOccurs="0"/>
                <xsd:element ref="ns1:SAWebsiteDocument" minOccurs="0"/>
                <xsd:element ref="ns1:SAApplicationPackDocument" minOccurs="0"/>
                <xsd:element ref="ns1:QMSProcessOwner"/>
                <xsd:element ref="ns1:QMSMandatoryStakeholders" minOccurs="0"/>
                <xsd:element ref="ns1:QMSAdditionalStakeholders" minOccurs="0"/>
                <xsd:element ref="ns1:RequiredTranslationLanguages" minOccurs="0"/>
                <xsd:element ref="ns1:OptionalTranslationLanguages" minOccurs="0"/>
                <xsd:element ref="ns1:AdaptationRequired" minOccurs="0"/>
                <xsd:element ref="ns1:QMSDescription" minOccurs="0"/>
                <xsd:element ref="ns1:UsedInCRM" minOccurs="0"/>
                <xsd:element ref="ns1:QMSDocumentAuthor" minOccurs="0"/>
                <xsd:element ref="ns1:AmendLock" minOccurs="0"/>
                <xsd:element ref="ns1:ad2f377e54714112ab833597fa2da4c5" minOccurs="0"/>
                <xsd:element ref="ns1:TaxCatchAllLabel" minOccurs="0"/>
                <xsd:element ref="ns1:QMSAssociatedCertificationTitle" minOccurs="0"/>
                <xsd:element ref="ns1:QMSNextReviewDate" minOccurs="0"/>
                <xsd:element ref="ns1:QMSAssociatedPlanTitle" minOccurs="0"/>
                <xsd:element ref="ns1:LockModified" minOccurs="0"/>
                <xsd:element ref="ns1:ife14f81141a48289d64b82b125ab1e5" minOccurs="0"/>
                <xsd:element ref="ns1:ae9375f09f6748d8a1e95e3352f09959" minOccurs="0"/>
                <xsd:element ref="ns1:f566ae4b6da04003a30c549f0f75017f" minOccurs="0"/>
                <xsd:element ref="ns1:ic9f03f562ef4388ac9038703c4dc5d2" minOccurs="0"/>
                <xsd:element ref="ns1:QMSPublishedDate" minOccurs="0"/>
                <xsd:element ref="ns1:TaxCatchAll" minOccurs="0"/>
                <xsd:element ref="ns1:e2dbf1829e2d4a00a1dc26f53a7b9ce2" minOccurs="0"/>
                <xsd:element ref="ns1:DateWithdraw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7cc006-31b2-40fa-b589-1565d41822a1" elementFormDefault="qualified">
    <xsd:import namespace="http://schemas.microsoft.com/office/2006/documentManagement/types"/>
    <xsd:import namespace="http://schemas.microsoft.com/office/infopath/2007/PartnerControls"/>
    <xsd:element name="DocumentRefCode" ma:index="0" nillable="true" ma:displayName="Document Reference Code" ma:default="(TBC)" ma:internalName="DocumentRefCode" ma:readOnly="false">
      <xsd:simpleType>
        <xsd:restriction base="dms:Text">
          <xsd:maxLength value="255"/>
        </xsd:restriction>
      </xsd:simpleType>
    </xsd:element>
    <xsd:element name="LegacyDocumentRefCode" ma:index="1" nillable="true" ma:displayName="Legacy Document Reference Code" ma:hidden="true" ma:internalName="LegacyDocumentRefCode" ma:readOnly="false">
      <xsd:simpleType>
        <xsd:restriction base="dms:Text">
          <xsd:maxLength value="255"/>
        </xsd:restriction>
      </xsd:simpleType>
    </xsd:element>
    <xsd:element name="LegacyVersionNumber" ma:index="2" nillable="true" ma:displayName="Legacy Version Number" ma:internalName="LegacyVersionNumber" ma:readOnly="false">
      <xsd:simpleType>
        <xsd:restriction base="dms:Text">
          <xsd:maxLength value="255"/>
        </xsd:restriction>
      </xsd:simpleType>
    </xsd:element>
    <xsd:element name="ChangeDescription" ma:index="4" nillable="true" ma:displayName="Description of changes" ma:internalName="ChangeDescription" ma:readOnly="false">
      <xsd:simpleType>
        <xsd:restriction base="dms:Note">
          <xsd:maxLength value="255"/>
        </xsd:restriction>
      </xsd:simpleType>
    </xsd:element>
    <xsd:element name="TranslationRequired" ma:index="5" nillable="true" ma:displayName="Translation Required" ma:default="Not required" ma:description="Does this document require translation and who is responsible for that translation." ma:internalName="TranslationRequired" ma:readOnly="false">
      <xsd:complexType>
        <xsd:complexContent>
          <xsd:extension base="dms:MultiChoice">
            <xsd:sequence>
              <xsd:element name="Value" maxOccurs="unbounded" minOccurs="0" nillable="true">
                <xsd:simpleType>
                  <xsd:restriction base="dms:Choice">
                    <xsd:enumeration value="Translation by Agent"/>
                    <xsd:enumeration value="Translation by Soil Association Certification"/>
                    <xsd:enumeration value="Not required"/>
                  </xsd:restriction>
                </xsd:simpleType>
              </xsd:element>
            </xsd:sequence>
          </xsd:extension>
        </xsd:complexContent>
      </xsd:complexType>
    </xsd:element>
    <xsd:element name="DocumentLanguages" ma:index="6" nillable="true" ma:displayName="Document Languages" ma:default="English EN" ma:internalName="DocumentLanguages" ma:readOnly="false">
      <xsd:complexType>
        <xsd:complexContent>
          <xsd:extension base="dms:MultiChoice">
            <xsd:sequence>
              <xsd:element name="Value" maxOccurs="unbounded" minOccurs="0" nillable="true">
                <xsd:simpleType>
                  <xsd:restriction base="dms:Choice">
                    <xsd:enumeration value="English EN"/>
                    <xsd:enumeration value="Albanian AL"/>
                    <xsd:enumeration value="Brazilian Portuguese BP"/>
                    <xsd:enumeration value="Bulgarian BG"/>
                    <xsd:enumeration value="Chinese CN"/>
                    <xsd:enumeration value="Croatian HR or CRO"/>
                    <xsd:enumeration value="Czech CZ"/>
                    <xsd:enumeration value="Danish DK"/>
                    <xsd:enumeration value="Estonian EE"/>
                    <xsd:enumeration value="Finnish FL"/>
                    <xsd:enumeration value="French FR"/>
                    <xsd:enumeration value="German DE"/>
                    <xsd:enumeration value="Hungarian HU"/>
                    <xsd:enumeration value="Indian IN"/>
                    <xsd:enumeration value="Indonesian ID"/>
                    <xsd:enumeration value="Italian IT"/>
                    <xsd:enumeration value="Japanese JP"/>
                    <xsd:enumeration value="Latvian LV"/>
                    <xsd:enumeration value="Lithuanian LT"/>
                    <xsd:enumeration value="Norwegian NO"/>
                    <xsd:enumeration value="Polish PL"/>
                    <xsd:enumeration value="Portuguese PT"/>
                    <xsd:enumeration value="Romanian RO"/>
                    <xsd:enumeration value="Russian RU"/>
                    <xsd:enumeration value="Slovenian SL"/>
                    <xsd:enumeration value="Spanish ES"/>
                    <xsd:enumeration value="Swedish SE"/>
                    <xsd:enumeration value="Turkish TU"/>
                    <xsd:enumeration value="Ukrainian UA"/>
                    <xsd:enumeration value="Vietnamese VI"/>
                  </xsd:restriction>
                </xsd:simpleType>
              </xsd:element>
            </xsd:sequence>
          </xsd:extension>
        </xsd:complexContent>
      </xsd:complexType>
    </xsd:element>
    <xsd:element name="ExternalDocument" ma:index="7" nillable="true" ma:displayName="External Document" ma:default="0" ma:description="If this document was not created by SA Certification, tick 'yes'" ma:internalName="ExternalDocument0" ma:readOnly="false">
      <xsd:simpleType>
        <xsd:restriction base="dms:Boolean"/>
      </xsd:simpleType>
    </xsd:element>
    <xsd:element name="SAWebsiteDocument" ma:index="8" nillable="true" ma:displayName="SA Website Document" ma:description="Add URL where the document will be" ma:internalName="SAWebsiteDocument" ma:readOnly="false">
      <xsd:simpleType>
        <xsd:restriction base="dms:Note">
          <xsd:maxLength value="255"/>
        </xsd:restriction>
      </xsd:simpleType>
    </xsd:element>
    <xsd:element name="SAApplicationPackDocument" ma:index="10" nillable="true" ma:displayName="SA Application Pack Document" ma:default="0" ma:internalName="SAApplicationPackDocument" ma:readOnly="false">
      <xsd:simpleType>
        <xsd:restriction base="dms:Boolean"/>
      </xsd:simpleType>
    </xsd:element>
    <xsd:element name="QMSProcessOwner" ma:index="16" ma:displayName="Process Owner" ma:description="Responsible process owners" ma:list="UserInfo" ma:SearchPeopleOnly="false" ma:SharePointGroup="0" ma:internalName="QMSProcessOwn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QMSMandatoryStakeholders" ma:index="17" nillable="true" ma:displayName="Mandatory Stakeholders" ma:description="Users who are required to input into the publication of the document" ma:list="UserInfo" ma:SearchPeopleOnly="false" ma:SharePointGroup="0" ma:internalName="QMSMandatory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MSAdditionalStakeholders" ma:index="18" nillable="true" ma:displayName="Additional Stakeholders" ma:description="Uses who may interested in authoring the document" ma:list="UserInfo" ma:SearchPeopleOnly="false" ma:SharePointGroup="0" ma:internalName="QMSAdditional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quiredTranslationLanguages" ma:index="19" nillable="true" ma:displayName="Required Translation Languages" ma:description="Languages the document must to be translated into - following scheme rules eg Complaints" ma:internalName="RequiredTranslationLanguages" ma:readOnly="false">
      <xsd:complexType>
        <xsd:complexContent>
          <xsd:extension base="dms:MultiChoice">
            <xsd:sequence>
              <xsd:element name="Value" maxOccurs="unbounded" minOccurs="0" nillable="true">
                <xsd:simpleType>
                  <xsd:restriction base="dms:Choice">
                    <xsd:enumeration value="Albanian AL"/>
                    <xsd:enumeration value="Bulgarian BG"/>
                    <xsd:enumeration value="Chinese CN"/>
                    <xsd:enumeration value="Croatian HR or CRO"/>
                    <xsd:enumeration value="Czech CZ"/>
                    <xsd:enumeration value="Danish DK"/>
                    <xsd:enumeration value="Estonian EE"/>
                    <xsd:enumeration value="Finnish FL"/>
                    <xsd:enumeration value="French FR"/>
                    <xsd:enumeration value="German DE"/>
                    <xsd:enumeration value="Hungarian HU"/>
                    <xsd:enumeration value="Indian IN"/>
                    <xsd:enumeration value="Indonesian ID"/>
                    <xsd:enumeration value="Italian IT"/>
                    <xsd:enumeration value="Japanese JP"/>
                    <xsd:enumeration value="Latvian LV"/>
                    <xsd:enumeration value="Lithuanian LT"/>
                    <xsd:enumeration value="Norwegian NO"/>
                    <xsd:enumeration value="Polish PL"/>
                    <xsd:enumeration value="Portuguese PT"/>
                    <xsd:enumeration value="Romanian RO"/>
                    <xsd:enumeration value="Russian RU"/>
                    <xsd:enumeration value="Slovenian SL"/>
                    <xsd:enumeration value="Spanish ES"/>
                    <xsd:enumeration value="Swedish SE"/>
                    <xsd:enumeration value="Turkish TU"/>
                    <xsd:enumeration value="Ukrainian UA"/>
                    <xsd:enumeration value="Vietnamese VI"/>
                  </xsd:restriction>
                </xsd:simpleType>
              </xsd:element>
            </xsd:sequence>
          </xsd:extension>
        </xsd:complexContent>
      </xsd:complexType>
    </xsd:element>
    <xsd:element name="OptionalTranslationLanguages" ma:index="20" nillable="true" ma:displayName="Optional Translation Languages" ma:description="List of languages this document is translated into where not required for accreditation reasons" ma:internalName="OptionalTranslationLanguages" ma:readOnly="false">
      <xsd:complexType>
        <xsd:complexContent>
          <xsd:extension base="dms:MultiChoice">
            <xsd:sequence>
              <xsd:element name="Value" maxOccurs="unbounded" minOccurs="0" nillable="true">
                <xsd:simpleType>
                  <xsd:restriction base="dms:Choice">
                    <xsd:enumeration value="Albanian AL"/>
                    <xsd:enumeration value="Bulgarian BG"/>
                    <xsd:enumeration value="Chinese CN"/>
                    <xsd:enumeration value="Croatian HR or CRO"/>
                    <xsd:enumeration value="Czech CZ"/>
                    <xsd:enumeration value="Danish DK"/>
                    <xsd:enumeration value="Estonian EE"/>
                    <xsd:enumeration value="Finnish FL"/>
                    <xsd:enumeration value="French FR"/>
                    <xsd:enumeration value="German DE"/>
                    <xsd:enumeration value="Hungarian HU"/>
                    <xsd:enumeration value="Indian IN"/>
                    <xsd:enumeration value="Indonesian ID"/>
                    <xsd:enumeration value="Italian IT"/>
                    <xsd:enumeration value="Japanese JP"/>
                    <xsd:enumeration value="Latvian LV"/>
                    <xsd:enumeration value="Lithuanian LT"/>
                    <xsd:enumeration value="Norwegian NO"/>
                    <xsd:enumeration value="Polish PL"/>
                    <xsd:enumeration value="Portuguese PT"/>
                    <xsd:enumeration value="Romanian RO"/>
                    <xsd:enumeration value="Russian RU"/>
                    <xsd:enumeration value="Slovenian SL"/>
                    <xsd:enumeration value="Spanish ES"/>
                    <xsd:enumeration value="Swedish SE"/>
                    <xsd:enumeration value="Turkish TU"/>
                    <xsd:enumeration value="Ukrainian UA"/>
                    <xsd:enumeration value="Vietnamese VI"/>
                  </xsd:restriction>
                </xsd:simpleType>
              </xsd:element>
            </xsd:sequence>
          </xsd:extension>
        </xsd:complexContent>
      </xsd:complexType>
    </xsd:element>
    <xsd:element name="AdaptationRequired" ma:index="21" nillable="true" ma:displayName="Adaptation Required" ma:default="Not Required" ma:format="Dropdown" ma:internalName="AdaptationRequired" ma:readOnly="false">
      <xsd:simpleType>
        <xsd:restriction base="dms:Choice">
          <xsd:enumeration value="Adaptation by Agent"/>
          <xsd:enumeration value="Adaptation by Soil Association Certification"/>
          <xsd:enumeration value="Not Required"/>
        </xsd:restriction>
      </xsd:simpleType>
    </xsd:element>
    <xsd:element name="QMSDescription" ma:index="22" nillable="true" ma:displayName="Description" ma:internalName="QMSDescription" ma:readOnly="false">
      <xsd:simpleType>
        <xsd:restriction base="dms:Note">
          <xsd:maxLength value="255"/>
        </xsd:restriction>
      </xsd:simpleType>
    </xsd:element>
    <xsd:element name="UsedInCRM" ma:index="23" nillable="true" ma:displayName="Used in Woody database templates (Conga)" ma:default="0" ma:description="Has a template within our CRM platform" ma:internalName="UsedInCRM" ma:readOnly="false">
      <xsd:simpleType>
        <xsd:restriction base="dms:Boolean"/>
      </xsd:simpleType>
    </xsd:element>
    <xsd:element name="QMSDocumentAuthor" ma:index="25" nillable="true" ma:displayName="Document Author" ma:description="e.g. Who wrote or who is writing the document" ma:list="UserInfo" ma:SharePointGroup="0" ma:internalName="QMSDocument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endLock" ma:index="26" nillable="true" ma:displayName="Amend Lock" ma:default="0" ma:description="For QMS Amend Document flow use only" ma:hidden="true" ma:internalName="AmendLock" ma:readOnly="false">
      <xsd:simpleType>
        <xsd:restriction base="dms:Boolean"/>
      </xsd:simpleType>
    </xsd:element>
    <xsd:element name="ad2f377e54714112ab833597fa2da4c5" ma:index="27" ma:taxonomy="true" ma:internalName="ad2f377e54714112ab833597fa2da4c5" ma:taxonomyFieldName="TeamsInvolved" ma:displayName="Teams Involved" ma:readOnly="false" ma:fieldId="{ad2f377e-5471-4112-ab83-3597fa2da4c5}" ma:taxonomyMulti="true" ma:sspId="5bb61ac4-bb4c-41a3-a8a2-0c78356216a2" ma:termSetId="d7de72e4-f9ed-4b05-9717-1f2c86ad8869" ma:anchorId="00000000-0000-0000-0000-000000000000" ma:open="false" ma:isKeyword="false">
      <xsd:complexType>
        <xsd:sequence>
          <xsd:element ref="pc:Terms" minOccurs="0" maxOccurs="1"/>
        </xsd:sequence>
      </xsd:complexType>
    </xsd:element>
    <xsd:element name="TaxCatchAllLabel" ma:index="28" nillable="true" ma:displayName="Taxonomy Catch All Column1" ma:hidden="true" ma:list="{b9b7c41f-67a5-4f11-9c76-355c918ef6f0}" ma:internalName="TaxCatchAllLabel" ma:readOnly="false" ma:showField="CatchAllDataLabel"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QMSAssociatedCertificationTitle" ma:index="30" nillable="true" ma:displayName="Associated Certification" ma:hidden="true" ma:internalName="QMSAssociatedCertificatio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QMSNextReviewDate" ma:index="31" nillable="true" ma:displayName="Next Review Date" ma:description="Automatically generated next review date based upon the business risk category selected" ma:format="DateTime" ma:internalName="QMSNextReviewDate" ma:readOnly="false">
      <xsd:simpleType>
        <xsd:restriction base="dms:DateTime"/>
      </xsd:simpleType>
    </xsd:element>
    <xsd:element name="QMSAssociatedPlanTitle" ma:index="32" nillable="true" ma:displayName="Associated Plan" ma:hidden="true" ma:internalName="QMSAssociatedPla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LockModified" ma:index="33" nillable="true" ma:displayName="Lock Modified" ma:format="DateTime" ma:hidden="true" ma:internalName="LockModified" ma:readOnly="false">
      <xsd:simpleType>
        <xsd:restriction base="dms:DateTime"/>
      </xsd:simpleType>
    </xsd:element>
    <xsd:element name="ife14f81141a48289d64b82b125ab1e5" ma:index="34" nillable="true" ma:taxonomy="true" ma:internalName="ife14f81141a48289d64b82b125ab1e5" ma:taxonomyFieldName="ExternalAudiences" ma:displayName="External Audiences" ma:readOnly="false" ma:default="47;#N/A|8037cc3d-a6c4-4abd-88b9-9dbbfa4022fe" ma:fieldId="{2fe14f81-141a-4828-9d64-b82b125ab1e5}" ma:taxonomyMulti="true" ma:sspId="5bb61ac4-bb4c-41a3-a8a2-0c78356216a2" ma:termSetId="d49ffe14-8e78-4655-a912-79b75d580832" ma:anchorId="00000000-0000-0000-0000-000000000000" ma:open="false" ma:isKeyword="false">
      <xsd:complexType>
        <xsd:sequence>
          <xsd:element ref="pc:Terms" minOccurs="0" maxOccurs="1"/>
        </xsd:sequence>
      </xsd:complexType>
    </xsd:element>
    <xsd:element name="ae9375f09f6748d8a1e95e3352f09959" ma:index="37" ma:taxonomy="true" ma:internalName="ae9375f09f6748d8a1e95e3352f09959" ma:taxonomyFieldName="SchemeService" ma:displayName="Scheme/Service" ma:readOnly="false" ma:fieldId="{ae9375f0-9f67-48d8-a1e9-5e3352f09959}" ma:taxonomyMulti="true" ma:sspId="5bb61ac4-bb4c-41a3-a8a2-0c78356216a2" ma:termSetId="db56e785-3bc5-4497-a1ea-af92a4c53487" ma:anchorId="00000000-0000-0000-0000-000000000000" ma:open="false" ma:isKeyword="false">
      <xsd:complexType>
        <xsd:sequence>
          <xsd:element ref="pc:Terms" minOccurs="0" maxOccurs="1"/>
        </xsd:sequence>
      </xsd:complexType>
    </xsd:element>
    <xsd:element name="f566ae4b6da04003a30c549f0f75017f" ma:index="39" nillable="true" ma:taxonomy="true" ma:internalName="f566ae4b6da04003a30c549f0f75017f" ma:taxonomyFieldName="DocumentSubcategory" ma:displayName="Document Sub-Category" ma:readOnly="false" ma:default="" ma:fieldId="{f566ae4b-6da0-4003-a30c-549f0f75017f}" ma:taxonomyMulti="true" ma:sspId="5bb61ac4-bb4c-41a3-a8a2-0c78356216a2" ma:termSetId="b6411059-3cbf-40d7-b8db-ae189fa382ed" ma:anchorId="bf684b07-7859-42e2-96a2-a3a4786c08f5" ma:open="false" ma:isKeyword="false">
      <xsd:complexType>
        <xsd:sequence>
          <xsd:element ref="pc:Terms" minOccurs="0" maxOccurs="1"/>
        </xsd:sequence>
      </xsd:complexType>
    </xsd:element>
    <xsd:element name="ic9f03f562ef4388ac9038703c4dc5d2" ma:index="41" nillable="true" ma:taxonomy="true" ma:internalName="ic9f03f562ef4388ac9038703c4dc5d2" ma:taxonomyFieldName="AccreditationClause" ma:displayName="Accreditation Clause" ma:readOnly="false" ma:fieldId="{2c9f03f5-62ef-4388-ac90-38703c4dc5d2}" ma:taxonomyMulti="true" ma:sspId="5bb61ac4-bb4c-41a3-a8a2-0c78356216a2" ma:termSetId="db1af033-3841-44db-8c73-6d3f32dcaa16" ma:anchorId="00000000-0000-0000-0000-000000000000" ma:open="false" ma:isKeyword="false">
      <xsd:complexType>
        <xsd:sequence>
          <xsd:element ref="pc:Terms" minOccurs="0" maxOccurs="1"/>
        </xsd:sequence>
      </xsd:complexType>
    </xsd:element>
    <xsd:element name="QMSPublishedDate" ma:index="42" nillable="true" ma:displayName="Date of publication" ma:description="Date the last major version of this document was published" ma:format="DateTime" ma:hidden="true" ma:internalName="QMSPublishedDate" ma:readOnly="false">
      <xsd:simpleType>
        <xsd:restriction base="dms:DateTime"/>
      </xsd:simpleType>
    </xsd:element>
    <xsd:element name="TaxCatchAll" ma:index="43" nillable="true" ma:displayName="Taxonomy Catch All Column" ma:hidden="true" ma:list="{b9b7c41f-67a5-4f11-9c76-355c918ef6f0}" ma:internalName="TaxCatchAll" ma:readOnly="false" ma:showField="CatchAllData"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e2dbf1829e2d4a00a1dc26f53a7b9ce2" ma:index="44" ma:taxonomy="true" ma:internalName="e2dbf1829e2d4a00a1dc26f53a7b9ce2" ma:taxonomyFieldName="DocumentCategories" ma:displayName="Document Categories" ma:readOnly="false" ma:default="" ma:fieldId="{e2dbf182-9e2d-4a00-a1dc-26f53a7b9ce2}" ma:taxonomyMulti="true" ma:sspId="5bb61ac4-bb4c-41a3-a8a2-0c78356216a2" ma:termSetId="880dab43-fba5-4278-b35b-1eb9ec9bcb38" ma:anchorId="00000000-0000-0000-0000-000000000000" ma:open="false" ma:isKeyword="false">
      <xsd:complexType>
        <xsd:sequence>
          <xsd:element ref="pc:Terms" minOccurs="0" maxOccurs="1"/>
        </xsd:sequence>
      </xsd:complexType>
    </xsd:element>
    <xsd:element name="DateWithdrawn" ma:index="46" nillable="true" ma:displayName="Date Withdrawn" ma:description="The date this document was archived" ma:format="DateTime" ma:hidden="true" ma:internalName="DateWithdrawn"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AApplicationPackDocument xmlns="f57cc006-31b2-40fa-b589-1565d41822a1">false</SAApplicationPackDocument>
    <DocumentLanguages xmlns="f57cc006-31b2-40fa-b589-1565d41822a1">
      <Value>English EN</Value>
    </DocumentLanguages>
    <QMSProcessOwner xmlns="f57cc006-31b2-40fa-b589-1565d41822a1">
      <UserInfo>
        <DisplayName>forestrytechteam@soilassociation.org</DisplayName>
        <AccountId>57</AccountId>
        <AccountType/>
      </UserInfo>
    </QMSProcessOwner>
    <ae9375f09f6748d8a1e95e3352f09959 xmlns="f57cc006-31b2-40fa-b589-1565d41822a1">
      <Terms xmlns="http://schemas.microsoft.com/office/infopath/2007/PartnerControls">
        <TermInfo xmlns="http://schemas.microsoft.com/office/infopath/2007/PartnerControls">
          <TermName xmlns="http://schemas.microsoft.com/office/infopath/2007/PartnerControls">Programme for the Endorsement of Forest Certification (PEFC)</TermName>
          <TermId xmlns="http://schemas.microsoft.com/office/infopath/2007/PartnerControls">10fe37c0-fde8-4201-aa3a-9f5ff46939db</TermId>
        </TermInfo>
      </Terms>
    </ae9375f09f6748d8a1e95e3352f09959>
    <ife14f81141a48289d64b82b125ab1e5 xmlns="f57cc006-31b2-40fa-b589-1565d41822a1">
      <Terms xmlns="http://schemas.microsoft.com/office/infopath/2007/PartnerControls">
        <TermInfo xmlns="http://schemas.microsoft.com/office/infopath/2007/PartnerControls">
          <TermName xmlns="http://schemas.microsoft.com/office/infopath/2007/PartnerControls">Agents</TermName>
          <TermId xmlns="http://schemas.microsoft.com/office/infopath/2007/PartnerControls">3fe85bd0-ab91-44fa-84d2-ff5557429c34</TermId>
        </TermInfo>
        <TermInfo xmlns="http://schemas.microsoft.com/office/infopath/2007/PartnerControls">
          <TermName xmlns="http://schemas.microsoft.com/office/infopath/2007/PartnerControls"> Auditor Candidates</TermName>
          <TermId xmlns="http://schemas.microsoft.com/office/infopath/2007/PartnerControls">af691755-94ff-44ef-9224-48bf09f9dcf7</TermId>
        </TermInfo>
        <TermInfo xmlns="http://schemas.microsoft.com/office/infopath/2007/PartnerControls">
          <TermName xmlns="http://schemas.microsoft.com/office/infopath/2007/PartnerControls"> Auditors</TermName>
          <TermId xmlns="http://schemas.microsoft.com/office/infopath/2007/PartnerControls">8bb86ae9-b7dc-4f41-b17e-3b683b2d70fe</TermId>
        </TermInfo>
      </Terms>
    </ife14f81141a48289d64b82b125ab1e5>
    <SAWebsiteDocument xmlns="f57cc006-31b2-40fa-b589-1565d41822a1" xsi:nil="true"/>
    <ic9f03f562ef4388ac9038703c4dc5d2 xmlns="f57cc006-31b2-40fa-b589-1565d41822a1">
      <Terms xmlns="http://schemas.microsoft.com/office/infopath/2007/PartnerControls"/>
    </ic9f03f562ef4388ac9038703c4dc5d2>
    <QMSNextReviewDate xmlns="f57cc006-31b2-40fa-b589-1565d41822a1" xsi:nil="true"/>
    <DateWithdrawn xmlns="f57cc006-31b2-40fa-b589-1565d41822a1" xsi:nil="true"/>
    <LegacyDocumentRefCode xmlns="f57cc006-31b2-40fa-b589-1565d41822a1" xsi:nil="true"/>
    <TranslationRequired xmlns="f57cc006-31b2-40fa-b589-1565d41822a1">
      <Value>Not required</Value>
    </TranslationRequired>
    <QMSDescription xmlns="f57cc006-31b2-40fa-b589-1565d41822a1" xsi:nil="true"/>
    <QMSPublishedDate xmlns="f57cc006-31b2-40fa-b589-1565d41822a1" xsi:nil="true"/>
    <QMSAssociatedPlanTitle xmlns="f57cc006-31b2-40fa-b589-1565d41822a1"/>
    <OptionalTranslationLanguages xmlns="f57cc006-31b2-40fa-b589-1565d41822a1"/>
    <TaxCatchAll xmlns="f57cc006-31b2-40fa-b589-1565d41822a1">
      <Value>15</Value>
      <Value>14</Value>
      <Value>45</Value>
      <Value>26</Value>
      <Value>41</Value>
      <Value>3</Value>
      <Value>18</Value>
    </TaxCatchAll>
    <DocumentRefCode xmlns="f57cc006-31b2-40fa-b589-1565d41822a1">RT-FM-001a</DocumentRefCode>
    <QMSDocumentAuthor xmlns="f57cc006-31b2-40fa-b589-1565d41822a1">
      <UserInfo>
        <DisplayName/>
        <AccountId xsi:nil="true"/>
        <AccountType/>
      </UserInfo>
    </QMSDocumentAuthor>
    <RequiredTranslationLanguages xmlns="f57cc006-31b2-40fa-b589-1565d41822a1"/>
    <LockModified xmlns="f57cc006-31b2-40fa-b589-1565d41822a1" xsi:nil="true"/>
    <e2dbf1829e2d4a00a1dc26f53a7b9ce2 xmlns="f57cc006-31b2-40fa-b589-1565d41822a1">
      <Terms xmlns="http://schemas.microsoft.com/office/infopath/2007/PartnerControls">
        <TermInfo xmlns="http://schemas.microsoft.com/office/infopath/2007/PartnerControls">
          <TermName xmlns="http://schemas.microsoft.com/office/infopath/2007/PartnerControls">Forestry</TermName>
          <TermId xmlns="http://schemas.microsoft.com/office/infopath/2007/PartnerControls">58c4e837-039d-402b-b63b-d24a25d2849a</TermId>
        </TermInfo>
      </Terms>
    </e2dbf1829e2d4a00a1dc26f53a7b9ce2>
    <ChangeDescription xmlns="f57cc006-31b2-40fa-b589-1565d41822a1" xsi:nil="true"/>
    <QMSMandatoryStakeholders xmlns="f57cc006-31b2-40fa-b589-1565d41822a1">
      <UserInfo>
        <DisplayName/>
        <AccountId xsi:nil="true"/>
        <AccountType/>
      </UserInfo>
    </QMSMandatoryStakeholders>
    <ExternalDocument xmlns="f57cc006-31b2-40fa-b589-1565d41822a1">false</ExternalDocument>
    <QMSAdditionalStakeholders xmlns="f57cc006-31b2-40fa-b589-1565d41822a1">
      <UserInfo>
        <DisplayName/>
        <AccountId xsi:nil="true"/>
        <AccountType/>
      </UserInfo>
    </QMSAdditionalStakeholders>
    <ad2f377e54714112ab833597fa2da4c5 xmlns="f57cc006-31b2-40fa-b589-1565d41822a1">
      <Terms xmlns="http://schemas.microsoft.com/office/infopath/2007/PartnerControls">
        <TermInfo xmlns="http://schemas.microsoft.com/office/infopath/2007/PartnerControls">
          <TermName xmlns="http://schemas.microsoft.com/office/infopath/2007/PartnerControls">Technical</TermName>
          <TermId xmlns="http://schemas.microsoft.com/office/infopath/2007/PartnerControls">3a400d66-ee7a-4a6f-a04a-2d028461e8b8</TermId>
        </TermInfo>
      </Terms>
    </ad2f377e54714112ab833597fa2da4c5>
    <QMSAssociatedCertificationTitle xmlns="f57cc006-31b2-40fa-b589-1565d41822a1"/>
    <AdaptationRequired xmlns="f57cc006-31b2-40fa-b589-1565d41822a1">Not Required</AdaptationRequired>
    <AmendLock xmlns="f57cc006-31b2-40fa-b589-1565d41822a1">false</AmendLock>
    <UsedInCRM xmlns="f57cc006-31b2-40fa-b589-1565d41822a1">false</UsedInCRM>
    <TaxCatchAllLabel xmlns="f57cc006-31b2-40fa-b589-1565d41822a1"/>
    <f566ae4b6da04003a30c549f0f75017f xmlns="f57cc006-31b2-40fa-b589-1565d41822a1">
      <Terms xmlns="http://schemas.microsoft.com/office/infopath/2007/PartnerControls">
        <TermInfo xmlns="http://schemas.microsoft.com/office/infopath/2007/PartnerControls">
          <TermName xmlns="http://schemas.microsoft.com/office/infopath/2007/PartnerControls">Forest Management</TermName>
          <TermId xmlns="http://schemas.microsoft.com/office/infopath/2007/PartnerControls">780132de-f0d1-4db9-b76d-1c86782e2295</TermId>
        </TermInfo>
      </Terms>
    </f566ae4b6da04003a30c549f0f75017f>
    <LegacyVersionNumber xmlns="f57cc006-31b2-40fa-b589-1565d41822a1">6.1</LegacyVersionNumber>
  </documentManagement>
</p:properties>
</file>

<file path=customXml/itemProps1.xml><?xml version="1.0" encoding="utf-8"?>
<ds:datastoreItem xmlns:ds="http://schemas.openxmlformats.org/officeDocument/2006/customXml" ds:itemID="{25710FE5-46AD-4EB1-82F2-5682DBA2B70E}">
  <ds:schemaRefs>
    <ds:schemaRef ds:uri="http://schemas.microsoft.com/office/2006/metadata/longProperties"/>
    <ds:schemaRef ds:uri=""/>
  </ds:schemaRefs>
</ds:datastoreItem>
</file>

<file path=customXml/itemProps2.xml><?xml version="1.0" encoding="utf-8"?>
<ds:datastoreItem xmlns:ds="http://schemas.openxmlformats.org/officeDocument/2006/customXml" ds:itemID="{42A1FB26-AD46-4B95-B389-9C2CE6C36627}">
  <ds:schemaRefs>
    <ds:schemaRef ds:uri="http://schemas.microsoft.com/sharepoint/v3/contenttype/forms"/>
  </ds:schemaRefs>
</ds:datastoreItem>
</file>

<file path=customXml/itemProps3.xml><?xml version="1.0" encoding="utf-8"?>
<ds:datastoreItem xmlns:ds="http://schemas.openxmlformats.org/officeDocument/2006/customXml" ds:itemID="{4A12DD16-A4E5-4F79-A873-785A3C2532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7cc006-31b2-40fa-b589-1565d41822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9D47CE1-96B0-4FCF-89F7-5C135988EDB0}">
  <ds:schemaRefs>
    <ds:schemaRef ds:uri="http://purl.org/dc/dcmitype/"/>
    <ds:schemaRef ds:uri="http://www.w3.org/XML/1998/namespace"/>
    <ds:schemaRef ds:uri="http://schemas.microsoft.com/office/2006/documentManagement/types"/>
    <ds:schemaRef ds:uri="f57cc006-31b2-40fa-b589-1565d41822a1"/>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12</vt:i4>
      </vt:variant>
    </vt:vector>
  </HeadingPairs>
  <TitlesOfParts>
    <vt:vector size="33" baseType="lpstr">
      <vt:lpstr>Cover</vt:lpstr>
      <vt:lpstr>1 Basic info</vt:lpstr>
      <vt:lpstr>2 Findings</vt:lpstr>
      <vt:lpstr>3 RA Cert process</vt:lpstr>
      <vt:lpstr>5 MA Org Structure+Management</vt:lpstr>
      <vt:lpstr>6 S1</vt:lpstr>
      <vt:lpstr>7 S2</vt:lpstr>
      <vt:lpstr>8 S3</vt:lpstr>
      <vt:lpstr>9 S4</vt:lpstr>
      <vt:lpstr>A1 Checklist</vt:lpstr>
      <vt:lpstr>Audit Programme</vt:lpstr>
      <vt:lpstr>A2 Stakeholder Summary</vt:lpstr>
      <vt:lpstr>A3 Species list</vt:lpstr>
      <vt:lpstr>A6a Multisite checklist</vt:lpstr>
      <vt:lpstr>A6 FSC&amp;PEFC UK Group Checklist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RA Cert process'!Print_Area</vt:lpstr>
      <vt:lpstr>'5 MA Org Structure+Management'!Print_Area</vt:lpstr>
      <vt:lpstr>'6 S1'!Print_Area</vt:lpstr>
      <vt:lpstr>'7 S2'!Print_Area</vt:lpstr>
      <vt:lpstr>'8 S3'!Print_Area</vt:lpstr>
      <vt:lpstr>'9 S4'!Print_Area</vt:lpstr>
      <vt:lpstr>'A12a Product schedule'!Print_Area</vt:lpstr>
      <vt:lpstr>'A2 Stakeholder Summary'!Print_Area</vt:lpstr>
      <vt:lpstr>'A7 Members &amp; FMUs'!Print_Area</vt:lpstr>
      <vt:lpstr>Cover!Print_Area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PEFC Forest Cert report template</dc:title>
  <dc:creator>Gus Hellier</dc:creator>
  <cp:lastModifiedBy>Daniel Gough</cp:lastModifiedBy>
  <cp:lastPrinted>2024-08-01T15:27:22Z</cp:lastPrinted>
  <dcterms:created xsi:type="dcterms:W3CDTF">2005-01-24T17:03:19Z</dcterms:created>
  <dcterms:modified xsi:type="dcterms:W3CDTF">2024-09-13T17:24:37Z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amsInvolved">
    <vt:lpwstr>15;#Technical|3a400d66-ee7a-4a6f-a04a-2d028461e8b8</vt:lpwstr>
  </property>
  <property fmtid="{D5CDD505-2E9C-101B-9397-08002B2CF9AE}" pid="3" name="AccreditationClause">
    <vt:lpwstr/>
  </property>
  <property fmtid="{D5CDD505-2E9C-101B-9397-08002B2CF9AE}" pid="4" name="DocumentSubcategory">
    <vt:lpwstr>26;#Forest Management|780132de-f0d1-4db9-b76d-1c86782e2295</vt:lpwstr>
  </property>
  <property fmtid="{D5CDD505-2E9C-101B-9397-08002B2CF9AE}" pid="5" name="DocumentCategories">
    <vt:lpwstr>3;#Forestry|58c4e837-039d-402b-b63b-d24a25d2849a</vt:lpwstr>
  </property>
  <property fmtid="{D5CDD505-2E9C-101B-9397-08002B2CF9AE}" pid="6" name="SchemeService">
    <vt:lpwstr>18;#Programme for the Endorsement of Forest Certification (PEFC)|10fe37c0-fde8-4201-aa3a-9f5ff46939db</vt:lpwstr>
  </property>
  <property fmtid="{D5CDD505-2E9C-101B-9397-08002B2CF9AE}" pid="7" name="ContentTypeId">
    <vt:lpwstr>0x010100D9046EFC94FC5545BCF3455B86BBBA3609009E2EA39C725D8A4496842C6E0EE8A03C</vt:lpwstr>
  </property>
  <property fmtid="{D5CDD505-2E9C-101B-9397-08002B2CF9AE}" pid="8" name="display_urn:schemas-microsoft-com:office:office#QMSProcessOwner">
    <vt:lpwstr>TechTeamForestry</vt:lpwstr>
  </property>
  <property fmtid="{D5CDD505-2E9C-101B-9397-08002B2CF9AE}" pid="9" name="ExternalAudiences">
    <vt:lpwstr>14;#Agents|3fe85bd0-ab91-44fa-84d2-ff5557429c34;#45;# Auditor Candidates|af691755-94ff-44ef-9224-48bf09f9dcf7;#41;# Auditors|8bb86ae9-b7dc-4f41-b17e-3b683b2d70fe</vt:lpwstr>
  </property>
</Properties>
</file>