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Forestry\Masters\Certification Records\CURRENT LICENSEES\007116 Natural Resources Wales TRANSFER\2024 RA\Audit Reports\"/>
    </mc:Choice>
  </mc:AlternateContent>
  <xr:revisionPtr revIDLastSave="0" documentId="13_ncr:1_{4752324E-CAE6-4A45-887E-F81392A138EA}" xr6:coauthVersionLast="47" xr6:coauthVersionMax="47" xr10:uidLastSave="{00000000-0000-0000-0000-000000000000}"/>
  <bookViews>
    <workbookView xWindow="-120" yWindow="-16320" windowWidth="29040" windowHeight="15840" tabRatio="945"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A1 FM Checklist" sheetId="78" r:id="rId6"/>
    <sheet name="Audit Programme" sheetId="79" r:id="rId7"/>
    <sheet name="A2 Stakeholder Summary" sheetId="77" r:id="rId8"/>
    <sheet name="A3 Species List" sheetId="76" r:id="rId9"/>
    <sheet name="A6a Multisite checklist" sheetId="69" r:id="rId10"/>
    <sheet name="A7 Members &amp; FMUs" sheetId="34" r:id="rId11"/>
    <sheet name="A8a Sampling" sheetId="70" r:id="rId12"/>
    <sheet name="A11a Cert Decsn" sheetId="42" r:id="rId13"/>
    <sheet name="A12a Product schedule" sheetId="53" r:id="rId14"/>
    <sheet name="A14a Product Codes" sheetId="58" r:id="rId15"/>
    <sheet name="A15 Opening and Closing Meeting" sheetId="67" r:id="rId16"/>
  </sheets>
  <externalReferences>
    <externalReference r:id="rId17"/>
  </externalReferences>
  <definedNames>
    <definedName name="_xlnm._FilterDatabase" localSheetId="1" hidden="1">'1 Basic info'!$K$1:$K$109</definedName>
    <definedName name="_xlnm._FilterDatabase" localSheetId="2" hidden="1">'2 Findings'!$A$5:$K$9</definedName>
    <definedName name="_xlnm._FilterDatabase" localSheetId="5" hidden="1">'A1 FM Checklist'!#REF!</definedName>
    <definedName name="_xlnm._FilterDatabase" localSheetId="10" hidden="1">'A7 Members &amp; FMUs'!$A$2:$K$2</definedName>
    <definedName name="_xlnm.Print_Area" localSheetId="1">'1 Basic info'!$A$1:$H$90</definedName>
    <definedName name="_xlnm.Print_Area" localSheetId="2">'2 Findings'!$A$2:$K$78</definedName>
    <definedName name="_xlnm.Print_Area" localSheetId="3">'3 MA Cert process'!$A$1:$C$95</definedName>
    <definedName name="_xlnm.Print_Area" localSheetId="4">'5 MA Org Structure+Management'!$A$1:$C$29</definedName>
    <definedName name="_xlnm.Print_Area" localSheetId="5">'A1 FM Checklist'!#REF!</definedName>
    <definedName name="_xlnm.Print_Area" localSheetId="13">'A12a Product schedule'!$A$1:$D$31</definedName>
    <definedName name="_xlnm.Print_Area" localSheetId="7">'A2 Stakeholder Summary'!$A$1:$J$35</definedName>
    <definedName name="_xlnm.Print_Area" localSheetId="10">'A7 Members &amp; FMUs'!$A$1:$U$33</definedName>
    <definedName name="_xlnm.Print_Area" localSheetId="0" xml:space="preserve">            Cover!$A$1:$F$32,Cover!$G:$G</definedName>
    <definedName name="Process">"process, label, store"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74" l="1"/>
  <c r="B34" i="42"/>
  <c r="O18" i="34" l="1"/>
  <c r="B11" i="53" l="1"/>
  <c r="B8" i="53"/>
  <c r="E44" i="70"/>
  <c r="D44" i="70"/>
  <c r="C44" i="70"/>
  <c r="E43" i="70"/>
  <c r="D43" i="70"/>
  <c r="C43" i="70"/>
  <c r="E42" i="70"/>
  <c r="D42" i="70"/>
  <c r="C42" i="70"/>
  <c r="D45" i="70" l="1"/>
  <c r="E45" i="70"/>
  <c r="C45" i="70"/>
  <c r="I4" i="65" l="1"/>
  <c r="D4" i="65"/>
  <c r="B10" i="53"/>
  <c r="B12" i="53"/>
  <c r="D1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31" authorId="1" shapeId="0" xr:uid="{00000000-0006-0000-0300-000003000000}">
      <text>
        <r>
          <rPr>
            <sz val="8"/>
            <color indexed="81"/>
            <rFont val="Tahoma"/>
            <family val="2"/>
          </rPr>
          <t>Name, 3 line description of key qualifications and experience</t>
        </r>
      </text>
    </comment>
    <comment ref="B39"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1" authorId="1" shapeId="0" xr:uid="{00000000-0006-0000-0300-000005000000}">
      <text>
        <r>
          <rPr>
            <sz val="8"/>
            <color indexed="81"/>
            <rFont val="Tahoma"/>
            <family val="2"/>
          </rPr>
          <t>Name, 3 line description of key qualifications and experience</t>
        </r>
      </text>
    </comment>
    <comment ref="B61" authorId="1" shapeId="0" xr:uid="{00000000-0006-0000-0300-000008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D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D00-000002000000}">
      <text>
        <r>
          <rPr>
            <b/>
            <sz val="9"/>
            <color indexed="81"/>
            <rFont val="Tahoma"/>
            <family val="2"/>
          </rPr>
          <t>Private, State or Community</t>
        </r>
        <r>
          <rPr>
            <sz val="9"/>
            <color indexed="81"/>
            <rFont val="Tahoma"/>
            <family val="2"/>
          </rPr>
          <t xml:space="preserve">
</t>
        </r>
      </text>
    </comment>
    <comment ref="T10" authorId="0" shapeId="0" xr:uid="{00000000-0006-0000-0D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D61742EE-ECD4-4095-B427-BCC4E302AAA6}">
      <text>
        <r>
          <rPr>
            <b/>
            <sz val="8"/>
            <color indexed="81"/>
            <rFont val="Tahoma"/>
            <family val="2"/>
          </rPr>
          <t>MA/S1/S2/S3/S4/RA</t>
        </r>
      </text>
    </comment>
    <comment ref="B35" authorId="1" shapeId="0" xr:uid="{8A2B01E5-CA2A-4CE4-8C75-F7C73CC4F9A6}">
      <text>
        <r>
          <rPr>
            <b/>
            <sz val="9"/>
            <color indexed="81"/>
            <rFont val="Tahoma"/>
            <family val="2"/>
          </rPr>
          <t>Alison Pilling:</t>
        </r>
        <r>
          <rPr>
            <sz val="9"/>
            <color indexed="81"/>
            <rFont val="Tahoma"/>
            <family val="2"/>
          </rPr>
          <t xml:space="preserve">
Add appropriate Approver's Name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<sst xmlns="http://schemas.openxmlformats.org/spreadsheetml/2006/main" count="3594" uniqueCount="1872">
  <si>
    <t>SA Certification Forest Certification Public Report</t>
  </si>
  <si>
    <r>
      <t>Forest Manager/Owner</t>
    </r>
    <r>
      <rPr>
        <sz val="14"/>
        <color indexed="10"/>
        <rFont val="Cambria"/>
        <family val="1"/>
      </rPr>
      <t>/organisation</t>
    </r>
    <r>
      <rPr>
        <sz val="14"/>
        <rFont val="Cambria"/>
        <family val="1"/>
      </rPr>
      <t xml:space="preserve"> (Certificate Holder):</t>
    </r>
  </si>
  <si>
    <t>Natural Resources Wales</t>
  </si>
  <si>
    <r>
      <t>Forest Name</t>
    </r>
    <r>
      <rPr>
        <sz val="14"/>
        <color indexed="10"/>
        <rFont val="Cambria"/>
        <family val="1"/>
      </rPr>
      <t>/Group Name</t>
    </r>
    <r>
      <rPr>
        <sz val="14"/>
        <rFont val="Cambria"/>
        <family val="1"/>
      </rPr>
      <t xml:space="preserve">: </t>
    </r>
  </si>
  <si>
    <t>Region and Country:</t>
  </si>
  <si>
    <t xml:space="preserve">Wales, United Kingdom </t>
  </si>
  <si>
    <t xml:space="preserve">Standard: </t>
  </si>
  <si>
    <t xml:space="preserve">PEFC Forest Management Standard [UK Woodland Assurance Standard (UKWAS) v4.0 2018] for [UK]; 
</t>
  </si>
  <si>
    <t>Certificate Code:</t>
  </si>
  <si>
    <t>SA-PEFC-FM-007116</t>
  </si>
  <si>
    <t>PEFC License Code:</t>
  </si>
  <si>
    <t>PEFC/16-40-1003</t>
  </si>
  <si>
    <t>Date of certificate issue:</t>
  </si>
  <si>
    <t>Date of expiry of certificate:</t>
  </si>
  <si>
    <t>Assessment date</t>
  </si>
  <si>
    <t>Date Report Finalised/ Updated</t>
  </si>
  <si>
    <t>SA Auditor</t>
  </si>
  <si>
    <t>Checked by</t>
  </si>
  <si>
    <t>Approved by</t>
  </si>
  <si>
    <t>PA</t>
  </si>
  <si>
    <t>MA</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</si>
  <si>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</si>
  <si>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</si>
  <si>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</si>
  <si>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</si>
  <si>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</si>
  <si>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</si>
  <si>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</si>
  <si>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</si>
  <si>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</si>
  <si>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</si>
  <si>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</si>
  <si>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</si>
  <si>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</si>
  <si>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</si>
  <si>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</si>
  <si>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</si>
  <si>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</si>
  <si>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</si>
  <si>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</si>
  <si>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</si>
  <si>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SA-PEFC-FM/COC-007116</t>
  </si>
  <si>
    <t>To be completed by SA Certification on issue of certificate</t>
  </si>
  <si>
    <t>1.1.2</t>
  </si>
  <si>
    <t>Type of certification</t>
  </si>
  <si>
    <t>PEFC Only</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</si>
  <si>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</si>
  <si>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</si>
  <si>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</si>
  <si>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</si>
  <si>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</si>
  <si>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</si>
  <si>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Previously certified with SGS IT15/0985</t>
  </si>
  <si>
    <t>PEFC UK FM added to an existing FSC Certificate does not require a PA, or full assessment against all indicators. Agreed with PEFC UK as UKWAS assessment has already occurred.</t>
  </si>
  <si>
    <t>PEFC</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</si>
  <si>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</si>
  <si>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</si>
  <si>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</si>
  <si>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</si>
  <si>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</si>
  <si>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Cyfoeth Naturiol Cymru</t>
  </si>
  <si>
    <t>1.2.3</t>
  </si>
  <si>
    <t>Company registration number</t>
  </si>
  <si>
    <t>1.2.4</t>
  </si>
  <si>
    <t>Contact person</t>
  </si>
  <si>
    <t>Matthew Park</t>
  </si>
  <si>
    <t>1.2.5</t>
  </si>
  <si>
    <t>Business address</t>
  </si>
  <si>
    <t>Street/Town(City)/State(County)/Zip(Postal code)</t>
  </si>
  <si>
    <t xml:space="preserve">Forest owner(s), or </t>
  </si>
  <si>
    <t>1.2.6</t>
  </si>
  <si>
    <t>Country</t>
  </si>
  <si>
    <t>United Kingdom</t>
  </si>
  <si>
    <t>Wood procurement organisation(s), or</t>
  </si>
  <si>
    <t>1.2.7</t>
  </si>
  <si>
    <t>Tel</t>
  </si>
  <si>
    <t>Forest contractor(s):</t>
  </si>
  <si>
    <t>1.2.8</t>
  </si>
  <si>
    <t>Fax</t>
  </si>
  <si>
    <t>Felling operations contractor</t>
  </si>
  <si>
    <t>1.2.9</t>
  </si>
  <si>
    <t>e-mail</t>
  </si>
  <si>
    <t>Matthew.Park@cyfoethnaturiolcymru.gov.uk</t>
  </si>
  <si>
    <t>Silvicultural contractor, or</t>
  </si>
  <si>
    <t>1.2.10</t>
  </si>
  <si>
    <t>web page address</t>
  </si>
  <si>
    <t>https://naturalresources.wales/about-us/what-we-do/welsh-government-woodland-estate/forest-resource-plans/?lang=en</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</si>
  <si>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</si>
  <si>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</si>
  <si>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</si>
  <si>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</si>
  <si>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</si>
  <si>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</si>
  <si>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None</t>
  </si>
  <si>
    <t>Scope of certificate</t>
  </si>
  <si>
    <t>1.3.1</t>
  </si>
  <si>
    <t>Type of certificate</t>
  </si>
  <si>
    <t>Multi-site</t>
  </si>
  <si>
    <t xml:space="preserve">Single / Group </t>
  </si>
  <si>
    <t>Single</t>
  </si>
  <si>
    <t>1.3.1.a</t>
  </si>
  <si>
    <t>Type of operation</t>
  </si>
  <si>
    <t xml:space="preserve">Forest owner(s)
</t>
  </si>
  <si>
    <t>Group</t>
  </si>
  <si>
    <t>1.3.1.b</t>
  </si>
  <si>
    <t>n/a</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</si>
  <si>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</si>
  <si>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</si>
  <si>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</si>
  <si>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</si>
  <si>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</si>
  <si>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</si>
  <si>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</si>
  <si>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</si>
  <si>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</si>
  <si>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</si>
  <si>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</si>
  <si>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UK</t>
  </si>
  <si>
    <t>1.3.5</t>
  </si>
  <si>
    <t>Region</t>
  </si>
  <si>
    <t>Wales</t>
  </si>
  <si>
    <t>1.3.6</t>
  </si>
  <si>
    <t>Latitude</t>
  </si>
  <si>
    <t>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</si>
  <si>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</si>
  <si>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</si>
  <si>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</si>
  <si>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</si>
  <si>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</si>
  <si>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</si>
  <si>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</si>
  <si>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</si>
  <si>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</si>
  <si>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</si>
  <si>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</si>
  <si>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</si>
  <si>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</si>
  <si>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</si>
  <si>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</si>
  <si>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</si>
  <si>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</si>
  <si>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</si>
  <si>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</si>
  <si>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</si>
  <si>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</si>
  <si>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</si>
  <si>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</si>
  <si>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</si>
  <si>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</si>
  <si>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</si>
  <si>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</si>
  <si>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</si>
  <si>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</si>
  <si>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</si>
  <si>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</si>
  <si>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</si>
  <si>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</si>
  <si>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Government</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</si>
  <si>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</si>
  <si>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</si>
  <si>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</si>
  <si>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</si>
  <si>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</si>
  <si>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</si>
  <si>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State</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</si>
  <si>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</si>
  <si>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</si>
  <si>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</si>
  <si>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</si>
  <si>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</si>
  <si>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</si>
  <si>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</si>
  <si>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</si>
  <si>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</si>
  <si>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</si>
  <si>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</si>
  <si>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Coniferous dominant</t>
  </si>
  <si>
    <t>1.4.2c</t>
  </si>
  <si>
    <t>Area of production forest regenerated primarily by replanting or by a combination of replanting and coppicing of the planted stems</t>
  </si>
  <si>
    <t xml:space="preserve">Red Squirrel , Water voles, otter, Osprey, pine marten, ASNW, SSSI, SAC/ SPA, </t>
  </si>
  <si>
    <t>1.4.2d</t>
  </si>
  <si>
    <t>Area of production forest regenerated primarily by natural regeneration, or by a combination of natural regeneration and coppicing of the naturally regenerated stems</t>
  </si>
  <si>
    <t>Exotic</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</si>
  <si>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</si>
  <si>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</si>
  <si>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</si>
  <si>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</si>
  <si>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</si>
  <si>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</si>
  <si>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</si>
  <si>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</si>
  <si>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</si>
  <si>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 xml:space="preserve">Delete as appropriate
See applicable National/Regional/Interim Forest Stewardship Standard for guidance.  </t>
  </si>
  <si>
    <t>Semi-Natural &amp; Mixed Plantation &amp; Natural Forest</t>
  </si>
  <si>
    <t>Area of forest classified as 'high conservation value forest'</t>
  </si>
  <si>
    <t>Roundwood (logs), Christmas Trees,  Game (Venison), Brash.</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</si>
  <si>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</si>
  <si>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</si>
  <si>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</si>
  <si>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</si>
  <si>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m: 173
f: 55</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</si>
  <si>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</si>
  <si>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</si>
  <si>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</si>
  <si>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</si>
  <si>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</si>
  <si>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m: 1008
f: 50</t>
  </si>
  <si>
    <t>include forest and non-forest land within the Total area 1.4.2</t>
  </si>
  <si>
    <t>1.4.5e</t>
  </si>
  <si>
    <t>Area of forest protected from commercial harvesting of timber and managed primarily for the production of NTFPs or services</t>
  </si>
  <si>
    <t>1.4.5f</t>
  </si>
  <si>
    <t>Ecosystem Services</t>
  </si>
  <si>
    <t>No</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</si>
  <si>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</si>
  <si>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</si>
  <si>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</si>
  <si>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</si>
  <si>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</si>
  <si>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</si>
  <si>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</si>
  <si>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</si>
  <si>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</si>
  <si>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</si>
  <si>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</si>
  <si>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</si>
  <si>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</si>
  <si>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</si>
  <si>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</si>
  <si>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</si>
  <si>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</si>
  <si>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</si>
  <si>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</si>
  <si>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</si>
  <si>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</si>
  <si>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</si>
  <si>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</si>
  <si>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</si>
  <si>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</si>
  <si>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</si>
  <si>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</si>
  <si>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</si>
  <si>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</si>
  <si>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</si>
  <si>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</si>
  <si>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</si>
  <si>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</si>
  <si>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</si>
  <si>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</si>
  <si>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</si>
  <si>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</si>
  <si>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</si>
  <si>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</si>
  <si>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</si>
  <si>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</si>
  <si>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</si>
  <si>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</si>
  <si>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</si>
  <si>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</si>
  <si>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</si>
  <si>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</si>
  <si>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</si>
  <si>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</si>
  <si>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</si>
  <si>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</si>
  <si>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</si>
  <si>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</si>
  <si>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</si>
  <si>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</si>
  <si>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</si>
  <si>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</si>
  <si>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</si>
  <si>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</si>
  <si>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</si>
  <si>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</si>
  <si>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</si>
  <si>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</si>
  <si>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</si>
  <si>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</si>
  <si>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</si>
  <si>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</si>
  <si>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</si>
  <si>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S4</t>
  </si>
  <si>
    <t>SGS 27</t>
  </si>
  <si>
    <t>The UKWAS Standard requires that management shall ‘… prioritise actions based on the level of threat and the value of remnants, and, implement targeted actions.’
Not all Areas of Operations of NRW’s management can demonstrate a prioritised action plan and implementation programme of which all relevant staff are clearly aware.
In NRW’s North West Area of Operations (NWAO), the delivery of the PAWS restoration programme requires increased resourcing to achieve a fully co-ordinated approach with both the NWAO planning team and the NWAO local area management teams.
Some members of the NWAO local planning team confirmed upon interview they were not aware of any NWAO prioritised PAWS restoration plan and programme. Other members of the same planning team were aware of some PAWS restoration being planned in NWAO but could not reference it to any prioritised basis against the threat and value of remnants in NWAO. Some evidence of PAWS restoration planning was available from other staff but demonstrable prioritisation could not be made clear to the auditor. In addition, use of ‘Tactical Planner’ database software is one of the main tools being used by NRW to assist delivery nationally and as a means of reporting and monitoring nationally. Several NWAO staff are encountering residual difficulties in its use which is constraining NWAO’s PAWS programme to be delivered on a consistent basis with the rest of NRW. Local Area Team managers are currently charged with actual implementation of PAWS restoration work but NWAO has experienced recent vacancy issues, e.g. a local Area Team manager post being recently vacant for c.12 months.</t>
  </si>
  <si>
    <t>UKWAS
4.3.1.b
FSC-UK
9.1.5</t>
  </si>
  <si>
    <t>Non-Conformance: PAWS (Plantations on Ancient Woodland Sites) – Prioritised actions
Implementation of a prioritised PAWS restoration action programme is not always adequately resourced and clearly structured.</t>
  </si>
  <si>
    <t>Within 12 months of the finalisation date of this report, and no later than next annual audit</t>
  </si>
  <si>
    <t>Copy of OGN 18 NRW Policy on Ancient woodland seen. UKWAS Action Plan Plan 2018 31/3/19 spreadsheet NW tab reports  "All programmes of work are now populated within Tatical planner for the NW. Increasing  the number of sites for thinning for delivery in 2021.  A specific staff Paws group created for forestry focussed teams in NW to broaden understaning of  workplan and  obligations. Regular meetings agreed, actions minuted with progress tracked. Actions on invasive species below." Internal Audit was conducted on 15th July 19 and reported Evidence of programmes in tactical planner was viewed for 2019/20 (67 hectares of PAWS thinning and 22 hectares of clearfell) . A specific NRW PAWS group has been created in the North West region to broaden understanding of workplan and obligations. Regular meetings agreed, actions minuted with progress tracked," 14/05/2019 meeting minutes were viewed by NRW internal auditor.</t>
  </si>
  <si>
    <t>Closed</t>
  </si>
  <si>
    <t>SGS 28</t>
  </si>
  <si>
    <t>A NRW manager was wearing unprotected footwear, and did not have access to protective footwear, prior to visiting a live harvesting site. This was not consistent with health &amp; safety conformance for the UKWAS Standard.
At Gwydyr Forest, South Penmachno site, a Harvesting Contract Manager was seen to be wearing well worn, soft leather boots contrary to NRW Risk Assessment 125 Mechanised Harvesting for visiting a live site.
When challenged about his footwear choice, it was explained that the boots were preferred for comfort and the decision was arrived at using dynamic risk assessment. However, it was conceded that his pair of protective boots, supplied as required by the employer, were in the office and thus not available when the need arose. Although the manager’s footwear was not actively challenged by other members of the NRW management prior to this discussion, there was no doubt that protective boots are the standard requirement expected by NRW on a live harvesting site.</t>
  </si>
  <si>
    <t>UKWAS
5.4.1a
FSC-UK
2.3.1</t>
  </si>
  <si>
    <t>Non-Conformance: Health and Safety Compliance – Personal Protective Equipment
Conformance with industry recognised health and safety practice over Personal Protective Equipment is not always adhered to by NRW staff.</t>
  </si>
  <si>
    <t>Copy of email seen form Estate Planning officer to all managers and team leaders in post at time (28/11/18) confirming Staff are responsible for managing their own health &amp; safety as per policy "Personal Protective Equipment clothing &amp; equipment policy" Nov 18. Also confirmed that this will now be checked through the Senior Review progess form.  Example seen of review visit on 9/5/19 of harvesting site confirming  addition to checklist of "Is all PPE appropraite to activities being worn by NRW staff" and this visit confirmed it was.   UKWAS Action plan 2018 31/3/19) states "PPE checks and allocation is now embedded in MyNRW system including generic risk assessments. Active monitoring has been initiated with staff by managers and team leaders, including embedding checks on use of the lone worker system." No issues noted at RA sites.</t>
  </si>
  <si>
    <t>closed</t>
  </si>
  <si>
    <t>SGS 29</t>
  </si>
  <si>
    <t>Timber stacking was found not to be in compliance with FISA (Forest Industry Safety Accord) Guide 503 Extraction by forwarder. FISA guidance is a key health &amp; safety issue for conformance with the UKWAS Standard.
At the Aber Seru site, Coed y Brenin Forest, stack heights were specified not to exceed product length but a stack of 8’ logs was seen to peak at about 12’. Coed y Brenin Forest is subject to significant levels of visit by the general public.
Analysis of reported incidents across the audited area for the past 12 months shows six incidents identifying over height stacks and two instances of inadequate signage within a total of 68 incidents.
A 2018 revision of FISA Guide 503 introduces the concept of a stack ceiling height to permit safe uplift by haulier. Interviews with harvesting operators and inspection of site risk assessments did not identify an awareness of stack ceiling height.</t>
  </si>
  <si>
    <t>UKWAS
5.2.1
FSC-UK
4.5.2</t>
  </si>
  <si>
    <t>Non-Conformance: Public Health and Safety – Timber Stacks
Mitigation of the risks to public health and safety is not always being applied with regard to timber stacking.</t>
  </si>
  <si>
    <t>Email  from Forest Planning Team Leader (28/11/18) with actions for all Team Leaders to address CAR. Includes updating the guidance on Site visits procedure and checks for harvesting  within the Land mangement manual sent to all staff which includes requirement  for Timber stack heights PLUS Pre Commencement Meeting (PCM) for harvesting included requirement to check and record certificates expiry date. Forest Planning Team Leader's email instruction also re Coupe and site plans to avoid unnecessary restrictions on stacking areas. Copy of NRW Site saftey rules Section 3.3 for Coupe 27009 in Mynydd y Ffynnon Forest stating Timber stack height where possible must not exceed 2m height.</t>
  </si>
  <si>
    <t>SGS 30</t>
  </si>
  <si>
    <t>A set of maps issued to a NRW direct labour harvesting team did not accurately show a significant hazard. The maps were not fully appropriate as per the requirements of the UKWAS Standard.
At the Aber Seru site, Coed y Brenin Forest, the working method plan map was found to show power line locations incorrectly with one powerline missing and another shown present but not on the site.</t>
  </si>
  <si>
    <t>UKWAS
2.2.1m
FSC-UK
7.2.1.13</t>
  </si>
  <si>
    <t>Non-Conformance: Appropriate maps
Appropriate operational maps for the delivery of Management Plans are not always accurate where of particular importance for safety.</t>
  </si>
  <si>
    <t>Forest Operations team to ensure hazards are identified accurately on the plans and within IT systems before any work is approved to commence. Internal Audit was conducted on 15th July 19 and reported The GIS planner has completed a review of existing maps in the North West GIS layer with Scottish power data obtained from their online utility mapping viewer. Confirmed  Shapefiles for overhead powerlines were then sent to the NRW spatial planner to update NRW maps, either deleting obsolete lines or adding new lines. Process still ongoing. No issues noted on RA sites visits.</t>
  </si>
  <si>
    <t>SGS 31</t>
  </si>
  <si>
    <t>The UKWAS Standard requires that ‘Woodland operations shall conform to forestry best practice guidance.’
Whilst there is evidence of a strengthening process of internal audits it was found that the process was not always complete or seen through to complete actions required.
At Aber Seru, Coed y Brenin Forest, an internal audit conducted 18.07.18 using the Senior Officer Review Recording Form – Harvesting identified that the Working Method Plan map showed powerlines incorrectly, raised an action for completion 03.08.18 which was incomplete at the time of the SGS audit. The Corrective Action Form does not contain a Completed column to record completion of the audit process. A proposal to correct this was seen to be minuted in output from a meeting of Harvesting Team leaders on 24.07.18 for completion 30.09.18.
At Coed y Brenin Forest deer larder an inspection of first aid kits on site and held by wildlife rangers was undertaken. Wildlife Ranger first aid kits were found to be appropriate and as specified, and had been checked internally in March 2018. The internal check did not focus on the upcoming expiry date (08/18) on a trauma bandage. As a newly acquired product there appears to be an additional issue of being sold old stock, but the checking process did not identify this. Another similar bandage had a longer expiry date (11/22).
Certificates of competence: Operational staff are now clear on the need to have sight of certificates of competence and first aid training, plus the requirement to retain copies of the evidence so as to be able to demonstrate compliance. Names of operators met on site visits, or those who had been engaged in an operation but were not present, were taken and certificates were shown as required, for example at Afon Cwm Ddu, Beddgelert Forest. However, it was noted that there is not yet a systematic ability to check on the need for chainsaw operators to undergo training at no more than five yearly intervals, with this requirement illustrated by examining the dates of training of a chainsaw operator at Beddgelert for whom refresher training is about to fall due but the requirement has not been flagged systematically.</t>
  </si>
  <si>
    <t>UKWAS
3.1.1
FSC-UK
10.10.1</t>
  </si>
  <si>
    <t>Non-Conformance: Operations – Internal Audit
Three separate issues that should have been identified during the internal audit process had not been identified and/or fully addressed.</t>
  </si>
  <si>
    <t>Copy of First Aid Policy on the WGWE Table 1 states what is expected in terms of first Aid kit contents for staff working on the WGWE linked to their responisitbilites..  Also in the policy under Roles &amp; repsonsibilities for first aid kits pt 1 is the requirement for line managers to undertake an annual inspection of staff first aid kits, take a dated digital photo and save on MyNRW or DMS systems with the name of staff memmber. Example seem for JAn 2019 of Surveys Contract manager photos checking contractor car and personal kits. Inspected the senoir management review doc for 9/5/19 confirming Completed date now added to document under List of actions raised during  inspection. Referenced EMS Audit 15/7/19 comments "The Senior Officer Review Recording Form – Harvesting Operations was updated November 2018 (Version 2) by the Team Leader Forestry Management Standards – The form now includes a list of corrective actions, with assigned responsibility and close out date." Certificates of competence at pre-commencement meetings staff must discuss with the main contractors that these must be kept up to date or contractors withdrawn where these expire prior to contract end date.  Supervisory visits to follow this up. PCM templates to be updated to include a check on expiry dates. Copy of NRW Harvesting Phase Plan for Coupe 27009 Mynydd y Ffynnon inspected section Competent Forestry Operators on Site which stated chainsaw operators certificates valid till dates.</t>
  </si>
  <si>
    <t>SGS 32</t>
  </si>
  <si>
    <t>FSC Chain of Custody Standard FSC-STD-50-001 v3.0 clause 5.1d requires that the ‘product name or description’ be shown on the sales documentation.
NRW has moved from a previous GB originating accounts and timber sales data reporting system ‘SRP’ (Sales Reporting Package) administered by the GB serving Finance &amp; Accounts Services based in Edinburgh, to its own system ‘TMP’ (Timber Management Package) administered by NRW from Aberystwyth in Wales.
TMP software has not yet been set up to show a ‘product name or description’ on sales invoices, which is a requirement of FSC Chain of Custody Standard FSC-STD-50-001 v3.0 clause 5.1d.
This requirement has been confirmed through correspondence request by SGS to the FSC Chain of Custody Policy Officer on 28 Sep 2018, ‘I confirm that the invoice has to have all the items listed on clause 5.1.’</t>
  </si>
  <si>
    <t>UKWAS
3.2.2
FSC-UK
8.5.1</t>
  </si>
  <si>
    <t>Non-Conformance: Chain of Custody – Invoicing without product name
Timber sales invoices raised by NRW do not fully conform to FSC Chain of Custody Standard FSC-STD-50-001 v3.0.</t>
  </si>
  <si>
    <t>Became effective as off 1/4/19.  Email 10/1/19 seen from Forest Planning Team Leader to Timber Sales and IT teams prompting action on this. Refernce timber invoice examples inspected Tab 5, 5.9.3</t>
  </si>
  <si>
    <t>SGS 33</t>
  </si>
  <si>
    <t>The UKWAS Standard requires that - ‘Implementation of the work programme shall be in close agreement with the details included in the management planning documentation.’ and that ‘Any deviation from prescription or planned rate of progress shall be justified, …’.
At Cwrt Forest there are various anomalies between the current Management Plan and work evidently carried out or prescriptions are inconsistent with forest habitat type. There were no suitable documented records of changes to the plan to explain the evident deviations.
Site visit to Cwrt identified anomalies such as areas located near the Western boundary identified with incompatible prescriptions for both open space habitat management and also ‘LISS’ (Low Impact Silvicultural System). In addition, an area scheduled for felling was only at pole stage and clear felling would have been highly premature without justification. Furthermore, some areas on the Eastern/Southern boundaries were proposed from one more recent map as scheduled for open habitat bog restoration but without any documented rationale to be found within management planning documentation available.
NRW National Planning staff confirmed from interview that the Cwrt planning documentation available on file at the Dolgellau office did not meet their own NRW national guidance on this aspect of record of justification for deviations.</t>
  </si>
  <si>
    <t>UKWAS
2.14.1
FSC-UK
7.2.2</t>
  </si>
  <si>
    <t>Non-Conformance: Implementation of the Plan
Implementation of the work programme is not always in close agreement with the details of the Management Plan.</t>
  </si>
  <si>
    <t>Procedures in place ref: OG N36 Appendix 10 Tolerance table  and in FDP FRP Amendment Proforma. Internal Audit Amendments to North West Forest Design Plans was checked as part of the EMS audit. Inspected audit reprot "Amendments to plans included justification and the relevant FDP amendment proforma forms had been completed and approved by the regulators No neded for room for improvement."</t>
  </si>
  <si>
    <t>SGS 15</t>
  </si>
  <si>
    <t>Concerns expressed to SGS from the pre-audit stakeholder consultation indicate that clearly there is a need to provide renewed and greater input resource by NRW into the Forest Sector Stakeholder Forum. Members of Confor and other individuals passing on views to Confor express concern over what they perceive to be a significant swing in restocking policy by NRW and consequent reduction in commercial conifer restocking. These views express concern over sustaining future conifer timber supply to the timber industry in the future. There is a very clear need for accurate restocking data presentation by NRW to the Forum members and/or Confor. Under UKWAS 7.3.1, it is required that, ‘Owners/managers shall promote the integration of woodlands into the local economy.’
Equally, stakeholders may not fully appreciate the wide range of restocking options available to certificate holders that can achieve compliance under the UKWAS. Under UKWAS 3.4.1. it requires that - ‘an appropriate silvicultural system shall be adopted which is designed to meet the management objectives ….’ NRW’s management objectives are wide ranging given their public sector remit determined by the Welsh Government. Furthermore, stakeholders need to clearly determine whether their concerns are accurately directed at the performance of NRW against compliance with the UKWAS or whether they should be directed against Welsh Government forestry policies, including PAWS restoration and species diversification re. broadleaves.
Confor is the leading representative body for the timber industry and forest owners in the UK with an Organisation structure that includes Welsh representation. Confor has advised SGS that it wishes to be publicly named in the report.
In addition to its normal audit monitoring of NRW’s forest management and its Forestry Commission Wales ‘predecessor’, SGS has previously investigated individually raised stakeholder concerns (2007/2009) over perceived lack of restocking and a reduction in conifer restocking. Restocking is frequently covered during annual audits regardless of any stakeholder comments. Conclusions to date have confirmed that FCW/NRW were compliant against the UKWAS.
Basic data showing the basic changes in hectares from 2002 to 2015 between conifer and broadleaf for FCW/NRW and the private sector show that the private sector conifer area reduced more than FCW/NRW and that its broadleaf area also increased more.
More detailed data provided by NRW at this audit in 2015 necessarily merits detailed analysis which is what should be presented to Confor and the discussions outcomes provided to SGS thereafter. However, data going back to 2012/13 and projecting to 2017/18 indicates the following from an initial indicative review of the data. NRW restocking as a ‘land bank’ to be replanted each year remains relatively constant. Conifer restocking remains relatively constant including Spruces (Norway &amp; Sitka). Douglas Fir and Pines show an increase. Conifer restocking shows an overall modest increase. Broadleaf planting increases significantly but not apparently at the significant expense of conifer restocking.
More data analysis and robust confirmation of its quality is required. To respond to stakeholder concerns, NRW needs to undertake renewed consultation / data presentation with the private sector including Confor and the timber industry with copy to SGS for the next audit. This should also cover site specific responses over stakeholder claims about restocking.
All sites visited contained a significant proportion of commercial conifer with a range of ages including recently re-stocked sites. No issues were noted with the management of these sites and trees were seen to be establishing well. E.g., at this audit, extensive areas of conifer (Spruce) restocking were observed in North Alwens forest in Coed y Gororau.
Forest managers stated that restructuring plans aimed to comply with the UKFS and UKWAS in regard to the species intended for restocking. However, the NRW policy in its current form- whereby individual restock species are not identified until after a site has been harvested- prevents detailed assessment into the future of this aspect (See observation 20)
See record of stakeholder comments.
Observation 15 raised.</t>
  </si>
  <si>
    <t>UKWAS
7.1.1
FSC-UK
4.4</t>
  </si>
  <si>
    <t>Observation: Consultation – Renewed input to the Forest Sector Stakeholder Forum is necessary based on stakeholder concerns, particularly re. restocking policy and data
NRW holds regular meetings with the Forest Sector Forum which cover several topics including their concerns regarding productive capacity of the Welsh Government Woodland Estate (WGWE) and restocking. E.g. Forum meetings dates: 11.11.15, 24.2.2016, 10.5.2016, 27.9.2016, 25.11.2016.
Statistics for restocking on the WGWE are now published annually at: https://naturalresources.wales/forestry/forest-industry/forestry-statistics-forecasts-and-surveys/?lang=en
See spreadsheet from above for details but it shows in hectares, conifer restocking as 2012/13 835 ha; 2013/4 934 ha; 2014/15 1,008 ha; 2015/16 646 ha; 2016/17 planned 1,093 ha; 2017/18 planned 1,028 ha.
NRW’s efforts are noted but SGS stakeholder consultation with the Confor representative for Wales makes evident there is scope for further and focussed dialogue regarding restocking. Despite the data presentation as per the webpage, Confor do not seem aware of the NRW explanation of the annual status of the size of their ‘land bank’ awaiting restocking vs. the areas being felled annually and this item needs attention via dialogue or via the web page or both. NRW have attempted to pursue this issue.
Confor were present is the NRW WH&amp;M Customer Liaison meeting. At this meeting on 10 January 2017, NRW offered the sector the opportunity to discuss the land-bank and restocking but there was no affirmative request accordingly. NRW had planned to explain figures via the ‘land bank’ data spreadsheet* previously provided to SGS.
(As part of audit monitoring, SGS again requested this information* and more in detail which was received from NRW. The impact from Phytopthora disease is significant but being suitably managed by NRW for overall requirements re disease management, timber marketing and restocking. Analysis to date by SGS of NRW’s provided figures and field evidence finds NRW current forest management compliant against UKWAS. But see CAR 14 re. impact assessment and sustainable timber production re long term impact from PAWS and deep peat restoration.)
Observation 15 remains open for further update on dialogue offer by NRW to Confor.
SGS has requested Confor to provide evidence of any locations identified by Confor members/staff of sites not being stocked by NRW for site investigation by SGS and/or alternative means of investigation at next audit opportunity. Confor also have concerns that reversion to natural regeneration is being adopted as an alternative practice to replanting and is a deviation from existing Forest Plans without justification. SGS will continue as previously to check themselves for UKWAS compliance on this issue regardless but any evidence materialising from Confor sources would be very useful albeit supplementary. To date SGS have not found evidence of non compliance with UKWAS. SGS will maintain liaison with Confor in Wales during 2017 and has offered Confor a joint SGS/NRW/Confor meeting over this issue at next audit in Autumn 2017 unless on-going dialogue between NRW and Confor resolves the matter. Confor have been advised by SGS to consider in particular UKWAS v3.1 requirements under 2.2.2 (productive potential) and 3.4.1 (silvicultural systems) plus 2.3.1 (implementation and revision of the plan inc deviation from prescription).
SGS has reminded Confor that UKWAS frequently reinforces the point that the certificate holder’s management objectives have to be taken into account and NRW’s are wide ranging from Welsh Government direction. Observation 15 remains open.
Surveillance 03 (2017) update
A stakeholder / NRW certificate holder meeting between Confor representatives and NRW staff was organised by SGS and held in Cardiff on the 5th Oct 2017.
There is ongoing dialogue between NRW and Confor but the Cardiff meeting produced these main outputs :
1.Objective – Discuss sites put forward by Confor querying their restocking
Certain specific NRW sites’ restocking queried by Confor were either specifically visited (Pontypool parks) by SGS during this audit or NRW provided the answer to the site outwith the audit area in West Wales (Penlan). All sites queried were assessed as UKWAS compliant. Sites where conifers were planned were being planned accordingly or being restocked, sites where broadleaves were planned were similar or being undertaken via natural regeneration. The Penlan site was reported as being a PAWS site regenerating under native broadleaves.
2. Objective – Discuss NRW’s restocking inc land bank data presentation for clarity
Availability of data on the NRW website and, if further requested, via Forest Sector Forum meetings was confirmed. NRW gave written answers to Confor’s specific questions.
3. Objective – Discuss Forest Plan stakeholder consultation including local timber processors NRW stated they do make FPs available for public consultation and that NRW’s timber production forecast is produced on a national basis (as is well known), but that NRW happy to work with Confor in identifying which processors/sawmills and how to make the information they wish known, clarifying how to present it – by individual FP or as regional data. NRW will engage with Confor over this issue.
4. Implications for NRW future timber production from WG PAWS and Peat restoration policies as they affect restocking
In response to CAR 14 raised by SGS from the 2016 audit, NRW have analysed the impact of the policies and how it affects the NRW timber production forecast from 2017 - 2046.
Confor were made aware at the meeting that NRW was to present this to the Forest Sector Forum later in October which Confor attend.
SGS has raised Observation 41 following closure of CAR 14.
Ongoing dialogue between NRW and Confor will continue to be monitored by SGS.
Observation 15 remains open.
Surveillance 04 2018
Sadly, the Confor representative for Wales was tragically killed in an accident since the last audit and Confor are still going through a replacement recruitment process.
NRW were able to provide evidence of ongoing business sector dialogue via minutes of Forest Sector Business meetings from 10/10/17, 6/2/18 and 19/06/18. In addition, a revised forest resource plan summary sheet post meeting with Confor on 16th Feb 2018. Under the circumstances, this Observation remains open until there can be future consultation with Confor Wales.
Observation 15 remains open.</t>
  </si>
  <si>
    <t xml:space="preserve">Email (7/6/19) between NRW Sustainable Land Management Team Leader and Confor representative in Wales seen exploring potential for renewing activity. Annual restocking published on NRW website link: https://naturalresources.wales/about-us/what-we-do/forest-strategy-policy-and-guidance/forestry-sector/forestry-statistics-forecasts-and-surveys/?lang=en                                              To assess at S1.  Observation remains Open                                       S1 7/10/20: Interview held with Confor representative Wales who confirmed that under new structure there was greater access to NRW staff including senior management. See further stakeholder response A2 tab. </t>
  </si>
  <si>
    <t>SGS 36</t>
  </si>
  <si>
    <t>Ref. CAR M19 – Funding &amp; Budgeting : also follow up as a specific issue at next surveillance.
Under UKWAS compliance for Tree Health, measures to control disease are a requirement. Phytopthora ramorum fungal disease continues to be a devastating disease of Larch throughout the UK and Wales has been badly affected. Although Larch is the focus of impact, there is a general tree health policy driver to respond urgently to Larch and limit the scope of the disease to potentially mutate into forms that could potentially affect the health of other tree species of even more economic importance such as Spruce. Felling of infected Larch trees is the primary response measure to prevent further spread &amp; risk and NRW have been undertaking this accordingly.
However, not all remaining affected forests with Larch managed by NRW have existing forest road access with which to enable harvesting machinery access &amp; timber extraction.
NRW’s funding provision for new forest roads over the past two years is understood to have been extremely limited, with the vast majority of roads funding allocated to maintaining and upgrading existing infrastructure to facilitate the current year’s harvesting activity (inc Larch operations). Forests without roads access can require a range, some more significant than others, of planning approvals in place before new construction can start. Obtaining approvals is not inexpensive and time limited normally to 5 years.
E.g. in South East Area of Operations (SEAO) /’Coed y Cymoedd’ currently have much planning approval in place but no new roads budget and neither does NRW’s Forest Civil Engineering unit. In SEAO excess of 5,000 metres of new road is required to reach several forests with infected Larch. Unless new access is constructed, the risk of disease spread, timber degrade and approval expiry increases.</t>
  </si>
  <si>
    <t>UKWAS
5.1.2
FSC-UK
8.1</t>
  </si>
  <si>
    <t>Observation: Tree health – New roads access for control of Phytopthora
Provision has been made for this issue to be addressed within ongoing budgets but it is too early to be able to assess progress in meeting this significant challenge. The intent to address the problem was evident during staff interviews.
Observation 36 remains open.</t>
  </si>
  <si>
    <t xml:space="preserve">Mid-Wales : Dyfi forest, Coed Cochion, 09545 ; 11ha Active clear fell (Restock) operation. Documentation included sign-off process for permissions/consent after EIA for road construction. During RA a number of road construction projects were inspected. Mid Wales: Mynydd Ffynnon coupe 88055 plans to construct 80m of new road to access part of site for thinning operations.  
South Central : Rhondda forest, coupe 99118, Pentre, harvested coupe over PROW. Consents obtained for temporary closures of  Bridleway 1 Pentre and 14 Maerdy from 20-01-19 for 6 months or until completion. Dated 12-01-19. Rhondda forest, coupe 99543, Larch clearance returned to BL, steep site immediately adjacent to busy road. Full planning permissions required to upgrade existing road and carpark (14/1096/10). Dated 04/12/2014. Full planning permission required for construction of forest road (19/0367/30). Dated 02/05/19. EIA Regulations complied with 12/04/19. </t>
  </si>
  <si>
    <t>SGS 37</t>
  </si>
  <si>
    <t>Ref. CAR M19 – Funding &amp; Budgeting : also follow up as a specific issue at next surveillance.
Sheep trespass into NRW’s forests is now an issue of high significance throughout Wales. Its browsing impact on newly restocked trees plus conservation habitat ground flora can be serious causing economic cost and soaking up management time. Its causes are several from farming mis-practice to vandalism by unauthorised vehicle users, i.e. boundary fences being deliberately cut, gates left open etc. Some forests are now reputed to have feral sheep, not just trespass.
This is a hugely difficult problem to solve socially but any delivery of a strategy by NRW staff to tackle it requires sustained funding year on year.
Apart from compromising restocking itself and its costs, it compromises NRW sustainable management policies on tree species diversity (‘softer’ species more susceptible to browsing pressure)and thereby strengthening forest resilience particularly in the context of addressing Climate Change. E.g. from forests selected completely at random in SEAO, some showed frequent presence of sheep trespass. E.g. Lower Rhondda.</t>
  </si>
  <si>
    <t>UKWAS
5.1.3
FSC-UK
6.2</t>
  </si>
  <si>
    <t>Observation: Sheep trespass – Browsing impact
Provision has been made for this issue to be addressed within ongoing budgets but it is too early to be able to assess progress in meeting this significant challenge. The intent to address the problem was evident during staff interviews.
Observation 37 remains open.</t>
  </si>
  <si>
    <t>Previous to  Operational Design (OD) process the responsibilites for planning, harvesting and restocking were under separate directorates which impacted on affective communication between staff and therefore  delivery. These roles now come under the Land &amp; Asset Management Place Based Team. South Central Wales: Gethin &amp; Merthyrvale issue of sheep trespass discussed with Establishment officer. Sheep shepherding contract in place for dealing with trespass with all sightings and their location recorded in a central database shared with the police with the aim identifying hot spots of activity to better target resources.</t>
  </si>
  <si>
    <t>SGS 38</t>
  </si>
  <si>
    <t>Ref. CAR M19 – Funding &amp; Budgeting : also follow up as a specific issue at next surveillance.
Ancient Semi-Natural Woodland (ASNW) and Plantations on Ancient Woodland Sites (PAWS) are classed as High Conservation Value Forest under the UKWAS Standard. Conservation via enhancement/restoration of ASNW plus maintenance/enhancement of remnant ancient features within PAWS is an UKWAS requirement.
This requires control of invasive exotic plant species such as Rhododendron ponticum.
E.g. Britton Ferry woodland in South East Area of Operations (SEAO) /’Coed y Cymoedd’ has very significant ASNW/PAWS areas of high ecological quality. Notwithstanding past expenditure, the need for ongoing Rhododendron control is clearly evident. The SEAO conservation budget is known until March 2018, beyond that there is no evidence for clear confidence in continuity.
Observation 38 raised.</t>
  </si>
  <si>
    <t>UKWAS
6.3.1
FSC-UK
6.10</t>
  </si>
  <si>
    <t>Observation: ASNW – Rhododendron control, e.g. Britton Ferry
Provision has been made for this issue to be addressed within ongoing budgets but it is too early to be able to assess progress in meeting this significant challenge. The intent to address the problem was evident during staff interviews.
Observation 38 remains open.</t>
  </si>
  <si>
    <r>
      <t xml:space="preserve">Evidence seen of  rhododendron control in the NW region  secured from the “Celtic Rainforest LIFE project” - The project will be led by the Snowdonia National Park Authority along with RSPB Cymru, Natural Resources Wales, Welsh Water, the Woodland Trust and the National Trust" RA no sites visited with Rhododendron as a management issue therefore Observation remains open for reassessment at S1. </t>
    </r>
    <r>
      <rPr>
        <u/>
        <sz val="11"/>
        <rFont val="Cambria"/>
        <family val="1"/>
        <scheme val="major"/>
      </rPr>
      <t>S1 Oct 2020</t>
    </r>
    <r>
      <rPr>
        <sz val="11"/>
        <rFont val="Cambria"/>
        <family val="1"/>
        <scheme val="major"/>
      </rPr>
      <t xml:space="preserve">: Interview with Land Management Team leader in NW regarding funding from Rhododendron control.   In addition to LIFE project fudning a further £110,000 funding secured from the Welsh Government for Rhododendron control at Coed Y Brenin to address works identified in AWS Management spreadsheet (inspected). Planned works delayed due to Covid restrictions. Observation remains open for reassessment at S2. S2 08 21: Inspected PAWS spend spreadsheet and sample of contractor invoices covering period Nov 20 to Feb 21 on PAWS restoration wotk at Coed Y Brenin exceeding £50,000.  Works included INNS removal of Rhododendron, Western Hemlock and Lawson Cypress </t>
    </r>
  </si>
  <si>
    <t>SGS 39</t>
  </si>
  <si>
    <t>Ref. CAR M19 – Funding &amp; Budgeting : also follow up as a specific issue at next surveillance. Availability of a suitably skilled forestry contractor base will obviously be essential to enable NRW’s delivery of forest management planning, e.g. harvesting and restocking operations, civil engineering works, control of exotic invasive vegetation etc. The current short term nature of annual funding makes it difficult to offer medium/long term contracts beyond the ‘Framework Contract’ process which only identifies eligible suitable contractors but does not actually offer longer term work programmes.
Stakeholder comments recorded within the Wales Forest Sector liaison meetings held with NRW allude to this as a constraint on maintaining good sub-contractors and their investment in machinery and equipment.
Observation 39 raised.</t>
  </si>
  <si>
    <t>UKWAS
7.3.1
FSC-UK
4.1</t>
  </si>
  <si>
    <t>Observation: Rural economy – Continuity of work for Contractors
Thinning proposals are to be built into sales programme for 2019-20, with a prioritised programme behind the programme, regions supplying data to allow the creation of a realistic volume estimate.
A programme to establish Medium and Long Term Contracts is underway. There is a clear commitment to reinstate thinning policy, but there has not yet been sufficient demonstrable delivery to allow close out of this Observation.
Observation 39 remains open.</t>
  </si>
  <si>
    <r>
      <t xml:space="preserve">Following Grant Thornton Review and in interview Head of Procurement Project Manager confirmed awareness of the issue. System for contract letting still being finalised.  To assess at S1.  Observation remains Open </t>
    </r>
    <r>
      <rPr>
        <u/>
        <sz val="11"/>
        <rFont val="Cambria"/>
        <family val="1"/>
        <scheme val="major"/>
      </rPr>
      <t xml:space="preserve">S1 Oct 2020: </t>
    </r>
    <r>
      <rPr>
        <sz val="11"/>
        <rFont val="Cambria"/>
        <family val="1"/>
        <scheme val="major"/>
      </rPr>
      <t xml:space="preserve"> Interview with NRW's Timber Marketing team Leader confirmed Long term Contracts due to end 31/12/20. A new Timber Sales and Marketing plan 2022/ 26 open to public consultation from 1st September to 3rd November online via Citizen Space and through a series of introduction skypes.  Questions are inviting stakeholders to comment on what they value in the timber marketing plan, what any impacts of change will have on their respective businesses or associations, and what they would like to see in a future marketing plan to secure a vibrant and resourceful forest and wood processing sector in Wales.To assess at S2.  Observation remains Open. S2 08 21: New Timber Sales &amp; Marketing Plan 2021-2026 published and available on NRW Website.  It States NRW "may consider alternative methods throughout the duration of the five-year plan, engaging with the trade as these are considered. We are considerate of the benefits that access to long-term timber supply contracts on the WGWE can have on the wider wood processing sector, and the contribution it can make to a sustainable, vibrant future for the industry. Any such opportunities will also need to demonstrate the social, economic, and environmental considerations under the People, Planet and Prosperity approach. We will be required to demonstrate the best value for money, delivered in a transparent and fair playing field." In addition 30% of timber volume produced will be allocated for innovative &amp; new emerging market opportunities in Wales, including a committment to provide access to woodland &amp; timber for the benefit of community &amp; social enterprises.</t>
    </r>
  </si>
  <si>
    <t>SGS 40</t>
  </si>
  <si>
    <t>Prior to the start of the field audit, a stakeholder contacted SGS with a view to potentially making a complaint against NRW’s forest management compliance with UKWAS under FSC/SGS protocol.
SGS offered both the stakeholder and NRW the opportunity to separate meetings in Cardiff during the audit to take the matter forward (despite the stakeholder not actually making a formal complaint to SGS). This was set up by SGS but the stakeholder later declined the opportunity as they subsequently decided the matter was subject to legal process and should not be discussed with a third party (SGS).
SGS has been appraised of the background to the issue from both sides and there is no substantiated evidence available to SGS to determine any non-compliance by NRW.
The standard (UKWAS) requires that ‘the owner/manager shall respond constructively to complaints and shall follow established legal process should this become necessary.’
Both sides have instructed solicitors and legal process is evidently being followed by NRW which is compliance in itself.
In terms of FSC/SGS protocol, this issue remains a stakeholder comment and not a formal complaint under this protocol. SGS is being kept informed. Follow up as appropriate.
Observation 40 raised.</t>
  </si>
  <si>
    <t>UKWAS
7.4.3
FSC-UK
4.5</t>
  </si>
  <si>
    <t>Observation: Complaint – Legal process
The matter remains under legal process. Both the stakeholder’s representative and the NRW solicitor involved were contacted by SGS. The stakeholder’s representative is concerned at the speed of legal process. NRW say the speed is not uncommon in such complex cases and that both sides have had to take time to produce material for the Court process.
NRW state a formal claim was served by the stakeholder’s Estate in February 2018. The process is now subject to the Court process and timetable. NRW also state the Parties have currently agreed a stay in proceedings until 16 October 2018. The purpose of the stay is to enable the Parties to give full consideration as to the detailed correspondence exchanged to date; work on what is anticipated will be a large-scale disclosure exercise; and to consider alternative dispute resolution.
The legal position is noted and deemed appropriate that the Observation remains open.
Observation 40 remains open</t>
  </si>
  <si>
    <t>The issue is now subject to legal process.</t>
  </si>
  <si>
    <t>SGS 41</t>
  </si>
  <si>
    <t>Re. CAR 14, NRW have fulfilled the requirements of the CAR by undertaking the analysis and providing the data to stakeholders but the policies’ impact requires further review at next surveillance and so Observation 41 is raised.
Observation 41 raised.</t>
  </si>
  <si>
    <t>UKWAS 2.2.1
FSC-UK
7.1</t>
  </si>
  <si>
    <t>Observation: Productive potential: Planning of impact on sustainable timber production from PAWS policy &amp; peat restoration requires longer term analysis of economic &amp; social impacts.
Ref. Observation 15, due to the tragic loss of the Confor representative for Wales, a key stakeholder contact on this issue is not yet available and so this Obs remains open.
Observation 41 remains open.</t>
  </si>
  <si>
    <t xml:space="preserve">Copy of PAWS &amp; Peat Impacts on WGWE publically available document seen which sets the Welsh Governement's long-term strategy. Email (7/6/19) between NRW Sustainable Land Managemetn Team Leader and Confor representative in Wales seen exploring potential for renewing  stakeholder engagement activity. Annual restocking published on NRW website link: https://naturalresources.wales/about-us/what-we-do/forest-strategy-policy-and-guidance/forestry-sector/forestry-statistics-forecasts-and-surveys/?lang=en                                              </t>
  </si>
  <si>
    <t>SGS 45</t>
  </si>
  <si>
    <t>Re. CAR M20, as the current version (v.1.2, 14 Feb 2018) of SS+ guidance is written, there comes across an emphasis on the highest bidder representing best value to NRW (see ‘Award of Contract’, page 6). The text does refer to ‘award will depend on an acceptable (harvesting and restocking method) plan being submitted.’
SGS’ understanding is that bidders will only have to submit a net price per m3/tonne that also needs to take account of suitable costing for health &amp; safety considerations plus environmental protection, i.e. only the methods and measures are described in a contract delivery work plan. Similarly, no contingency sum requires to be stated as NRW are not currently considering that a contract holder has to place a bond on the contract.
Interview on the 28th Feb 2018 at Welshpool with NRW senior managers confirms their not surprising complete recognition of the importance of the appropriate health &amp; safety and environmental standards required.
Noted that the recognised UK forest industry safety body, the ‘Forest Industry Safety Accord’ (‘FISA’) is currently developing a proposed ‘Timber Sale Safety Accord’. UKWAS takes full cognisance of FISA published standards &amp; guidelines. Equally, each country forestry sector in the UK has or is developing operational forestry practice guidance re. water &amp; siltation avoidance/mitigating control management. These sector led guidelines are designed to support compliance with regulatory requirements.
It will be important that NRW encourage prospective bidders to fully consider identification of risk, mitigation and contingency measures in advance of contract award. NRW do indicate this within current SS+ guidance but there seems scope for reinforcement, i.e. a clear outline of safe working and water management proposals that take into account these issues and are reflected in the net timber prices offered and optimised recovery indicated, will be required as part of the bid choice decision process by NRW. In some situations, this could mean that the best value to NRW may not always be the highest bidder.
One example of this was encountered from review of NRW supervision records and harvesting staff interview during the Feb/Mar MCAR audit (i.e. not the site visited by SGS and named elsewhere in this report). The contract is not named in this public report for commercial confidentiality reasons but relevance noted by SGS.
Observation 45 raised.</t>
  </si>
  <si>
    <t>UKWAS 4.1.2
FSC-UK
7.3</t>
  </si>
  <si>
    <t>Observation: Operational plans – Implementation re. ‘Standing Sales Plus’
A contract performance scoring system is proposed for introduction in 2019-20 to allow the rounded assessment of operators running SS+ contracts. A discussion was held between NRW and forest industry representatives on 10.09.18 how such assessment might accurately and fairly be undertaken, from which meeting the minutes were made available. This has been called the ‘Safety before Price’ initiative. A NRW board paper 11.07.18 update on the forest safety action plan confirms the development.
Internal monitoring of SS+ was also seen to be underway using the Senior Officer Review Recording Form – Harvesting with appropriate findings and actions recorded for example at Gwydyr South Penmachno.
There is a clear commitment to ensuring the compliant running of Standing Sale Plus operations, but there has not yet been sufficient demonstrable delivery to allow close out of this Observation.
Observation 45 remains open.A contract performance scoring system is proposed for introduction in 2019-20 to allow the rounded assessment of operators running SS+ contracts. A discussion was held between NRW and forest industry representatives on 10.09.18 how such assessment might accurately and fairly be undertaken, from which meeting the minutes were made available. This has been called the ‘Safety before Price’ initiative. A NRW board paper 11.07.18 update on the forest safety action plan confirms the development.
Internal monitoring of SS+ was also seen to be underway using the Senior Officer Review Recording Form – Harvesting with appropriate findings and actions recorded for example at Gwydyr South Penmachno.
There is a clear commitment to ensuring the compliant running of Standing Sale Plus operations, but there has not yet been sufficient demonstrable delivery to allow close out of this Observation.
Observation 45 remains open.</t>
  </si>
  <si>
    <t>Following Grant Thornton Review and in interview Head of Procurement Project Manager confirmation  Standing Sales Plus contracts have been withdrawn.</t>
  </si>
  <si>
    <t>SGS 47</t>
  </si>
  <si>
    <t>Re. CAR M19, NRW need to deliver the approved Land Service Plan. SGS to monitor at future audits on an ongoing basis.
Observation 47 raised.</t>
  </si>
  <si>
    <t>Observation: Productive potential: Funding &amp; Budgeting short term inadequacy 
Land Service budgets were seen to be in place but it is too early to be able to assess delivery of the budget on the ground. The intent to achieve budget delivery was evident during staff interviews.
Observation 47 remains open.</t>
  </si>
  <si>
    <t xml:space="preserve">EMS Audit report Inspected stated in NW "Operational Services Manager indicated the available budget was sufficient to manage current liability and conformance with the UKWAS. In 2018/19  £200k went to estate management between the Land Management and Forest Planning budget for contractors. In 2018/19 £20k went towards controlling Hemlock and Rhododendron or other invasive species, either directly done by NRW or working with others." At RA a number of posts were still being advertised.  To be reassessed at S1. Observation remains open. S1 Oct 2020: Copy of Land Service Plan 2020/21 inspected, included financial allocation for completion of 43 FRPs in addition to restock/ SPHN/ PAWS restoration/ Recreation and forest infrastructure. </t>
  </si>
  <si>
    <t>SGS 48</t>
  </si>
  <si>
    <t>Re. CAR M21, NRW need to deliver the thinning programme built into the approved Land Service Plan and consistent with its NRW Briefing Note - ‘Approach to developing an Action Plan to develop and deliver Thinning programmes on the NRW managed woodland estate. (Updated May 2018 following approval of Land Management Service Plan.)’
SGS to monitor at future audits on an ongoing basis.
Observation 48 raised.</t>
  </si>
  <si>
    <t>UKWAS 3.4.1
FSC-UK
10.3</t>
  </si>
  <si>
    <t>Observation: Thinning policy
Thinning proposals are to be built into sales programme for 2019-20, with a prioritised programme behind the programme, regions supplying data to allow the creation of a realistic volume estimate.
A programme to establish Medium and Long Term Contracts is underway. There is a clear commitment to reinstate thinning policy, but there has not yet been sufficient demonstrable delivery to allow close out of this Observation.
Observation 48 remains open.</t>
  </si>
  <si>
    <t xml:space="preserve">Thinning programmes are set out in Table 4 in the Land Service Plan 2018-2023. The Timber Sales Governance programme following the Grant Thornton Review has delayed the establishment of Long-term contracts.  This programme needs to ensure value for the State which is currently unlikely to be delivered through long-term contracts at present. </t>
  </si>
  <si>
    <t>SGS 49</t>
  </si>
  <si>
    <t>At Gwydyr South Penmachno, a harvesting operator was found to be storing choker chains in the cab of the harvester contrary to FISA Guide 501 Tractor units in tree work.
Other harvester and forwarder cabs inspected elsewhere were seen to be clear of loose materials.
Observation 49 raised.</t>
  </si>
  <si>
    <t>Observation: Conformance with FISA Guidance</t>
  </si>
  <si>
    <t>Findings of EMS Internal audit inspected. Noted environmental audit reference 190605UKWAS 05/06/2019 -
"NRW harvesting supervisor site diaries included checks on contractor’s conformity with FISA guidance" and "environmental audit reference 190619UKWAS 19/06/2019
Conformity with FISA501 was checked as part of the audit – No loose objects were viewed in the machine cab which could cause injury should the machine tip or roll over". No such issues noted during RA.</t>
  </si>
  <si>
    <t>SGS 50</t>
  </si>
  <si>
    <t>A change in the paper used for the creation of Forest Guides has required the printer to apply ink at a different intensity which has resulted in a variably coloured logo. The original approved FSC logo pdf remains of the correct pantone.
Observation 50 raised.</t>
  </si>
  <si>
    <t>FSC-STD-50-001
10.1d</t>
  </si>
  <si>
    <t>Observation: FSC Trademark – colour variation</t>
  </si>
  <si>
    <t>S2 07 21: A number of forest trail leaflets have been approved by Soil Association since S1.  Example seen Cwm Carn Forest Drive trail leaflet approved 25/2/21</t>
  </si>
  <si>
    <t>SGS 51</t>
  </si>
  <si>
    <t>Deadwood Policy is evolving and developing in an informed fashion. Coupe plans are specifying amount of deadwood desired on a site by site basis. Staff training on deadwood is ongoing. Delivery of deadwood policy on site to be further considered at next audit.
Observation 51 raised.</t>
  </si>
  <si>
    <t>UKWAS
4.6.4
FSC-UK
6.6.5</t>
  </si>
  <si>
    <t>Observation: Deadwood provision</t>
  </si>
  <si>
    <t>OGN17 – Deadwood strategy for the WGWE was withdrawn and replaced by the
“Deadwood Management Plan for Welsh Government Woodland Estate” – Version 1 – September 2018 which states the strategic approach to deadwood. A series of webinars were run for staff internal training on deadwood requirements (17 &amp; 20/07, 21/09 &amp; 28/11/18.</t>
  </si>
  <si>
    <t>SGS 52</t>
  </si>
  <si>
    <t>Whilst it is appreciated that some staff may be unavailable at short notice it is key to facilitating a productive audit that staff are readily available to attend field visits.
It is expected that relevant planning staff should attend all site visits without being specifically requested, along with operational staff as relevant.
Observation 52 raised.</t>
  </si>
  <si>
    <t>SGS
AD18
Doc.</t>
  </si>
  <si>
    <t>Observation: Staff availability and audit efficiency</t>
  </si>
  <si>
    <t>No issues with staff attendence during RA.</t>
  </si>
  <si>
    <t>SGS 53</t>
  </si>
  <si>
    <t>Two reliable and very different stakeholder sources have expressed concern that the efficient removal of timber has been/can be a problem in parts of NRW’s forest estate.
Standing sale customers may pay for timber but do not always remove it efficiently is believed at least part of or all of the cause of the problem. Whilst NRW may not be incurring financial loss, it compromises timber stacking where available space is rarely found in excess. There may be potential issues for delay in contractors’ payments and degrade in timber utilisation.
At Cwrt Forest, significant quantity of old material was seen at roadside and also on the surface of a harvesting site. NRW were able to confirm that the roadside material was being sold as wood fuel under an existing contract. The surface timber was explained as old wind blow with a high proportion of deadwood. This timber was cut by the customer, who then approached NRW to open negotiations outside of the tendered contract price, for the deadwood element. NRW took a management decision not to sell this deadwood as it was felt it offered a wider ecological benefit to remain in the forest. This Forest Design Plan identifies that this area was to become open space and deadwood in this location therefore deemed appropriate.
SGS will accept the Cwrt explanations but the stakeholder concerns expressed above remain a concern regardless.
Observation 53 raised.</t>
  </si>
  <si>
    <t>UKWAS
3.2.1
FSC-UK
10.11.2</t>
  </si>
  <si>
    <t>Observation: Timber harvested efficiently</t>
  </si>
  <si>
    <t>Interviews with staff showed awareness of this issue.  Some roadside materials are for biomass sales which require timber to be lower moisture content before removal from the forest. At Mynydd y Ffynnon scattered timber stacks were note from SPHN larch 2019 clearfell within a number of scattered blocks.  Discussion with harvesting Operations Manager  and subsequently the Business Services Team Leader confirmed the material to be offered in September auction.</t>
  </si>
  <si>
    <t>SGS 54</t>
  </si>
  <si>
    <t>NRW’s supply chain systems are not all fully functional in automated terms.
NRW’s Timber Management Package (TMP) software system is not yet producing production timber despatch summaries automatically. NRW harvesting managers provide these to assist timber purchasers as well as for their own monitoring purposes. Producing this information is still reliant on NRW staff doing it manually. This means staff resource time is not being used as efficiently as it should and the data is not likely to be as accurate with the constant effect of timing upon data processing vs. stock changes since data capture.
NRW’s TMP software requires further development and it is important that time to achieve this is found within NRW’s overall IT demands of which forestry is a part.
Observation 54 raised.</t>
  </si>
  <si>
    <t>Observation: Production summaries re. Timber Management Package (TMP)</t>
  </si>
  <si>
    <t xml:space="preserve">TMP phase 2 - not yet started but planned for future delivery. Discussion with Sales Team Leader confirmed automated production summaries not functional as of RA. Observation remains open.
27/08/2020 - Screen shot submitted of TMP with despatch summaries visible, with extracted contract progress spreadsheet. operation to be confirmed live at audit.S1 Confirmed live at audit with demonstration via Screenshare of new Timber Sales System (TSS) </t>
  </si>
  <si>
    <t xml:space="preserve">SGS 55 </t>
  </si>
  <si>
    <t>The UKWAS Standard requires that – ‘Management of invasive plants … shall be undertaken where relevant in co-operation … and where possible and practicable in co-ordination with neighbours.’
Within the Bont Ddu Forest Design for the Management Plan, the Pen-y-Gribin woodland component is located as a land neighbour to the Coedgarth Gell woodland nature reserve managed by the Royal Society for the Protection of Birds (RSPB). Both woods lie within the Meirionnydd Woodlands Special Area of Conservation (SAC) designation adjacent the Mawddach Estuary near Dolgellau. Both NRW’s and RSPB’s woods in this immediate vicinity contain areas of Ancient Semi-Natural Woodland classed as High Conservation Value woodland habitat which suffers from invasive Rhododendron ponticum infestation affecting both NRW and RSPB.
RSPB claim they have raised with NRW concerns about lack of Rhododendron control by NRW regarding its compromise of their neighbouring boundary. RSPB have themselves undertaken a Rhododendron control programme in recent past, i.e. c. two years ago.
RSPB confirmed that they wished to be named as a stakeholder and did not wish confidentiality in the interests of progressing the matter constructively. The RSPB stakeholder concern was raised with SGS above local level but based on engagement by them with RSPB staff at both local reserve and senior executive level. SGS has been assured of concern expressed at both levels and a lack of adequate response in RSPB’s opinion. SGS has checked with the local NRW NWAO planning team including the planner who wrote the Pen-y-Gribin plan whether there had been contact with the neighbouring RSPB nature reserve staff. They said none and scrutiny of the Management Plan documentation supports this. There was record of stakeholder consultation with other parties but not RSPB as a land manager neighbour. All the MP currently states is that there is a problem with Rhododendron but no NRW funds to tackle it at the time of writing the Management Plan.
The person within NRW who would have been expected to know record of RSPB engagement over this issue has recently retired (the ex-Forest District Manager). His successor is relatively new in post. There has been no Local Area Manager in post for the area concerned for the last 12 months. There have been several changes and breaks in continuity with the local planning team. It is not unduly surprising that those NRW staff at the closing meeting claimed they were not aware of the RSPB’s concerns.
A CAR was carefully considered but based on NRW’s argument that : 1) current NRW local staff would have indeed responded to RSPB if they had been aware, 2) RSPB national staff could not substantiate local RSPB staff communication despite repeated requests by SGS, and 3) RSPB have apparently not consulted NRW fully over their own Management Plan beyond this single item, yet these RSPB woods are understood to also be FSC certified, it was agreed at the closing meeting to identify this issue as an Observation on this occasion.
It is important NRW establish contact with local RSPB staff and explore co-operative control measures of invasive Rhododendron where possible and practicable in co-ordination with RSPB.</t>
  </si>
  <si>
    <t>UKWAS
2.3.2.b
FSC-UK
10.3.4</t>
  </si>
  <si>
    <t>Observation: Consultation &amp; co-operation – Invasive plants</t>
  </si>
  <si>
    <t xml:space="preserve">Email correspondence seen from NRW Internal auditor with emails (18/7/19) between Team Leader Forest Operations NW and RSPB which confirmed both RSPB's national and local contacts regarding planned works in the area In addition email (18/7/19) to NRW Internal auditor from Area Forester (planning) confirmed Rhododendron control by Snowdonia National PArk next to Pen y Gribin had started. </t>
  </si>
  <si>
    <t>SGS 56</t>
  </si>
  <si>
    <t>It is important that harvesting managers are very clearly briefed on PAWS area locations, particularly during handover between staff.
At the Forge woodland a first thinning operation was underway. Interview dialogue established the harvesting managers were not clearly aware as to the location of the PAWS area referred to within the Coupe plan. Similarly, interview with another two local members of NRW supporting staff thought there was no PAWS involved.
The Coupe plan requested in advance of the site visit by SGS states – ‘Approximately 60% of the coupe is to be managed as LISS (Low Impact Silvicultural Systems). Some of these areas include PAWS.’ Ref. Coupe plan number 23082, Ty Gwyn, Rhiwlwyfen, Machynlleth, dated 10 Aug 2015. Harvesting operations were being well managed with good attention given to avoiding damage to the few (non-PAWS area) broadleaves present and, in this instance, was not resulting in any compromise of the actual PAWS habitat as the PAWS area was located on the northern boundary whilst current operations were focussed to the south.
Nevertheless the Observation is still relevant and important that NRW operational staff are properly briefed about all coupe planning sensitivities, particularly when there are site supervisory staff changes during operations.</t>
  </si>
  <si>
    <t>UKWAS
3.1.2
FSC-UK
6.7.1</t>
  </si>
  <si>
    <t>Observation: Planning woodland operations – PAWS (Plantation on Ancient Woodland Sites)</t>
  </si>
  <si>
    <t>Previous to  Operational Design (OD) process the responsibilites for planning, harvesting and restocking were under separate directorates which impacted on affective communication between staff and therefore  delivery. These roles now come under the Land &amp; Asset Management Place Based Team. No issues were noted during RA.</t>
  </si>
  <si>
    <t>SGS 57</t>
  </si>
  <si>
    <t>At Dyfi Forest a fairly recently installed culvert was observed draining over a short distance (c.12m) into an adjacent stream without a silt trap. NRW need to confirm whether there were difficulties with hard rock preventing silt trap excavation or whether the matter was overlooked.
At the Forge woodland, at the bottom of the hill by the exit of the forest being used by timber lorries as part of a harvesting operation, a small recently installed culvert without a silt trap was encountered draining straight into a stream. This appeared to have been done by a residential neighbour under their access track but, as the NRW thinning operations were being conducted at the top of the hill, may have been the reason why it had not been detected by NRW’s operational planning and supervision.
There was no significant siltation seen entering the streams at both locations when encountered during the dry conditions of the audit.
Many culverts were seen during the audit site visits that were compliant with water guidelines and forest roads standard requirements. However, it was agreed by NRW staff present that the two examples encountered above should have been detected and better drainage construction technique applied. It is important that the planning and supervising of harvesting operations include the entire road system being used for timber despatch.
Observation 57 raised.</t>
  </si>
  <si>
    <t>UKWAS
3.3.2
FSC-UK
10.10.5</t>
  </si>
  <si>
    <t>Observation: Forest roads infrastructure - Drainage</t>
  </si>
  <si>
    <t>Inspected email correspondence (24/11/18) with update on action regarding culvert along with photographic evidence of Forge culvert (25/10/18). Also EMS audit findings  confirmed "Dyfi forest - Confirmation that the original drain was on a solid rock formation was obtained. A stone ramp (PROW) from minor track (to drain water into silt trap) and a new culvert under the road has been installed
The new design now allows water to dissipate over land / Riparian zone (25m), before entering a watercourse."               "Forge woodland - There is no record of NRW installing the new culvert, a deeper catch pit on the upper side of a NRW culvert pipe has been installed upstream of the new culvert. The NRW culvert will be cleaned out as part of road maintenance. Unable to install on the lower side as there is no land for water to go into due to the location of the road above the river."</t>
  </si>
  <si>
    <t>SGS 58</t>
  </si>
  <si>
    <t>NRW as an organisation continues to evolve as an organisation including its forest management staff structure. The current process known as ‘Organisation Design’ (OD) is due to complete and be in place by 1st April 2019.
For NRW’s ability to conform to the UKWAS Standard it is vitally important that this OD process does indeed complete as planned. It has impacted upon staffing recruitment. E.g. in the North West Area of Operations, although a new recruit arrival is imminent, a Local Area Manager’s post has been vacant for the past c.12 months.
Observation 58 raised.</t>
  </si>
  <si>
    <t>UKWAS
1.1.5
FSC-UK 1.8.1</t>
  </si>
  <si>
    <t>Observation: Commitment to conformance with the Standard</t>
  </si>
  <si>
    <t>The new OD structure was launched on 1/7/19.  A number of posts are being advertised and required to be filled.  Re-assess at S1. Observation remains open. S1 Oct 2020: Inspected NRW NW &amp; NE Operating Structure spreadsheet (13/8/20) which illustrated in the NE 19 out of total of 21 post were filled and  NW 35 out of 38 posts were filled.</t>
  </si>
  <si>
    <t>SGS 59</t>
  </si>
  <si>
    <t>At Cwrt Forest there has been past consultation with the local community over the Cwrt Forest Plan. Letters of exchange with the local Community Council were seen on file.
There is an evident need to also consult an interested local resident who lives within the forest when the new Forest Plan is ready for consultation, understood to be likely in 2019.
Observation 59 raised.</t>
  </si>
  <si>
    <t>UKWAS
2.3.1
FSC-UK
4.1.1</t>
  </si>
  <si>
    <t>Observation: Consultation – Local people</t>
  </si>
  <si>
    <t>Cwrt Forest Resource Plan objectives are not yet available for consultation. SNP are leading on the development of the FRP, work should begin on this in the Autumn 2019.  No evidence available at RA of stakeholder having been contacted as yet. Re-assess at S1. Observation remains open.  S1 Oct 2020: Confirmation from FRP planner of having met stakeholder the week prior to audit commencement and their email response to comments raised by stakeholder at meeting seen.</t>
  </si>
  <si>
    <t>SGS 60</t>
  </si>
  <si>
    <t>NRW’s Anti-Corruption policy is publicly available upon request. NRW have written procedures but another example verifier listed by the UKWAS Standard is a ‘Public statement of policy.’
As a large enterprise, NRW’s policy could be considered for availability on the NRW website.
Observation 60 raised.</t>
  </si>
  <si>
    <t>UKWAS
1.1.6
FSC-UK
1.7.1</t>
  </si>
  <si>
    <t>Observation: Anti-Corruption Policy</t>
  </si>
  <si>
    <t>Draft copy of anti-corruption policy inspected.  Yet to through full consultation or approval.  Therefore not currently publically available on request. Raised to Minor 2019.01</t>
  </si>
  <si>
    <t>RA: Raised to Minor 2019.01</t>
  </si>
  <si>
    <t>SGS 61</t>
  </si>
  <si>
    <t>NRW need to confirm beyond doubt the land ownership upon which a mature Oak tree, with a weakened root system and leaning towards a roadside picnic area, was observed at Pen-y-Gribin forest. There was a range of opinion amongst NRW staff as to whether or not the tree is actually located on NRW ground or not.
Regardless, an undertaking to NRW by the National Park Authority over their apparent verbally stated intent to make the tree safe needs to be confirmed and its action encouraged.
Observation 61 raised.</t>
  </si>
  <si>
    <t>Observation: Mitigation of risk to public health &amp; safety – Dangerous tree</t>
  </si>
  <si>
    <t>EMS audit report seen which confirmed the tree was situated on NRW owned land. The Snowdonia National Park Authority (Tree &amp; Woodland Officer) was contacted as the tree is within the park boundary, he met with NRW on site to discuss the felling of the tree 28/01/2019 and confirmed there was no Tree Preservation Order on the tree.NRW contracted Alfa tree services to fell the tree. Photographic evidence seen of tree felled dated 30/5/19.</t>
  </si>
  <si>
    <t>SGS 62</t>
  </si>
  <si>
    <t>At Coed y Garth wood near Dolgellau, SGS on site interview with a local stakeholder established a demand for a car park within the forest. At present people who want to walk in this NRW managed wood are parking informally adjacent a busy public road. Apparently people could park in the wood in the past but this was stopped as a deterrent to fly tipping.
The same stakeholder, whilst complimentary in general terms about NRW’s forest management in his view, stated he had experienced a less than helpful response when calling in to the local NRW office in Dolgellau to suggest he had found an example of Ash die back disease. It was not entirely clear whether the stakeholder had spoken to NRW staff or from another organisation who share the building with NRW.
Observation 62 raised.</t>
  </si>
  <si>
    <t>UKWAS
2.3.1
FSC-UK
4.1.2</t>
  </si>
  <si>
    <t>There had previously been a car park area at Coed y Garth wood near Dolgellau, however due to anti-social behaviour and fly tipping the facility was removed. The EMS audit report confirmed  the stakeholder in question did speak to a member of NRW staff, a response was given at point of contact, unfortunately the stakeholder was not happy with the reply.  No further communication was seen during the audit from the stakeholder. NRW confirmed due to the past anti-social issues there are no plans to re-instate the car park.</t>
  </si>
  <si>
    <t>SGS 63</t>
  </si>
  <si>
    <t>Re. Stakeholder comment no. 21, received post field audit, hence Oct date raised. (Snowdonia National Park Authority – Ecology section)
To be followed up at next audit by Certification Body. The stakeholder contact is happy for their comments to be shared. NRW to comment and/or confirm at next audit.
Observation 63 raised.</t>
  </si>
  <si>
    <t>UKWAS
4.1.1.c
FSC-UK
9.1.2</t>
  </si>
  <si>
    <t>Observation: Area of High Conservation Value – Ongoing communication with relevant body (Snowdonia National Park Authority)</t>
  </si>
  <si>
    <t>EMS report stated actions taken. "There are unresolved issues regarding people panning for gold in the Afon Wen in the heart of Coed-y-Brenin and damaging in-river habitats. An NRW project team has been set up to determine what action can be taken
Consultation has taken place with SNP who are amending local bye-laws."                       "Coed y Brenin has serious problems with Invasive Non-Native Species (INNS)
Funding for 2019/20 Rhododendron control in the region has been secured from the “Celtic Rainforest LIFE project” - The project will be led by the Snowdonia National Park Authority along with RSPB Cymru, Natural Resources Wales, Welsh Water, the Woodland Trust and the National Trust"</t>
  </si>
  <si>
    <t>CARs from RA</t>
  </si>
  <si>
    <t xml:space="preserve">(see previous SGS 60) Draft copy of anti-corruption policy inspected.  Yet to go through full consultation or approval.  Therefore not currently publicly available on request. </t>
  </si>
  <si>
    <t>UKWAS
1.1.6b FSC 1.7.2</t>
  </si>
  <si>
    <t>Large enterprises shall have and implement a publicly available anti-corruption policy which meets or exceeds the requirements of legislation.</t>
  </si>
  <si>
    <t>Draft copy of anti-corruption policy inspected has yet to go through full consultation or approval. Until approved policy not publically available.</t>
  </si>
  <si>
    <t>The organistion shall have and implement a publicly available anti-corruption policy</t>
  </si>
  <si>
    <t>Within 12 months of the finalisation date of this report; to be checked at next surveillance</t>
  </si>
  <si>
    <t>16/6/2020 - email received with link to NRW’s Published Anti-bribery and corruption policy on the NRW website, reviewed and complaint with standard.
https://naturalresources.wales/about-us/corporate-information/anti-bribery-and-corruption-policy/?lang=en</t>
  </si>
  <si>
    <t xml:space="preserve">All Sites: Following Organisation Development (OD) launch on the 1st July 2019, interviews with NRW staff revealed some staff grades were still awaiting confirmation if they had a job and information on what their job would be under the OD structure. </t>
  </si>
  <si>
    <t xml:space="preserve">UKWAS 2.1.1b </t>
  </si>
  <si>
    <t xml:space="preserve">The organisation shall ensure the policy and objectives, or summaries thereof, shall be proactively communicated to workers consistent with their roles and responsibilities. </t>
  </si>
  <si>
    <t>OD process not applied as yet to Level 3 staff.</t>
  </si>
  <si>
    <t>OD process to be applied to all Staff grades.</t>
  </si>
  <si>
    <t>S1 Oct '20: Reviewed NW &amp; NE Operations Structure (13/8/20) showed in NE 19 out of 21 posts filled  &amp; NW 35 out of 39 posts were filled following Organisational Design.</t>
  </si>
  <si>
    <t>For each of the 6 Places/ FMus, under the Environment (Wales) Act 2016, NRW has the duty to prepare Area Statements to help facilitate the implementation of the Natural Resources Policy. The first Area Statement is due by March 2020</t>
  </si>
  <si>
    <t xml:space="preserve">UKWAS 2.2.1b </t>
  </si>
  <si>
    <t>16/6/2020 - Email with a link to the 6 Area Statements on the NRW website reviewed and complaint with standard.
https://naturalresources.wales/about-us/area-statements/?lang=en</t>
  </si>
  <si>
    <t xml:space="preserve">Mid Wales: 21 out of 25 FRPs have expired and currently awaiting to be reviewed, with some plans dating back to 2013 expiry. Currently lack of staff resources is available to undertake these reviews.  A documented completion date for the completion of revision of these plans is stated as December 2020. </t>
  </si>
  <si>
    <t xml:space="preserve">UKWAS 2.2.3 </t>
  </si>
  <si>
    <t>The organisation shall ensure the management planning documentation shall be reviewed periodically (at least every ten years),</t>
  </si>
  <si>
    <t xml:space="preserve">Currently lack of staff resources is available to undertake these reviews. </t>
  </si>
  <si>
    <t xml:space="preserve">Staffing levels to be addressed to ensure sufficient staff are allocated to undertake these reviews within stated timeframe. </t>
  </si>
  <si>
    <t>FRP Plan Progress spreadsheet (25/8/20) details 67 plans of which 6 plans have been approved and completed, 3 plans to be approved imminent, 35 currently out of date plans are detailed with a deadline for completion no later than end of 2022.  A further 8 plans in the spreadsheet are part out of date, meaning that at least one component Forest Design Plan is currently out of date. They will be updated before end of 2022. A further 15 plans are currently in date but will expire before the end of 2022 and therefore will need renewing before the end of 2022. S1 Oct 2020: Update on progress of FRPs for NW Aberhirnant &amp; Llangower (commenced Feb 20) as well as Newborough (commenced Sept 20) being progresses by NRW People and Places Team and in NE Llangollen (contract to be awarded Oct 20). All according to proposed FRP progress spreadsheet. Obs raised to monitor ongoing FRP progress during period of certificate.</t>
  </si>
  <si>
    <t>Mid Wales: Available figures for HCV area 4,787ha i.e. 10% of Place/ FMU area. South Central: Available figures for HCV area 1,046ha i.e. 13% of Place/ FMU area. Available figures for NR &amp; NR ASNW  total 1,731.2ha i.e. 1.4% of the total WGWE.  No figures available for Mid Wales and South Central. reference 2019.10. Available figures for LTR and LISS  total 41,082ha i.e.33% of the total WGWE.  No figures available for Mid Wales and South Central. Reference 2019.11</t>
  </si>
  <si>
    <t xml:space="preserve">UKWAS 2.11.1a </t>
  </si>
  <si>
    <t>The organisation shall ensure management planning shall identify a minimum of 15% of the WMU where management for conservation and enhancement of biodiversity is the primary objective.</t>
  </si>
  <si>
    <t>Insufficient area identified.</t>
  </si>
  <si>
    <t>Minimum of 15% of the WMU to be identified.</t>
  </si>
  <si>
    <t>27/08/2020 - Land Management Manual 4.6.2 - 'Long-term Retentions, Natural Reserves and Minimum Intervention' - submitted to SACL. A comprehensive (16 page) guide for forest managers. Includes as Appendix 2 calculations of %; area managed with biodiversity as a primary objective, % natural reserves (of plantation and semi-natural areas) and % LTR/LISS for all FMUs.</t>
  </si>
  <si>
    <t>Although sales documentation for timber and non-timber forest products correctly states the SGS certificate code,  the certificate is to be transferred to Soil Association on 1/11/2019 and the code will change.  Time is allowed for existing stocks of delivery note books etc to be used up.  ie - both codes will be valid for a 'reasonable time'. However, documentation will need to be amended if compliance is to be maintained.</t>
  </si>
  <si>
    <t>UKWAS 3.2.2 FSC 8.5.1</t>
  </si>
  <si>
    <t xml:space="preserve">16/6/2020 - Email from NRW with pictures of new sales documentation (conveyance note), deer carcass uplift record sheets and deer carcass declaration tag. All now have the current SA-FM/COC-007116 cert code. </t>
  </si>
  <si>
    <t xml:space="preserve">Mid Wales: Mynydd Ffynnon coupe 88055 plans to construct 80m of new road to access part of site.  Road construction below EIA threshold.  No evidence of EIA preassessment process having been undertaken  to demonstrate EIA consent not required for this road construction according to NRW procedures.  </t>
  </si>
  <si>
    <t xml:space="preserve">UKWAS 3.3.1 </t>
  </si>
  <si>
    <t xml:space="preserve">27/08/2020 - Evidence submitted Coupe 27009 - EIA assessment application made 30-07-19, approved 02-08-19. S1 October 2020: NW: Inspected documentation Coed Y Brenin road maintenance works prior to havesting operations in Coupe 2034, copy of EIA preassessment process dated 16/9/20 confirming works not require full EIA consent. NE: Inspected Alwens (coupe 38207) documentation prior to clearfell operations, copy of EIA preassessment process dated 25/4/20 confirming works not require full EIA consent. </t>
  </si>
  <si>
    <t xml:space="preserve">Mid Wales: Hafod: Grazing of livestock (sheep &amp; cattle) under lease agreement is undertaken within the certified area.  Inspected grazing lease for Cae Gwartheg (signed 18/4/16) and Hafod Grazing (1/1/16); requirement under Part 2 of the lease states "not to carry out any of the following works or acts without having obtained Landlord's prior approval in writing"  - b) apply herbicide, pesticide and fertiliser to areas subject to restriction". No written approval seen.  In questioning of Senior land &amp; Asset Manager he was not aware if the livestock were treated with worming/ pour-on products, what were the active ingredient of these products in relation to HHC list and if this treatment was administered on site or on farm.  </t>
  </si>
  <si>
    <t xml:space="preserve">UKWAS 3.4.1a </t>
  </si>
  <si>
    <t>The organisation shall ensure pesticides and biological control agents shall only be used if: - They are approved for forest use by the UK regulatory authorities, - They are not banned by international agreement, and  Their use is permitted by the owner’s/manager’s certification scheme.</t>
  </si>
  <si>
    <t>No awareness of or information on whether pesticides were used by the tenants in the certified area.</t>
  </si>
  <si>
    <t>Ensure pesticides and biological control agents are only be used if: - They are approved for forest use</t>
  </si>
  <si>
    <t xml:space="preserve">16/06/2020 - Emails received conforming that one of the two herds of cattle with lease rights are managed by organic husbandry, farmer confirmed no use of pesticides/herbicides. The second herd has been treated with wormer, fluke drench and tick and blowfly control. This last one, 'Crovect' does contain cypermethrin but farmer confirms that treatment is carried out at Bodcoll Farm 10 miles away from the land in the scope of the certificate. </t>
  </si>
  <si>
    <t>Available figures for NR &amp; NR ASNW  total 1,731.2ha i.e. 1.4% of the total WGWE.  No figures available for Mid Wales and South Central. Figures shall be calculated for each FMU (Area Statement areas).</t>
  </si>
  <si>
    <t xml:space="preserve">UKWAS 4.6.1 </t>
  </si>
  <si>
    <t>The organisation shall ensure natural reserves constitute a proportion of the WMU equivalent to at least 1% of the plantation area and 5% of the semi-natural woodland area.</t>
  </si>
  <si>
    <t>Following OD process, no figures available for Mid Wales and South Central.</t>
  </si>
  <si>
    <t>Provide detail in according to new OD structure.</t>
  </si>
  <si>
    <t>Available figures for LTR and LISS  total 41,082ha i.e.33% of the total WGWE.  No figures available for Mid Wales and South Central. Figures shall be calculated for each FMU (Area Statement areas).</t>
  </si>
  <si>
    <t>UKWAS 4.6.2</t>
  </si>
  <si>
    <t xml:space="preserve">The organisation shall ensure long-term retentions and/or areas managed under lower impact silvicultural systems (LISS) shall constitute a minimum of 1% of the WMU. </t>
  </si>
  <si>
    <t>South Central Wales Gethin &amp; Merthyrvale forest inspected chainsaw certificates for Bike Park Wales trail maintenance crew members which had passed on 03/15 &amp; 06/13 with no evidence of any refresher training undertaken. Repeat issue reference SGS 28</t>
  </si>
  <si>
    <t xml:space="preserve">UKWAS 5.4.1a </t>
  </si>
  <si>
    <t>The organisation shall ensure there shall be:
• Conformance with associated codes of practice
• Conformance with FISA guidance.</t>
  </si>
  <si>
    <t>Certificates had not been checked. Raised as a Major as non-compliance raised at S4 under 5.4.1a</t>
  </si>
  <si>
    <t>Ensure all workers in the certified area conform to FISA guidance and associated codes of practice.</t>
  </si>
  <si>
    <t>Prior to certificate issue</t>
  </si>
  <si>
    <t>Various evidence submitted to SACL Sept/Oct 19 - BPW have put staff member through refresher (record submitted) (second individual on long term leave),  created a training matrix (submitted) with a 6 monthly review schedule to identify training need.
At organisational level, NRW have created new guidance in their Land Management Manual 1.1.31, 'managing operations relating to third party agreements', which was released on their sharepoint site and all managers notified by email on 30-09-19. MCAR closed.</t>
  </si>
  <si>
    <t>All Sites: While records of training can be shown to have been maintained there is no schedule or definitions in place for future training for each Job role. Following Organisation Design (OD) process NRW staff will be undertaking a wider range of  forest management activities.  Interviews highlighted staff without the required training to deliver their new role.  A list of Essential Training modules and provider has been identified at Organisation level but not yet allocated at the individual level.</t>
  </si>
  <si>
    <t>UKWAS 5.5.1</t>
  </si>
  <si>
    <t>The organisation shall ensure all workers shall have appropriate qualifications, training and/or experience to carry out their roles in conformance to the requirements of this standard, unless working under proper supervision if they are currently undergoing training.</t>
  </si>
  <si>
    <t>No schedule or definitions in place for future training for each Job role. And following OD process NRW staff without required training to deliver their new role.</t>
  </si>
  <si>
    <t>All NRW staff to have appropriate up-to-date training.</t>
  </si>
  <si>
    <r>
      <t xml:space="preserve">S1 Oct '20: NW &amp; NE: A number of discussions where held with staff during the audit and all confirmed they had received training as well as ongoing on the job mentoring from more experienced staff within their team. NW - Forest Operations officer responsible for FRPs recently recruited inspected record of training completed as well as planned 2020; Forest Operations officer promoted under OD. </t>
    </r>
    <r>
      <rPr>
        <sz val="11"/>
        <color rgb="FFFF0000"/>
        <rFont val="Cambria"/>
        <family val="1"/>
        <scheme val="major"/>
      </rPr>
      <t>Wildlife Operations officer's EFAW+F expired August 2020.  NE - Land management Officer recruited to post under OD inspected training record. EFAW+F expired May 2020.  No EFAW+F refresher training has yet been completed due to Covid restrictions. However the individuals and their line managers are aware of the situation. The Minor CAR 2019.13 has therefore been closed but an observation raised to check certificates at S2.</t>
    </r>
  </si>
  <si>
    <t>CARs from S1</t>
  </si>
  <si>
    <t>Update on progress of FRPs for NW Aberhirnant &amp; Llangower (commenced Feb 20) as well as Newborough (commenced Sept 20) being progresses by NRW People and Places Team and in NE Llangollen (contract to be awarded Oct 20). All according to NRW's FRP plan progress spreadsheet. Obs raised to monitor ongoing FRP progress during period of certificate.</t>
  </si>
  <si>
    <t>UKWAS 2.2.3 FSC 7.4.1</t>
  </si>
  <si>
    <r>
      <t xml:space="preserve">S2 08 21: TEAMS meeting held with People &amp; Places Team.  24 FRPs in date, 46 FDP extended to December 2022.  7 plans completed currently working on 29 plans utilising a mix of NRW staff and contractors. Obs remains open to monitor ongoing FRP progress during period of the certificate.  </t>
    </r>
    <r>
      <rPr>
        <b/>
        <sz val="11"/>
        <rFont val="Cambria"/>
        <family val="1"/>
        <scheme val="major"/>
      </rPr>
      <t xml:space="preserve">S3 October 2022 </t>
    </r>
    <r>
      <rPr>
        <sz val="11"/>
        <rFont val="Cambria"/>
        <family val="1"/>
        <scheme val="major"/>
      </rPr>
      <t>Teams meeting held to discuss progress.  39 plans now in date, with a further 4 drafts currently in public consulation stage and a mixture of NRW staff and contractors are continuing to work on the remaining outstanding plans.  Master Programme document seen - work is currently on schedule though in NW some plan renewals were extended until March 2023 due to staff sickness.  None of the areas in question include felling operations.</t>
    </r>
    <r>
      <rPr>
        <b/>
        <sz val="11"/>
        <rFont val="Cambria"/>
        <family val="1"/>
        <scheme val="major"/>
      </rPr>
      <t xml:space="preserve"> Obs to remain open to monitor ongoing progress during the period of the certificate.</t>
    </r>
  </si>
  <si>
    <t>open</t>
  </si>
  <si>
    <t>NW: Wildlife Operations officer's EFAW+F expired August 2020.  NE - Land management Officer's EFAW+F expired May 2020.  No EFAW+F refresher training has yet been completed due to Covid restrictions. However the individuals and their line managers are aware of the situation. To check certificates at S2.</t>
  </si>
  <si>
    <t>UKWAS 5.5.1 FSC 2.5.1</t>
  </si>
  <si>
    <t>S2 07 21: Discussion with Team Leader Training &amp; Development on recently established Training Tracker for all NRW staff.  An individual completes a Training Request form which automatically populates the Training Tracker where training requirements for individuals can be monitored including when certificates are due to expire ranked by priority  and when they have been renewed.The effects of Covid have impacted on the availability of courses requiring face to face tuition e.g. EFAW+F. However inspected EFAW+F spreadsheet with records of staff who have completed, are booked or are due for training across NRW.</t>
  </si>
  <si>
    <t xml:space="preserve">NW: Newborough - Inspection of Stock records listed use of Crovect Pour On animal treatment (active ingredient cypermethrin a highly hazardous chemical) applied to sheep (May, June July and August 2019) with last application noted 28/8/19.  The sheep seasonally graze the 4ha hydrological project area.  No derogation for use of chemical in certified area  </t>
  </si>
  <si>
    <t>UKWAS 3.4.4a FSC 10.7.9</t>
  </si>
  <si>
    <t xml:space="preserve">This was caused by some staff not being aware of restrictions for use of veterinary medicines on the certified estate.  </t>
  </si>
  <si>
    <t>The client will update the integrated pest management strategy and disseminated to all staff who may deal with livestock.</t>
  </si>
  <si>
    <t>Within 3 months of the finalisation date of this report; to be checked at next surveillance</t>
  </si>
  <si>
    <t>Updated pest management strategy reviewed,  provides clarification regards veterinary medicines, dated 16th December and noted version history.  Section 12 refers to the application of chemicals on domestic livestock grazing on land within the scope of the certificate irrespective of the ownership of the livestock in relation to UKWAS and FSC Pesticide policy. 
Evidence of emails sent to each land management team leaders and those disseminated to all relevant  staff that may deal with land where livestock graze. The email requests staff to read the updates, confirmed understanding of the requirements and responsibilities.</t>
  </si>
  <si>
    <t>AG - 04/03/2021</t>
  </si>
  <si>
    <t>NE: Clocaenog Windfarm was approved in 2014 with tree felling &amp; timber sales associated with the windfarm construction completed in autumn 2015. The timber sales at this time were assessed by a previous Certification body.  In 2020 the wind turbines have been constructed and the construction phase is nearing completion. The footprint of the turbines (demised area) has yet to be finalised and the are calculated.  The demised area has not been excised from the certification area.</t>
  </si>
  <si>
    <t xml:space="preserve">UKWAS 2.13.2a FSC 6.9.2 </t>
  </si>
  <si>
    <t xml:space="preserve">The Group shall ensure conversion to non-forested land shall take place only in certain limited circumstances as set out in this requirement. </t>
  </si>
  <si>
    <t>Previous development was under UKWAS 3.1 where we complied with FSC advice note 20-007-016. The internal guidance has not been updated to reflect UKWAS v4.</t>
  </si>
  <si>
    <t>Produce a excision policy which must be followed by Commercial and Energy Delivery Teams and through stakeholder consultation for forest resource plans</t>
  </si>
  <si>
    <t xml:space="preserve">S2 08 21: A total of 9ha have been excised from the scope of the certificate according to FSC-POL-20-003 as a result of Windfarm development. NRW produced new document "Commercial Development Projects on WGWE &amp; UKWAS" V3 ref 1.1.32 in Land Management Manual summarising excision procedure. </t>
  </si>
  <si>
    <t xml:space="preserve">NW &amp; NE: NRW stakeholder list supplied to SA: it was noted during the audit stakeholders (e.g. Confor) were  not included and details of individuals were wrongly listed (including RSTW and red squirrel Honorary Researcher Bangor University) leading to interested stakeholders being unaware of certification audit.  </t>
  </si>
  <si>
    <t>UKWAS 2.3.1a FSC 4.1.1</t>
  </si>
  <si>
    <t xml:space="preserve">The owner/manager shall ensure local people, relevant organisations and interested parties be identified and made aware that: • The woodland is being evaluated for certification. </t>
  </si>
  <si>
    <t>Inadequate assurance of the stakeholder list by local teams.</t>
  </si>
  <si>
    <t>All regions to pull up to date stakeholder lists to an agreed format and ensure that they are sent round the entire teams for assurance so that gaps/inaccuracies can be picked up.</t>
  </si>
  <si>
    <t xml:space="preserve">S2 08 21: NRW have produced new guidance document in the Land Management Manual "Stakholder Lists - definition &amp; management" ref 2.3.3.  This document sets out how NRW manage, coordinate and update their Stakeholder Lists when undertaking any operational activity on the NRW managed estate which requires consultation, conversation or notification to third parties.  Copy of email inspected 15/7/21 to all NRW staff requesting to transfer any current lists into the new stakeholder list format (template seen) by the deadline of 1/9/21 and undertake a thorough review &amp; update of lists annually.  </t>
  </si>
  <si>
    <t>NW: Red Squirrel Trust Wales state Anglesey is a stronghold for red squirrels of which Newborough is an important part. Between 2004 and 2008 red squirrels were successfully reintroduced to the forest following IUCN translocation guidelines.  Under these IUCN guidelines there is a requirement to implement long-term monitoring of the population. A local group of volunteers maintain squirrel feeders on part of the site. Information on the red squirrel population was requested at S1. Apart from a small scale student research project, no data was presented on the past or current monitoring of the red squirel population at Newborough inline with the IUCN requirement.</t>
  </si>
  <si>
    <t xml:space="preserve">UKWAS 2.15.1d FSC 9.4.1 </t>
  </si>
  <si>
    <t xml:space="preserve">The owner/ manager shall ensure monitoring targets fully consider any special features of the WMU. </t>
  </si>
  <si>
    <t>Monitoring being carried out by 3rd party and info not given to local team. Local team were not chasing for this either.</t>
  </si>
  <si>
    <t xml:space="preserve">1. Need to obtain any records and decide a way forward for Newborough
2. All Land Management Team Leaders need to pull together their local monitoring plans and indicate where the records are helds </t>
  </si>
  <si>
    <r>
      <t xml:space="preserve">S2 08 21: NW Area copy of Invitation to Quote seen to create a detailed and repeatable survey &amp; monitoring methodology for Red Squirrels at Anglesey NRW Managed Woods (i.e. Newborough, Cefni, Pentraeth &amp; Llanfaes) with a contract sart date of 1/9/21 sent to 4 organisations. The Aim of this contract is to develop a long-term monitoring programme to measure utilisation of these woods by red squirrel that will allow impacts of woodland management decisions at these woods on the habitat availability for red squirrel to be predicted &amp; assessed. </t>
    </r>
    <r>
      <rPr>
        <sz val="11"/>
        <color rgb="FFFF0000"/>
        <rFont val="Cambria"/>
        <family val="1"/>
        <scheme val="major"/>
      </rPr>
      <t xml:space="preserve">Obs 2021.4 raised to monitor at S3 contract progress. </t>
    </r>
    <r>
      <rPr>
        <sz val="11"/>
        <rFont val="Cambria"/>
        <family val="1"/>
        <scheme val="major"/>
      </rPr>
      <t xml:space="preserve"> NRW all sites: Monitoring All Wales spreadsheet seen which lists for each individual forest block per NRW Area  what species are monitored, who undertakes the monitoring and  access to the monitoring outputs.  Updated NRW Forest Monitoring Plan V4 6/21, includes specific species section under Conservation &amp; Heritage. </t>
    </r>
  </si>
  <si>
    <t>NW: Newborough: A record of enrichment planting undertaken between 2011/12 to 2019/20 showed a total of 39,740 trees and shrubs had been underplanted within the forest to enhance the diversity of structure and species for red squirrels over the 10 year period.  No record of establishment of these trees could be supplied and in discussion it was intimated very few had established. Due to remote audit it was difficult to further assess the reason without visiting the site. UKFS states Good forestry practice (no. 5) “forests should be protected from the time of planting or restocking to ensure successful establishment &amp; Long-term viability. NE: Alwens  coupe 38186 NRW OGN4 guidance states survey of restock areas are undertaken at year 1 and at year 5.  As a result of a lack of direct GIS support in the NE in early 2019, this coupe was not submitted by the required deadline and missed off the year 1 survey programme.  A beating-up survey was completed by the forest operation officer in June 2020 with the required plants ordered for this year, and the coupe will subsequently be picked up in the year 5 survey.</t>
  </si>
  <si>
    <t>UKWAS 3.1.1 FSC 10.10.1</t>
  </si>
  <si>
    <t>The owner/ manager shall ensure woodland operations conform to forestry best practice guidance.</t>
  </si>
  <si>
    <t>S2 08 21: Minutes of Data &amp; Survey Coordinating Group 20/5/21 with agenda item restocking inputting for 20/21 to sub compartment database SCDB), reminder by certification manager to ensure information up to date. At Monmouth office inspected SCDB for Abercarn and Cwmcarn retocks. Those completed in 2020 with data input.  Team Leader Forest Operations confimred lAter 2021 restocks to be input by end September 2021.</t>
  </si>
  <si>
    <t>CARs from S2</t>
  </si>
  <si>
    <t>SW: The pre-commencement form PCM 2 has the facility for recording any certificates of competence due to expire during the course of the contract.  Although examples of correctly completed PCM forms were seen, an inaccurate form was also seen; Michaelston T04934 harvesting operation.  The 'date of next refresher' had not been completed and 'Resumptions' box was marked as 'No'. When competencies were inspected one first aid certificate had expired, although the contract was still being worked and the operator on site. An in date certificate was obtained during audit and there had been sufficient operators on site with current certificates, so no non-compliance; however the failure to complete the relevant information in the PCM could lead to a future non-compliance.</t>
  </si>
  <si>
    <t>UKWAS 5.4.1c</t>
  </si>
  <si>
    <r>
      <rPr>
        <b/>
        <sz val="11"/>
        <rFont val="Cambria"/>
        <family val="1"/>
        <scheme val="major"/>
      </rPr>
      <t>S3 Nov 2022.</t>
    </r>
    <r>
      <rPr>
        <sz val="11"/>
        <rFont val="Cambria"/>
        <family val="1"/>
        <scheme val="major"/>
      </rPr>
      <t xml:space="preserve">  An email reminder was sent out ( email seen 8/2/22) to remind Team leaders to undertake active monitoring ie extra checks to ensure that managers are completing this form correctly and in full.  Examples of correctly completed PCM forms and active monitoring seen in S Central; also checks of first aid certificates eg at Coed Cae harvesting. </t>
    </r>
  </si>
  <si>
    <t xml:space="preserve"> SW: At the Skyline Mountain Bike facility there is no NRW presence as the bike hire/ bike wash / parking is privately owned, but the MTB trails are on NRW land.  When interviewed the owner of the facility explained that he was often aware of accidents occurring on the trail but was not in the habit of passing this information on to NRW.  The only way NRW can know about accidents is if they are informed, although signage includes contact number in case of emergency.  There is no mechanism, therefore, for NRW to gain knowledge of accidents occurring on the trail / for recording of this information on site.  Such information could be of use in preventing future accidents. </t>
  </si>
  <si>
    <r>
      <rPr>
        <b/>
        <sz val="11"/>
        <rFont val="Cambria"/>
        <family val="1"/>
        <scheme val="major"/>
      </rPr>
      <t>S3 Nov 2022</t>
    </r>
    <r>
      <rPr>
        <sz val="11"/>
        <rFont val="Cambria"/>
        <family val="1"/>
        <scheme val="major"/>
      </rPr>
      <t xml:space="preserve"> new guidance is now in place ( seen during audit) regarding accident reporting at third party visitor centres. Example seen for Skyline Mountain Bike Facility indicating that the guidance is indeed being followed, including record of meetings.</t>
    </r>
  </si>
  <si>
    <t xml:space="preserve">SW: Recreation Facility Inspection record sheets are not being fully completed.  A large number of entries in the 'work programme' form had recorded 'date to be completed' but had not then recorded whether / when the work had been completed. There were also some apparent errors regarding dates as a completion date was earlier than the inspection date in one form, although an updated version of the same form was also stored electronically. An example of a 'Facility Inspection Form' for 14 Tyamen Car Park &amp; Amphitheatre did not include 'date last inspected' or 'date completed.'   Examples of work identified were followed through and it could, with effort, be evidenced that the work had been commissioned and completed, but not necessarily within the stated time period for 'low risk' work. </t>
  </si>
  <si>
    <t xml:space="preserve">UKWAS 5.2.1 </t>
  </si>
  <si>
    <r>
      <rPr>
        <b/>
        <sz val="11"/>
        <rFont val="Cambria"/>
        <family val="1"/>
        <scheme val="major"/>
      </rPr>
      <t>S3 Nov 2022</t>
    </r>
    <r>
      <rPr>
        <sz val="11"/>
        <rFont val="Cambria"/>
        <family val="1"/>
        <scheme val="major"/>
      </rPr>
      <t xml:space="preserve"> - A new guidance document 'Managing Recreation Facilities' has been produced (2/11/21) and associated training provided - training powerpoint seen.  Recreation facilities were inspected at Tyn y Groes in Coed y Brenin. The car park and Kings Guards all-ability trail are popular visitor destinations. The manager showed a 'Recreation Facilities Inspection Record' with photos, dated 25/7/22. Observations were made, actions proposed with timescale, with date completed.</t>
    </r>
  </si>
  <si>
    <t xml:space="preserve">NW: At S2 Invitation to Quote seen to create a detailed and repeatable survey &amp; monitoring methodology for Red Squirrels at Anglesey NRW Managed Woods (i.e. Newborough, Cefni, Pentraeth &amp; Llanfaes) with a contract sart date of 1/9/21. In light of the stakeholder interest in the managment of red squirrels on the NRW Estate Obs 2021.4 raised to monitor at S3 contract progress. </t>
  </si>
  <si>
    <t xml:space="preserve">UKWAS 2.15.1d </t>
  </si>
  <si>
    <r>
      <rPr>
        <b/>
        <sz val="11"/>
        <rFont val="Cambria"/>
        <family val="1"/>
        <scheme val="major"/>
      </rPr>
      <t xml:space="preserve">S3 Nov 2022: </t>
    </r>
    <r>
      <rPr>
        <sz val="11"/>
        <rFont val="Cambria"/>
        <family val="1"/>
        <scheme val="major"/>
      </rPr>
      <t>In the North West, red squirrel conservation in NRW woods on Anglesey is monitored in a new scheme run by Bangor University and the Red Squirrel Trust Wales, following a tender process in 2021 (see Obs 2021.4 at S2 above). Camera traps are used, pre-baited, to record presence (detailed in 'Camera trapping as an accurate and repeatable monitoring methodology for Red Squirrels at Anglesey NRW managed Woodlands'). Results are currently being formatted for the final report, which will be on the NRW website. Draft version seen, including introduction, methods, results and discussion.</t>
    </r>
  </si>
  <si>
    <t xml:space="preserve">SE: Inspected NRW first aid kits within vehicles and individual personal kits taken when leaving the vehicle. The contents of the SE Civil Engineer's personal first aid kit was found to be out of date (emergency bandage  5/21). </t>
  </si>
  <si>
    <t>The owner/ manager shall ensure:• Compliance with health and safety legislation.                       • Conformance with associated codes of practice</t>
  </si>
  <si>
    <t>Staff not checking first aid kit</t>
  </si>
  <si>
    <t>Staff undertake regular checks of first aid kit</t>
  </si>
  <si>
    <t xml:space="preserve">02/09/22 JE: Online meeting with Team Leader Estate Planning. Shared the reminder email sent out to all team leaders in all regions to follow resumption systems and checks for first aid kids.
Examples seen of the resumption system in place for each region. Specifically
Mid North; June 22 First Aid Kit Checklist. Checks completed quarterly, next in September. There is an amber and red colouring system for soon to be expired and expired items. 
Mid South; July 22 First Aid Kit Checklist. Checks completed every 6months. There is an amber and red colouring system for soon to be expired and expired items. 
South West; quarterly emails from Team Leader to Team Members, asking about first aid kit contents and expiry dates. Responses seen.
South Central; personal PPE spreadsheet checklist which covers first aid kits and a variety of over checks. 
Active Monitoring used by team leaders to provide further checks in between the schedule resumption system checks. </t>
  </si>
  <si>
    <t>S3 Findings</t>
  </si>
  <si>
    <t>FSC only</t>
  </si>
  <si>
    <r>
      <t xml:space="preserve"> </t>
    </r>
    <r>
      <rPr>
        <b/>
        <sz val="11"/>
        <rFont val="Cambria"/>
        <family val="1"/>
        <scheme val="major"/>
      </rPr>
      <t>SW</t>
    </r>
    <r>
      <rPr>
        <sz val="11"/>
        <rFont val="Cambria"/>
        <family val="1"/>
        <scheme val="major"/>
      </rPr>
      <t xml:space="preserve"> - during the internal consultation exercise undertaken prior to re- issue of the fishing lease for lease Pysgodlyn Mawr SSSI ( in unfavourable condition) none of the NRW staff consulted flagged up that the lake was within the certified area and that is is a requirement to ensure leaseholders are made aware of this fact.  The fishing lease issued, therefore, did not make mention of the land's certified status and the practical implications for the lessors in carrying out their activities. </t>
    </r>
    <r>
      <rPr>
        <b/>
        <sz val="11"/>
        <rFont val="Cambria"/>
        <family val="1"/>
        <scheme val="major"/>
      </rPr>
      <t>NW-</t>
    </r>
    <r>
      <rPr>
        <sz val="11"/>
        <rFont val="Cambria"/>
        <family val="1"/>
        <scheme val="major"/>
      </rPr>
      <t xml:space="preserve"> NRW signed an agreement (Feb 2019) with Snowdonia National Park Authority (SNPA) to control rhododendron as part of "19-01-14 until 25-12-31 LIFE Celtic Rainforests project". NRW allowed SNPA to work on NRW land, in accordance with NRW's 'Managing Operations Relating to Third Party Agreements' ref 1.1.31. This document only makes passing reference to UKWAS (with regard to internal audits). An email conversation from January 2020 between SNPA and NRW confirms that the NRW estate is UKWAS certified and that this entails certain responsibilities, including adherance to FISA guidance. However, the fact that the woods are certified is not mentioned in the signed agreement; nor does the email discusssion (11 months later) make clear the full responsibilities of working in UKWAS certified woods. Nor has SNPA provided an ESRA for glyphosate and returns for chemical usage </t>
    </r>
  </si>
  <si>
    <t>UKWAS 1.1.5</t>
  </si>
  <si>
    <t>The organisation shall commit to conformance to this standard and have declared an intention to protect and maintain the woodland management unit and its ecological integrity in the long term</t>
  </si>
  <si>
    <t>There is a lack of staff awareness that all aspects of land management are covered by UKWAS</t>
  </si>
  <si>
    <t>Increase awareness; particularly relating to third party activities within the certified area. Review documents such as leases / agreements.</t>
  </si>
  <si>
    <t>26/6/23 NRW have issued new guidance LMM 1.1.31 "Managing Operations Relating to Third Party Agreements" requiring managers to inform 3rd parties of UKWAS certification. Also ran awareness training in June 2023. Example seen of agreement with 3rd party: with Brecon Beacon National Park Authority, showing in clause 7 that UKWAS certification is clearly indicated with reference to FSC and PEFC, and that they may be required to take certain actions to ensure compliance.</t>
  </si>
  <si>
    <t xml:space="preserve">closed </t>
  </si>
  <si>
    <t>30/6/23</t>
  </si>
  <si>
    <t>NW - glyphosate had been applied by a third party ( Snowdonia National Park Authority) on the certified area. SNPA has not provided NRW with chemical use returns for rhododendron clearance works under "19-01-14 until 25-12-31 LIFE Celtic Rainforests project"</t>
  </si>
  <si>
    <t>UKWAS 3.4.2d</t>
  </si>
  <si>
    <t xml:space="preserve">The organisation shall ensure that the Integrated Pest Management Strategy includes a description of all known use of pesticides over the previous five years, or the duration of the current woodland ownership if that is less than five years. </t>
  </si>
  <si>
    <t>26/6/23 In fact the chemical use by SNPA had been recorded but was only reported to NRW in Jan 2023, far too late for compliance. There has been no use of chemical by SNPA to date this year. Other chemical use has been reported in the Digital Audit Report.</t>
  </si>
  <si>
    <t>All of the management plans for SSSIs in S Central expired in / before 2016.  In 2022 plans for two of the five SSSIs have been drafted but were still in draft form at time of audit and for all of the SSSIs summary sheets have been compiled, copying descriptions from the old management plans but also adding a 5 year management programme.  As the descriptions have not been updated some are out of date, providing incorrect information eg the summary for Pysgodlyn Mawr provided incorrect information regarding the medicinal leach. The summaries also do not state the SSSI condition.  Given the incomplete / outdated nature of the information provided in these summaries, there is a danger of future non-compliance regarding ensuring these areas are maintained and, where possible, enhanced.</t>
  </si>
  <si>
    <t>UKWAS 4.1.1 d</t>
  </si>
  <si>
    <t>26/6/23 As a result of this Obs, NRW have revised the format of their SSSI site management template. Details in LMM 4.1.19. New format includes SSSI status and reasons for that, plus management actions. There has also been a training programme for users. Mid South have revised all 14 of their plans in new format. Mid North have done 5 out of 11 plans.</t>
  </si>
  <si>
    <t>2023.01</t>
  </si>
  <si>
    <t>3.1.1</t>
  </si>
  <si>
    <t xml:space="preserve">The Manager shall ensure that woodland operations shall conform to forestry best practice guidance - with regard to the height of timber stacks.
</t>
  </si>
  <si>
    <t>2023.02</t>
  </si>
  <si>
    <t>2023.03</t>
  </si>
  <si>
    <t>NE: In a thinning coupe at Hafotty Newydd in Clocaenog Forest, heritage features had been mapped within the coupe boundary, but incorrect descriptions of the features had been included in the schedule of constraints for the coupe, and the features had not been identified on the ground at any stage of the coupe planning. In the event, the relevant part of the coupe was not worked for operational reasons (the area was judged to be too wet), so there was no risk to the heritage features. However, any similar lapses in identifying features in future could potentially lead to features being damaged during operations. Relevant third-party information from the local archaeological trust is held in the organisation’s GIS system; the issue appears to be the transfer of this information into operational plans. Therefore, the organisation should consider the accuracy of the planning of woodland operations, including assessing and taking into account on and off-site impacts.</t>
  </si>
  <si>
    <t>3.1.2</t>
  </si>
  <si>
    <t>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eco_x0002_systems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t>
  </si>
  <si>
    <t>Mid: At 44126 Dyfnant restock site some of the mounds appeared to have a substantial depth of peat. Additionally, 13% of the site had been identified as YC8. Meanwhile, the map showing peat areas (Peat_Dyfnant 8) does not show cpt 2020a as having deep peat. Yet NRW’s LMM 2.7.4 ‘Guidance on afforested deep peat’ states in the Site Assessment Process 5.1 “don’t be limited to just visiting just the deep peat areas as there will be adjacent habitats and crops that need to be considered when developing the outline plans”. Though there is no conclusive evidence of restocking on deep peat, there is clearly a risk of doing so if borderline areas are not thoroughly surveyed.</t>
  </si>
  <si>
    <t>2.13.2b</t>
  </si>
  <si>
    <t>The new land [conversion from forestry to peatland] use shall be more valuable than any type of practicably achievable woodland cover in terms of its biodiversity, landscape or historic environment benefits</t>
  </si>
  <si>
    <t>Assessment dates</t>
  </si>
  <si>
    <t>Pre-assessment dates</t>
  </si>
  <si>
    <t>Itinerary</t>
  </si>
  <si>
    <t>Estimate of person days to implement assessment</t>
  </si>
  <si>
    <t>The assessment team consisted of: (give names and organisation)</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</si>
  <si>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</si>
  <si>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</si>
  <si>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</si>
  <si>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</si>
  <si>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</si>
  <si>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</si>
  <si>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</si>
  <si>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</si>
  <si>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</si>
  <si>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</si>
  <si>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Justification for selection of items and places inspected</t>
  </si>
  <si>
    <t>The multi-site system was evaluated against the Multisite checklist incorporating PEFC requirements</t>
  </si>
  <si>
    <t>3.7.1</t>
  </si>
  <si>
    <t>Adaptations/Modifications to standard</t>
  </si>
  <si>
    <t xml:space="preserve">Stakeholder consultation process </t>
  </si>
  <si>
    <t>3.8.1</t>
  </si>
  <si>
    <t>Summary of stakeholder process</t>
  </si>
  <si>
    <t>See A2 for summary of issues raised by stakeholders and SA response</t>
  </si>
  <si>
    <t>3.8.2</t>
  </si>
  <si>
    <t>Information gathered from external government agencies such as agencies responsible for forest, nature protection and working environment, and national webbased data portals)</t>
  </si>
  <si>
    <t>Observations</t>
  </si>
  <si>
    <t>ISSUES</t>
  </si>
  <si>
    <t>Where an issue was difficult to assess or contradictory evidence was identified this is discussed in the section below and the conclusions drawn given.</t>
  </si>
  <si>
    <t>Ref</t>
  </si>
  <si>
    <t>Issue</t>
  </si>
  <si>
    <t>RESULTS, CONCLUSIONS AND RECOMMENDATIONS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</si>
  <si>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</si>
  <si>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5.3.1</t>
  </si>
  <si>
    <t>Description of Management System</t>
  </si>
  <si>
    <t>5.3.2</t>
  </si>
  <si>
    <t>Management objectives</t>
  </si>
  <si>
    <t>5.4.1</t>
  </si>
  <si>
    <t>Demonstration to  commitment to maintain effectiveness and improvement of the management system in order to enhance overall performance; management system still effective and relevant (accounting for changes and clients objectives)</t>
  </si>
  <si>
    <t>5.4.2</t>
  </si>
  <si>
    <t>5.5</t>
  </si>
  <si>
    <t>5.5.1</t>
  </si>
  <si>
    <t>Description of System</t>
  </si>
  <si>
    <t>6.3.1</t>
  </si>
  <si>
    <t>6.4.1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</si>
  <si>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</si>
  <si>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The Audit Criteria are contained in the relevant PEFC Scheme and normative documents, and are effectively reprodcued through the checklists and other elements of this Report Template and Soil Association Certification's Management system.</t>
  </si>
  <si>
    <t>Audit Objectives, Criteria and Standards used (inc version and date approved)</t>
  </si>
  <si>
    <t>7.4.1</t>
  </si>
  <si>
    <t>9.3.1</t>
  </si>
  <si>
    <t>9.4.1</t>
  </si>
  <si>
    <t>WGCS x.x</t>
  </si>
  <si>
    <t>UKWAS x.x,</t>
  </si>
  <si>
    <t>etc</t>
  </si>
  <si>
    <t>ANNEX 1 CHECKLIST for : United Kingdom</t>
  </si>
  <si>
    <t>Standard version:</t>
  </si>
  <si>
    <t>UKWAS 4.0</t>
  </si>
  <si>
    <t>Region/Country:</t>
  </si>
  <si>
    <t>In United Kingdom, the PEFC endorsed national standard UKWAS is used.</t>
  </si>
  <si>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</si>
  <si>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</si>
  <si>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</si>
  <si>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</si>
  <si>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</si>
  <si>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</si>
  <si>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</si>
  <si>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</si>
  <si>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</si>
  <si>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</si>
  <si>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PEFC Logo Licence No. PEFC/16-40-1003 expires 11/11/24</t>
  </si>
  <si>
    <t>Y</t>
  </si>
  <si>
    <t>Indicative Audit Programme for Certfication Cycle
NOTE - This Programme will be subject to change. Some Indicators will be audited more than once, due to CARs, presence of High Conservation Factors, etc</t>
  </si>
  <si>
    <t xml:space="preserve">Ukwas v4.0 ref </t>
  </si>
  <si>
    <t>RA</t>
  </si>
  <si>
    <t>Legal compliance and UKWAS conformance</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</si>
  <si>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</si>
  <si>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</si>
  <si>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</si>
  <si>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</si>
  <si>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</si>
  <si>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</si>
  <si>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</si>
  <si>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</si>
  <si>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</si>
  <si>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</si>
  <si>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</si>
  <si>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</si>
  <si>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</si>
  <si>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</si>
  <si>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</si>
  <si>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</si>
  <si>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</si>
  <si>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</si>
  <si>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</si>
  <si>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</si>
  <si>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</si>
  <si>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</si>
  <si>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</si>
  <si>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</si>
  <si>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</si>
  <si>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</si>
  <si>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</si>
  <si>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</si>
  <si>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</si>
  <si>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</si>
  <si>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</si>
  <si>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</si>
  <si>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</si>
  <si>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</si>
  <si>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</si>
  <si>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</si>
  <si>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</si>
  <si>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</si>
  <si>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</si>
  <si>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</si>
  <si>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</si>
  <si>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</si>
  <si>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</si>
  <si>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</si>
  <si>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</si>
  <si>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</si>
  <si>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</si>
  <si>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</si>
  <si>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</si>
  <si>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</si>
  <si>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</si>
  <si>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</si>
  <si>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</si>
  <si>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</si>
  <si>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</si>
  <si>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</si>
  <si>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</si>
  <si>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</si>
  <si>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</si>
  <si>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</si>
  <si>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</si>
  <si>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</si>
  <si>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</si>
  <si>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</si>
  <si>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</si>
  <si>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</si>
  <si>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</si>
  <si>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</si>
  <si>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</si>
  <si>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</si>
  <si>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</si>
  <si>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</si>
  <si>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</si>
  <si>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</si>
  <si>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</si>
  <si>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</si>
  <si>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</si>
  <si>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</si>
  <si>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</si>
  <si>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</si>
  <si>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</si>
  <si>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</si>
  <si>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</si>
  <si>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</si>
  <si>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</si>
  <si>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</si>
  <si>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</si>
  <si>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</si>
  <si>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</si>
  <si>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</si>
  <si>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</si>
  <si>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</si>
  <si>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</si>
  <si>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</si>
  <si>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</si>
  <si>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</si>
  <si>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</si>
  <si>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</si>
  <si>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</si>
  <si>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</si>
  <si>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</si>
  <si>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</si>
  <si>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</si>
  <si>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</si>
  <si>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</si>
  <si>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</si>
  <si>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</si>
  <si>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</si>
  <si>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</si>
  <si>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</si>
  <si>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</si>
  <si>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</si>
  <si>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</si>
  <si>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</si>
  <si>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</si>
  <si>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</si>
  <si>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</si>
  <si>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</si>
  <si>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</si>
  <si>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</si>
  <si>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</si>
  <si>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</si>
  <si>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</si>
  <si>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</si>
  <si>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</si>
  <si>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</si>
  <si>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</si>
  <si>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</si>
  <si>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</si>
  <si>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</si>
  <si>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</si>
  <si>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</si>
  <si>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</si>
  <si>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</si>
  <si>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</si>
  <si>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</si>
  <si>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5.2.1</t>
  </si>
  <si>
    <t>2.4.1 The owner/manager shall plan and implement measures to maintain and/or enhance long-term soil and hydrological functions.
Verifiers: 
• Management planning documentation
• Field observation.</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</si>
  <si>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</si>
  <si>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</si>
  <si>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</si>
  <si>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</si>
  <si>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</si>
  <si>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</si>
  <si>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</si>
  <si>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</si>
  <si>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</si>
  <si>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</si>
  <si>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</si>
  <si>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</si>
  <si>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</si>
  <si>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</si>
  <si>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</si>
  <si>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</si>
  <si>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</si>
  <si>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</si>
  <si>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</si>
  <si>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</si>
  <si>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</si>
  <si>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</si>
  <si>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</si>
  <si>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</si>
  <si>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</si>
  <si>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</si>
  <si>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</si>
  <si>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</si>
  <si>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</si>
  <si>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</si>
  <si>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</si>
  <si>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</si>
  <si>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</si>
  <si>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</si>
  <si>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</si>
  <si>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</si>
  <si>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</si>
  <si>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</si>
  <si>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</si>
  <si>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</si>
  <si>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</si>
  <si>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</si>
  <si>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</si>
  <si>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</si>
  <si>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</si>
  <si>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</si>
  <si>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</si>
  <si>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</si>
  <si>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</si>
  <si>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</si>
  <si>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</si>
  <si>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</si>
  <si>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</si>
  <si>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</si>
  <si>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</si>
  <si>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</si>
  <si>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</si>
  <si>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</si>
  <si>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</si>
  <si>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</si>
  <si>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</si>
  <si>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</si>
  <si>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</si>
  <si>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</si>
  <si>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</si>
  <si>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</si>
  <si>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</si>
  <si>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</si>
  <si>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</si>
  <si>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</si>
  <si>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</si>
  <si>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</si>
  <si>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</si>
  <si>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</si>
  <si>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</si>
  <si>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</si>
  <si>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</si>
  <si>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</si>
  <si>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</si>
  <si>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</si>
  <si>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</si>
  <si>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</si>
  <si>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</si>
  <si>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</si>
  <si>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</si>
  <si>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</si>
  <si>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</si>
  <si>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</si>
  <si>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</si>
  <si>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</si>
  <si>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</si>
  <si>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</si>
  <si>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</si>
  <si>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</si>
  <si>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</si>
  <si>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</si>
  <si>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</si>
  <si>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</si>
  <si>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</si>
  <si>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</si>
  <si>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</si>
  <si>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</si>
  <si>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</si>
  <si>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</si>
  <si>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</si>
  <si>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</si>
  <si>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</si>
  <si>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</si>
  <si>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</si>
  <si>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</si>
  <si>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</si>
  <si>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</si>
  <si>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</si>
  <si>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</si>
  <si>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</si>
  <si>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</si>
  <si>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</si>
  <si>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</si>
  <si>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</si>
  <si>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r>
      <t xml:space="preserve"> 8.1.3 </t>
    </r>
    <r>
      <rPr>
        <sz val="10"/>
        <rFont val="Cambria"/>
        <family val="1"/>
        <scheme val="major"/>
      </rPr>
      <t xml:space="preserve">(implementation of policies and objectives and achievement of verifiable targets, and implementation of woodland operations) and  </t>
    </r>
    <r>
      <rPr>
        <b/>
        <sz val="10"/>
        <rFont val="Cambria"/>
        <family val="1"/>
        <scheme val="major"/>
      </rPr>
      <t>8.2.1</t>
    </r>
    <r>
      <rPr>
        <sz val="10"/>
        <rFont val="Cambria"/>
        <family val="1"/>
        <scheme val="major"/>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</si>
  <si>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</si>
  <si>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</si>
  <si>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</si>
  <si>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</si>
  <si>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r>
      <t xml:space="preserve">8.3.1 </t>
    </r>
    <r>
      <rPr>
        <sz val="10"/>
        <rFont val="Cambria"/>
        <family val="1"/>
        <scheme val="major"/>
      </rPr>
      <t xml:space="preserve">(general monitoring) and </t>
    </r>
    <r>
      <rPr>
        <b/>
        <sz val="10"/>
        <rFont val="Cambria"/>
        <family val="1"/>
        <scheme val="major"/>
      </rPr>
      <t>9.4.3</t>
    </r>
    <r>
      <rPr>
        <sz val="10"/>
        <rFont val="Cambria"/>
        <family val="1"/>
        <scheme val="major"/>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</si>
  <si>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</si>
  <si>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</si>
  <si>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</si>
  <si>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</si>
  <si>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General</t>
  </si>
  <si>
    <t>10.10.1</t>
  </si>
  <si>
    <t>3.1.1 Woodland operations shall conform to forestry best practice guidance. 
Verifiers: 
• Field observation
• Discussion with the owner/manager and workers
• Monitoring and internal audit records.</t>
  </si>
  <si>
    <r>
      <t>6.7.1</t>
    </r>
    <r>
      <rPr>
        <sz val="10"/>
        <rFont val="Cambria"/>
        <family val="1"/>
        <scheme val="major"/>
      </rPr>
      <t xml:space="preserve"> (protect water courses, water bodies and riparian zones) and</t>
    </r>
    <r>
      <rPr>
        <b/>
        <sz val="10"/>
        <rFont val="Cambria"/>
        <family val="1"/>
        <scheme val="major"/>
      </rPr>
      <t xml:space="preserve"> 10.10.2</t>
    </r>
    <r>
      <rPr>
        <sz val="10"/>
        <rFont val="Cambria"/>
        <family val="1"/>
        <scheme val="major"/>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</si>
  <si>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</si>
  <si>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</si>
  <si>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</si>
  <si>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</si>
  <si>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</si>
  <si>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</si>
  <si>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</si>
  <si>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</si>
  <si>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</si>
  <si>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</si>
  <si>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</si>
  <si>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</si>
  <si>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</si>
  <si>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</si>
  <si>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</si>
  <si>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r>
      <t xml:space="preserve">8.5.1; </t>
    </r>
    <r>
      <rPr>
        <sz val="10"/>
        <rFont val="Cambria"/>
        <family val="1"/>
        <scheme val="major"/>
      </rPr>
      <t xml:space="preserve">see also </t>
    </r>
    <r>
      <rPr>
        <b/>
        <sz val="10"/>
        <rFont val="Cambria"/>
        <family val="1"/>
        <scheme val="major"/>
      </rPr>
      <t xml:space="preserve">
8.5.2 </t>
    </r>
    <r>
      <rPr>
        <sz val="10"/>
        <rFont val="Cambria"/>
        <family val="1"/>
        <scheme val="major"/>
      </rPr>
      <t>and</t>
    </r>
    <r>
      <rPr>
        <b/>
        <sz val="10"/>
        <rFont val="Cambria"/>
        <family val="1"/>
        <scheme val="major"/>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</si>
  <si>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</si>
  <si>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</si>
  <si>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</si>
  <si>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</si>
  <si>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</si>
  <si>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</si>
  <si>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</si>
  <si>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</si>
  <si>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</si>
  <si>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</si>
  <si>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</si>
  <si>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</si>
  <si>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</si>
  <si>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</si>
  <si>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</si>
  <si>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</si>
  <si>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r>
      <t xml:space="preserve">10.6.1 </t>
    </r>
    <r>
      <rPr>
        <sz val="10"/>
        <rFont val="Cambria"/>
        <family val="1"/>
        <scheme val="major"/>
      </rPr>
      <t xml:space="preserve">(fertilisers) and </t>
    </r>
    <r>
      <rPr>
        <b/>
        <sz val="10"/>
        <rFont val="Cambria"/>
        <family val="1"/>
        <scheme val="major"/>
      </rPr>
      <t xml:space="preserve">
10.7.1 </t>
    </r>
    <r>
      <rPr>
        <sz val="10"/>
        <rFont val="Cambria"/>
        <family val="1"/>
        <scheme val="major"/>
      </rPr>
      <t>(pesticides)</t>
    </r>
  </si>
  <si>
    <t xml:space="preserve">3.4.1 a) The use of pesticides and fertilisers shall be avoided where practicable. 
Verifiers: 
• Discussion with the owner/manager
• Pesticide policy or position statement.
</t>
  </si>
  <si>
    <t>3.4.1 b)</t>
  </si>
  <si>
    <r>
      <t>10.6.2</t>
    </r>
    <r>
      <rPr>
        <sz val="10"/>
        <rFont val="Cambria"/>
        <family val="1"/>
        <scheme val="major"/>
      </rPr>
      <t xml:space="preserve"> (fertilisers), 
</t>
    </r>
    <r>
      <rPr>
        <b/>
        <sz val="10"/>
        <rFont val="Cambria"/>
        <family val="1"/>
        <scheme val="major"/>
      </rPr>
      <t>10.7.2</t>
    </r>
    <r>
      <rPr>
        <sz val="10"/>
        <rFont val="Cambria"/>
        <family val="1"/>
        <scheme val="major"/>
      </rPr>
      <t xml:space="preserve"> (pesticides) and 
</t>
    </r>
    <r>
      <rPr>
        <b/>
        <sz val="10"/>
        <rFont val="Cambria"/>
        <family val="1"/>
        <scheme val="major"/>
      </rPr>
      <t>10.8.1</t>
    </r>
    <r>
      <rPr>
        <sz val="10"/>
        <rFont val="Cambria"/>
        <family val="1"/>
        <scheme val="major"/>
      </rPr>
      <t xml:space="preserve"> (biological control agents)]</t>
    </r>
  </si>
  <si>
    <t>3.4.1 b) The use of pesticides, biological control agents and fertilisers shall be minimised. 
Verifiers: 
• Discussion with the owner/manager
• Pesticide policy or position statement.</t>
  </si>
  <si>
    <t>3.4.1 c)</t>
  </si>
  <si>
    <r>
      <rPr>
        <b/>
        <sz val="10"/>
        <rFont val="Cambria"/>
        <family val="1"/>
        <scheme val="major"/>
      </rPr>
      <t>10.7.3</t>
    </r>
    <r>
      <rPr>
        <sz val="10"/>
        <rFont val="Cambria"/>
        <family val="1"/>
        <scheme val="major"/>
      </rPr>
      <t xml:space="preserve"> (pesticides) and 
</t>
    </r>
    <r>
      <rPr>
        <b/>
        <sz val="10"/>
        <rFont val="Cambria"/>
        <family val="1"/>
        <scheme val="major"/>
      </rPr>
      <t>10.8.2</t>
    </r>
    <r>
      <rPr>
        <sz val="10"/>
        <rFont val="Cambria"/>
        <family val="1"/>
        <scheme val="major"/>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</si>
  <si>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</si>
  <si>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</si>
  <si>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r>
      <rPr>
        <b/>
        <sz val="10"/>
        <rFont val="Cambria"/>
        <family val="1"/>
        <scheme val="major"/>
      </rPr>
      <t>10.7.4</t>
    </r>
    <r>
      <rPr>
        <sz val="10"/>
        <rFont val="Cambria"/>
        <family val="1"/>
        <scheme val="major"/>
      </rPr>
      <t xml:space="preserve"> (pesticides) and 
</t>
    </r>
    <r>
      <rPr>
        <b/>
        <sz val="10"/>
        <rFont val="Cambria"/>
        <family val="1"/>
        <scheme val="major"/>
      </rPr>
      <t>10.8.3</t>
    </r>
    <r>
      <rPr>
        <sz val="10"/>
        <rFont val="Cambria"/>
        <family val="1"/>
        <scheme val="major"/>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</si>
  <si>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</si>
  <si>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</si>
  <si>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</si>
  <si>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</si>
  <si>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</si>
  <si>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r>
      <rPr>
        <b/>
        <sz val="10"/>
        <rFont val="Cambria"/>
        <family val="1"/>
        <scheme val="major"/>
      </rPr>
      <t>10.7.6</t>
    </r>
    <r>
      <rPr>
        <sz val="10"/>
        <rFont val="Cambria"/>
        <family val="1"/>
        <scheme val="major"/>
      </rPr>
      <t xml:space="preserve"> (pesticides) and 
</t>
    </r>
    <r>
      <rPr>
        <b/>
        <sz val="10"/>
        <rFont val="Cambria"/>
        <family val="1"/>
        <scheme val="major"/>
      </rPr>
      <t>10.8.4</t>
    </r>
    <r>
      <rPr>
        <sz val="10"/>
        <rFont val="Cambria"/>
        <family val="1"/>
        <scheme val="major"/>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</si>
  <si>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</si>
  <si>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</si>
  <si>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r>
      <t xml:space="preserve">10.7.7 </t>
    </r>
    <r>
      <rPr>
        <sz val="10"/>
        <rFont val="Cambria"/>
        <family val="1"/>
        <scheme val="major"/>
      </rPr>
      <t>(pesticides) and</t>
    </r>
    <r>
      <rPr>
        <b/>
        <sz val="10"/>
        <rFont val="Cambria"/>
        <family val="1"/>
        <scheme val="major"/>
      </rPr>
      <t xml:space="preserve"> 
10.8.5</t>
    </r>
    <r>
      <rPr>
        <sz val="10"/>
        <rFont val="Cambria"/>
        <family val="1"/>
        <scheme val="major"/>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</si>
  <si>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</si>
  <si>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</si>
  <si>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r>
      <t xml:space="preserve">10.7.8 </t>
    </r>
    <r>
      <rPr>
        <sz val="10"/>
        <rFont val="Cambria"/>
        <family val="1"/>
        <scheme val="major"/>
      </rPr>
      <t xml:space="preserve">(pesticides) and 
</t>
    </r>
    <r>
      <rPr>
        <b/>
        <sz val="10"/>
        <rFont val="Cambria"/>
        <family val="1"/>
        <scheme val="major"/>
      </rPr>
      <t>10.8.6</t>
    </r>
    <r>
      <rPr>
        <sz val="10"/>
        <rFont val="Cambria"/>
        <family val="1"/>
        <scheme val="major"/>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</si>
  <si>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</si>
  <si>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</si>
  <si>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r>
      <t>10.7.9</t>
    </r>
    <r>
      <rPr>
        <sz val="10"/>
        <rFont val="Cambria"/>
        <family val="1"/>
        <scheme val="major"/>
      </rPr>
      <t xml:space="preserve"> (pesticides) and 
</t>
    </r>
    <r>
      <rPr>
        <b/>
        <sz val="10"/>
        <rFont val="Cambria"/>
        <family val="1"/>
        <scheme val="major"/>
      </rPr>
      <t xml:space="preserve">10.8.7 </t>
    </r>
    <r>
      <rPr>
        <sz val="10"/>
        <rFont val="Cambria"/>
        <family val="1"/>
        <scheme val="major"/>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</si>
  <si>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</si>
  <si>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</si>
  <si>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</si>
  <si>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</si>
  <si>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</si>
  <si>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</si>
  <si>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</si>
  <si>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</si>
  <si>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</si>
  <si>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</si>
  <si>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</si>
  <si>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</si>
  <si>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</si>
  <si>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</si>
  <si>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</si>
  <si>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</si>
  <si>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</si>
  <si>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</si>
  <si>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</si>
  <si>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</si>
  <si>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</si>
  <si>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</si>
  <si>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</si>
  <si>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</si>
  <si>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</si>
  <si>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</si>
  <si>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</si>
  <si>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</si>
  <si>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</si>
  <si>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</si>
  <si>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</si>
  <si>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</si>
  <si>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</si>
  <si>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</si>
  <si>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</si>
  <si>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</si>
  <si>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3.7.2</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</si>
  <si>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</si>
  <si>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</si>
  <si>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</si>
  <si>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</si>
  <si>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</si>
  <si>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</si>
  <si>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</si>
  <si>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</si>
  <si>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</si>
  <si>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</si>
  <si>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</si>
  <si>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</si>
  <si>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</si>
  <si>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</si>
  <si>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</si>
  <si>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</si>
  <si>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</si>
  <si>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</si>
  <si>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</si>
  <si>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</si>
  <si>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</si>
  <si>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</si>
  <si>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</si>
  <si>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</si>
  <si>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</si>
  <si>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</si>
  <si>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</si>
  <si>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r>
      <t>9.1.4</t>
    </r>
    <r>
      <rPr>
        <sz val="10"/>
        <rFont val="Cambria"/>
        <family val="1"/>
        <scheme val="major"/>
      </rPr>
      <t xml:space="preserve"> (assess and record presence and status of HCVs) and</t>
    </r>
    <r>
      <rPr>
        <b/>
        <sz val="10"/>
        <rFont val="Cambria"/>
        <family val="1"/>
        <scheme val="major"/>
      </rPr>
      <t xml:space="preserve"> 
9.3.5 </t>
    </r>
    <r>
      <rPr>
        <sz val="10"/>
        <rFont val="Cambria"/>
        <family val="1"/>
        <scheme val="major"/>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</si>
  <si>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</si>
  <si>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</si>
  <si>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r>
      <t xml:space="preserve">9.1.5 </t>
    </r>
    <r>
      <rPr>
        <sz val="10"/>
        <rFont val="Cambria"/>
        <family val="1"/>
        <scheme val="major"/>
      </rPr>
      <t>(identify and evaluate remnant features/threats and prioritise actions) and</t>
    </r>
    <r>
      <rPr>
        <b/>
        <sz val="10"/>
        <rFont val="Cambria"/>
        <family val="1"/>
        <scheme val="major"/>
      </rPr>
      <t xml:space="preserve"> 
9.3.6</t>
    </r>
    <r>
      <rPr>
        <sz val="10"/>
        <rFont val="Cambria"/>
        <family val="1"/>
        <scheme val="major"/>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</si>
  <si>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</si>
  <si>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</si>
  <si>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</si>
  <si>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</si>
  <si>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</si>
  <si>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</si>
  <si>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</si>
  <si>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</si>
  <si>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</si>
  <si>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</si>
  <si>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</si>
  <si>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</si>
  <si>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</si>
  <si>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</si>
  <si>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</si>
  <si>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</si>
  <si>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</si>
  <si>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</si>
  <si>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</si>
  <si>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</si>
  <si>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</si>
  <si>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</si>
  <si>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</si>
  <si>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</si>
  <si>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</si>
  <si>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</si>
  <si>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</si>
  <si>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</si>
  <si>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</si>
  <si>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</si>
  <si>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</si>
  <si>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</si>
  <si>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</si>
  <si>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</si>
  <si>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</si>
  <si>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</si>
  <si>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</si>
  <si>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</si>
  <si>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</si>
  <si>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</si>
  <si>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</si>
  <si>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</si>
  <si>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</si>
  <si>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</si>
  <si>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</si>
  <si>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</si>
  <si>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</si>
  <si>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</si>
  <si>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</si>
  <si>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</si>
  <si>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</si>
  <si>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</si>
  <si>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r>
      <t xml:space="preserve">4.7.1 </t>
    </r>
    <r>
      <rPr>
        <sz val="10"/>
        <rFont val="Cambria"/>
        <family val="1"/>
        <scheme val="major"/>
      </rPr>
      <t>(identify sites and features through engagement with local people),</t>
    </r>
    <r>
      <rPr>
        <b/>
        <sz val="10"/>
        <rFont val="Cambria"/>
        <family val="1"/>
        <scheme val="major"/>
      </rPr>
      <t xml:space="preserve"> 
9.1.7 </t>
    </r>
    <r>
      <rPr>
        <sz val="10"/>
        <rFont val="Cambria"/>
        <family val="1"/>
        <scheme val="major"/>
      </rPr>
      <t>(identify sites and features, and assess their condition),</t>
    </r>
    <r>
      <rPr>
        <b/>
        <sz val="10"/>
        <rFont val="Cambria"/>
        <family val="1"/>
        <scheme val="major"/>
      </rPr>
      <t xml:space="preserve"> 
9.2.3</t>
    </r>
    <r>
      <rPr>
        <sz val="10"/>
        <rFont val="Cambria"/>
        <family val="1"/>
        <scheme val="major"/>
      </rPr>
      <t xml:space="preserve"> (devise measures) and</t>
    </r>
    <r>
      <rPr>
        <b/>
        <sz val="10"/>
        <rFont val="Cambria"/>
        <family val="1"/>
        <scheme val="major"/>
      </rPr>
      <t xml:space="preserve"> 
9.3.8 </t>
    </r>
    <r>
      <rPr>
        <sz val="10"/>
        <rFont val="Cambria"/>
        <family val="1"/>
        <scheme val="major"/>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</si>
  <si>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</si>
  <si>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</si>
  <si>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</si>
  <si>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</si>
  <si>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</si>
  <si>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</si>
  <si>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</si>
  <si>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</si>
  <si>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</si>
  <si>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</si>
  <si>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</si>
  <si>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</si>
  <si>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</si>
  <si>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</si>
  <si>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</si>
  <si>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</si>
  <si>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</si>
  <si>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</si>
  <si>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</si>
  <si>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</si>
  <si>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</si>
  <si>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</si>
  <si>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</si>
  <si>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r>
      <t>4.3.1</t>
    </r>
    <r>
      <rPr>
        <sz val="10"/>
        <rFont val="Cambria"/>
        <family val="1"/>
        <scheme val="major"/>
      </rPr>
      <t xml:space="preserve"> (providing local people with equitable opportunities for employment and to supply goods and services), </t>
    </r>
    <r>
      <rPr>
        <b/>
        <sz val="10"/>
        <rFont val="Cambria"/>
        <family val="1"/>
        <scheme val="major"/>
      </rPr>
      <t xml:space="preserve">5.1.2 </t>
    </r>
    <r>
      <rPr>
        <sz val="10"/>
        <rFont val="Cambria"/>
        <family val="1"/>
        <scheme val="major"/>
      </rPr>
      <t xml:space="preserve">(making the best use of the woodland’s potential products and services consistent with other objectives) and 
</t>
    </r>
    <r>
      <rPr>
        <b/>
        <sz val="10"/>
        <rFont val="Cambria"/>
        <family val="1"/>
        <scheme val="major"/>
      </rPr>
      <t>5.4.1</t>
    </r>
    <r>
      <rPr>
        <sz val="10"/>
        <rFont val="Cambria"/>
        <family val="1"/>
        <scheme val="major"/>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</si>
  <si>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</si>
  <si>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</si>
  <si>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</si>
  <si>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</si>
  <si>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</si>
  <si>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</si>
  <si>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</si>
  <si>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</si>
  <si>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</si>
  <si>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</si>
  <si>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</si>
  <si>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</si>
  <si>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</si>
  <si>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</si>
  <si>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</si>
  <si>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</si>
  <si>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</si>
  <si>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r>
      <t>2.1.1</t>
    </r>
    <r>
      <rPr>
        <sz val="10"/>
        <rFont val="Cambria"/>
        <family val="1"/>
        <scheme val="major"/>
      </rPr>
      <t xml:space="preserve"> (workers’ rights legislation) and 
</t>
    </r>
    <r>
      <rPr>
        <b/>
        <sz val="10"/>
        <rFont val="Cambria"/>
        <family val="1"/>
        <scheme val="major"/>
      </rPr>
      <t xml:space="preserve">2.2.1 </t>
    </r>
    <r>
      <rPr>
        <sz val="10"/>
        <rFont val="Cambria"/>
        <family val="1"/>
        <scheme val="major"/>
      </rPr>
      <t>(equality legislation)</t>
    </r>
  </si>
  <si>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</si>
  <si>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</si>
  <si>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</si>
  <si>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</si>
  <si>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r>
      <t xml:space="preserve">2.1.3 </t>
    </r>
    <r>
      <rPr>
        <sz val="10"/>
        <rFont val="Cambria"/>
        <family val="1"/>
        <scheme val="major"/>
      </rPr>
      <t xml:space="preserve">(collective bargaining) and 
</t>
    </r>
    <r>
      <rPr>
        <b/>
        <sz val="10"/>
        <rFont val="Cambria"/>
        <family val="1"/>
        <scheme val="major"/>
      </rPr>
      <t xml:space="preserve">2.6.1 </t>
    </r>
    <r>
      <rPr>
        <sz val="10"/>
        <rFont val="Cambria"/>
        <family val="1"/>
        <scheme val="major"/>
      </rPr>
      <t>(grievance procedures)</t>
    </r>
  </si>
  <si>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</si>
  <si>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</si>
  <si>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</si>
  <si>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</si>
  <si>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</si>
  <si>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</si>
  <si>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</si>
  <si>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</si>
  <si>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</si>
  <si>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</si>
  <si>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</si>
  <si>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</si>
  <si>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</si>
  <si>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</si>
  <si>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</si>
  <si>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</si>
  <si>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</si>
  <si>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</si>
  <si>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</si>
  <si>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</si>
  <si>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</si>
  <si>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</si>
  <si>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</si>
  <si>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</si>
  <si>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</si>
  <si>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</si>
  <si>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Conifer</t>
  </si>
  <si>
    <t>Grand fir</t>
  </si>
  <si>
    <t>Abies grandis</t>
  </si>
  <si>
    <t>√</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</si>
  <si>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</si>
  <si>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</si>
  <si>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</si>
  <si>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</si>
  <si>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</si>
  <si>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</si>
  <si>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</si>
  <si>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</si>
  <si>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</si>
  <si>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</si>
  <si>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</si>
  <si>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</si>
  <si>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</si>
  <si>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</si>
  <si>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</si>
  <si>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</si>
  <si>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</si>
  <si>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</si>
  <si>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</si>
  <si>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</si>
  <si>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</si>
  <si>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</si>
  <si>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</si>
  <si>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</si>
  <si>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</si>
  <si>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</si>
  <si>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</si>
  <si>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</si>
  <si>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</si>
  <si>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</si>
  <si>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</si>
  <si>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</si>
  <si>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</si>
  <si>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</si>
  <si>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</si>
  <si>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</si>
  <si>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</si>
  <si>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</si>
  <si>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</si>
  <si>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</si>
  <si>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</si>
  <si>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</si>
  <si>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</si>
  <si>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</si>
  <si>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</si>
  <si>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</si>
  <si>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</si>
  <si>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</si>
  <si>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</si>
  <si>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</si>
  <si>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</si>
  <si>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</si>
  <si>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</si>
  <si>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</si>
  <si>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</si>
  <si>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</si>
  <si>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</si>
  <si>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</si>
  <si>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</si>
  <si>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</si>
  <si>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</si>
  <si>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</si>
  <si>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Std Ref/
Audit</t>
  </si>
  <si>
    <t>MCS Requirement</t>
  </si>
  <si>
    <t>Y/N</t>
  </si>
  <si>
    <t>CAR</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</si>
  <si>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</si>
  <si>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</si>
  <si>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</si>
  <si>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</si>
  <si>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</si>
  <si>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</si>
  <si>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</si>
  <si>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</si>
  <si>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</si>
  <si>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</si>
  <si>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</si>
  <si>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</si>
  <si>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</si>
  <si>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</si>
  <si>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</si>
  <si>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</si>
  <si>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</si>
  <si>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</si>
  <si>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</si>
  <si>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</si>
  <si>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</si>
  <si>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</si>
  <si>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</si>
  <si>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</si>
  <si>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</si>
  <si>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</si>
  <si>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</si>
  <si>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</si>
  <si>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</si>
  <si>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</si>
  <si>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</si>
  <si>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</si>
  <si>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</si>
  <si>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</si>
  <si>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</si>
  <si>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</si>
  <si>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</si>
  <si>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</si>
  <si>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</si>
  <si>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</si>
  <si>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</si>
  <si>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Private</t>
  </si>
  <si>
    <t>Mid Wales</t>
  </si>
  <si>
    <t>NRW</t>
  </si>
  <si>
    <t>W1.1 Roundwood (logs), N6.3.1 Christmas Trees, N9.7 Game (Venison), W1.2 Brash.</t>
  </si>
  <si>
    <t>HCV 1 &amp; 2</t>
  </si>
  <si>
    <t>NE Wales</t>
  </si>
  <si>
    <t xml:space="preserve">2020 S1 REMOTE </t>
  </si>
  <si>
    <t>NW Wales</t>
  </si>
  <si>
    <t>2020 S1 REMOTE, 2022 S3</t>
  </si>
  <si>
    <t>SW Wales</t>
  </si>
  <si>
    <t>2021 S2</t>
  </si>
  <si>
    <t>SE Wales</t>
  </si>
  <si>
    <t>S Wales Central</t>
  </si>
  <si>
    <t>…</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</si>
  <si>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</si>
  <si>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</si>
  <si>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</si>
  <si>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</si>
  <si>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</si>
  <si>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</si>
  <si>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</si>
  <si>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</si>
  <si>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</si>
  <si>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</si>
  <si>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</si>
  <si>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</si>
  <si>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</si>
  <si>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</si>
  <si>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</si>
  <si>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</si>
  <si>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</si>
  <si>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</si>
  <si>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</si>
  <si>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</si>
  <si>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</si>
  <si>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</si>
  <si>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</si>
  <si>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</si>
  <si>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</si>
  <si>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</si>
  <si>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</si>
  <si>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</si>
  <si>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</si>
  <si>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</si>
  <si>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</si>
  <si>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</si>
  <si>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</si>
  <si>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</si>
  <si>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</si>
  <si>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</si>
  <si>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</si>
  <si>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</si>
  <si>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</si>
  <si>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</si>
  <si>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</si>
  <si>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</si>
  <si>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</si>
  <si>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</si>
  <si>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</si>
  <si>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</si>
  <si>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</si>
  <si>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</si>
  <si>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</si>
  <si>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</si>
  <si>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</si>
  <si>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</si>
  <si>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</si>
  <si>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</si>
  <si>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</si>
  <si>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</si>
  <si>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</si>
  <si>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</si>
  <si>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</si>
  <si>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</si>
  <si>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</si>
  <si>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</si>
  <si>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</si>
  <si>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</si>
  <si>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</si>
  <si>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</si>
  <si>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</si>
  <si>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</si>
  <si>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</si>
  <si>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</si>
  <si>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</si>
  <si>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</si>
  <si>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</si>
  <si>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</si>
  <si>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</si>
  <si>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</si>
  <si>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</si>
  <si>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</si>
  <si>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</si>
  <si>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</si>
  <si>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</si>
  <si>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</si>
  <si>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</si>
  <si>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</si>
  <si>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</si>
  <si>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</si>
  <si>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</si>
  <si>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</si>
  <si>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</si>
  <si>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</si>
  <si>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</si>
  <si>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</si>
  <si>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</si>
  <si>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</si>
  <si>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</si>
  <si>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</si>
  <si>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</si>
  <si>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</si>
  <si>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</si>
  <si>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</si>
  <si>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</si>
  <si>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</si>
  <si>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</si>
  <si>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</si>
  <si>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</si>
  <si>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</si>
  <si>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</si>
  <si>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</si>
  <si>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</si>
  <si>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</si>
  <si>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</si>
  <si>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</si>
  <si>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</si>
  <si>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</si>
  <si>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</si>
  <si>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I recommend that the certificate be  withdrawn/suspended/terminated</t>
  </si>
  <si>
    <t>Date:</t>
  </si>
  <si>
    <t>Approval</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</si>
  <si>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</si>
  <si>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</si>
  <si>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</si>
  <si>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</si>
  <si>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</si>
  <si>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</si>
  <si>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</si>
  <si>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</si>
  <si>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</si>
  <si>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</si>
  <si>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</si>
  <si>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</si>
  <si>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</si>
  <si>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x% PEFC certified</t>
  </si>
  <si>
    <t>Roundwood, residues</t>
  </si>
  <si>
    <t>1,3</t>
  </si>
  <si>
    <t>Christmas Trees</t>
  </si>
  <si>
    <t>1</t>
  </si>
  <si>
    <t>Game</t>
  </si>
  <si>
    <t>4</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</si>
  <si>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</si>
  <si>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</si>
  <si>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</si>
  <si>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</si>
  <si>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</si>
  <si>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</si>
  <si>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</si>
  <si>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</si>
  <si>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</si>
  <si>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</si>
  <si>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</si>
  <si>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</si>
  <si>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</si>
  <si>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</si>
  <si>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</si>
  <si>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</si>
  <si>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</si>
  <si>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</si>
  <si>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</si>
  <si>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</si>
  <si>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</si>
  <si>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</si>
  <si>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</si>
  <si>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</si>
  <si>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</si>
  <si>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</si>
  <si>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</si>
  <si>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</si>
  <si>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</si>
  <si>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</si>
  <si>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</si>
  <si>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</si>
  <si>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</si>
  <si>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</si>
  <si>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</si>
  <si>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</si>
  <si>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</si>
  <si>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</si>
  <si>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</si>
  <si>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</si>
  <si>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</si>
  <si>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</si>
  <si>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</si>
  <si>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</si>
  <si>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</si>
  <si>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</si>
  <si>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</si>
  <si>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</si>
  <si>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</si>
  <si>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</si>
  <si>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</si>
  <si>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</si>
  <si>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</si>
  <si>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</si>
  <si>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</si>
  <si>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</si>
  <si>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</si>
  <si>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</si>
  <si>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</si>
  <si>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</si>
  <si>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</si>
  <si>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</si>
  <si>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</si>
  <si>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</si>
  <si>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</si>
  <si>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</si>
  <si>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</si>
  <si>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</si>
  <si>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</si>
  <si>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</si>
  <si>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</si>
  <si>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</si>
  <si>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</si>
  <si>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</si>
  <si>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</si>
  <si>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</si>
  <si>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</si>
  <si>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</si>
  <si>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</si>
  <si>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</si>
  <si>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</si>
  <si>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</si>
  <si>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</si>
  <si>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</si>
  <si>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</si>
  <si>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</si>
  <si>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</si>
  <si>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</si>
  <si>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</si>
  <si>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</si>
  <si>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</si>
  <si>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</si>
  <si>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</si>
  <si>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</si>
  <si>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</si>
  <si>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</si>
  <si>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</si>
  <si>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</si>
  <si>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</si>
  <si>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</si>
  <si>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</si>
  <si>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</si>
  <si>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</si>
  <si>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</si>
  <si>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</si>
  <si>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</si>
  <si>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</si>
  <si>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</si>
  <si>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</si>
  <si>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</si>
  <si>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</si>
  <si>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</si>
  <si>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</si>
  <si>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</si>
  <si>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</si>
  <si>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</si>
  <si>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</si>
  <si>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</si>
  <si>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</si>
  <si>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</si>
  <si>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</si>
  <si>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</si>
  <si>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</si>
  <si>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</si>
  <si>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Mid: At Hafod / Nant y Cae the timber stack for 2.8m chipwood was over 3m in height without mitigating risk assessment. 
NE: North East region. Site visit to Gasnach TH 39031,  Bron Bannog 39485 CF , Pentrellyncymer TH 39056. Gasnach TH 39031 fuel tank left open when no operators on site. Bron Bannog 39485 CF forwarder left at harvesting site, no persons on site -padlock on forwarder operator's fuel tank left open when no operators on site. Pentrellyncymer TH 39056 according to the contractors have been interviewed on site Fuel tank left open all the time. </t>
  </si>
  <si>
    <t>3.1a</t>
  </si>
  <si>
    <t>3.1b</t>
  </si>
  <si>
    <t>Data from x organisations gathered</t>
  </si>
  <si>
    <t>Data gathered include:</t>
  </si>
  <si>
    <t>Data gathered is handled in the A1 PEFC FM Std. checklist for Norway / A6 PEFC Group Std. Checklist for Sweden</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</si>
  <si>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</si>
  <si>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</si>
  <si>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</si>
  <si>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documented system / Centralised policies and procedures</t>
  </si>
  <si>
    <t xml:space="preserve">Description of resources available: technical (ie. equipment) and human (ie no. of people /relevant training/access to expert advice)  </t>
  </si>
  <si>
    <t>Management review, internal audit, Policies and Procedures</t>
  </si>
  <si>
    <t>THE CERTIFICATION ASSESSMENT PROCESS - edit text in blue as appropriate and change to black text before submitting report for review</t>
  </si>
  <si>
    <t>Assessment team - See also A15 Checklist for Opening and Closing Meeting</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</si>
  <si>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</si>
  <si>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 xml:space="preserve">THE FOREST - edit text in blue as appropriate and change to black text before submitting report for review </t>
  </si>
  <si>
    <t>SUMMARY OF FOREST MANAGEMENT (this is a specific requirement for Denmark for single-sites, but could be useful for all).</t>
  </si>
  <si>
    <t>SUMMARY OF ORANISATIONAL STRUCTURE AND MANAGEMENT (this is a specific requirement for Sweden for single-sites and groups of forest contractors or wood procurement organisations, but also relevant for all under ISO 17021).</t>
  </si>
  <si>
    <t>SUMMARY OF ISO 14001 BASED SYSTEM  (this is a specific requirement for Sweden for groups and for Norway for both single-sites and groups, but could be useful for all).</t>
  </si>
  <si>
    <t>I recommend that the certification decision for approval by SA Cert subject to compliance with the CARs listed above.</t>
  </si>
  <si>
    <t>Certification Decision:</t>
  </si>
  <si>
    <t>Approved: Maintain /grant certification</t>
  </si>
  <si>
    <t>Certification subject to closure of Pre-conditions</t>
  </si>
  <si>
    <t>Withdraw/Suspend/Terminate certification</t>
  </si>
  <si>
    <t>Certification Decision made on behalf of Soil Association Certification Ltd:</t>
  </si>
  <si>
    <t>m: 278
f: 125</t>
  </si>
  <si>
    <t>8th to 12 July 2024</t>
  </si>
  <si>
    <t>https://naturalresources.wales/guidance-and-advice/environmental-topics/woodlands-and-forests/our-forest-and-woodland-certification/?lang=en</t>
  </si>
  <si>
    <t>Re Assessment dates</t>
  </si>
  <si>
    <t>8th to 12th July 2024</t>
  </si>
  <si>
    <t>8/7/24 Opening meeting 9 to 9.30am - Soil Association Lead &amp; team auditors,  Soil Association witness auditor and NRW staff: Estates Planning Team Leader &amp; NRW Certification Manager, Manager Land Stewardship, Land &amp; Assets Manager Mid North, Senior Officer Forest Operations Mid North, Senior Officer Forest Operations Mid North, Head of Mid Operations, Head of Land Stewardship , Head of South Central Operations, Forest Operations Team Leader Mid South, Land Management Team Leader Mid South, Senior Engineer, Mid Wales, Lead Engineer Mid Wales, Land &amp; Assets Manager Mid South, Forest Operations Team Leader Mid North, Senior Officer Forest Operations Mid South, Senior Specialist Advisor Plant Health &amp; Knowledge Transfer, Operations Forestry Manager, Forest Operations Team Leader Mid South,  Forest Operations Team Leader South Central, Integrated Engineering Team Leader Mid, Principal Surveyor, Team Leader People &amp; Places South Central, Land Management Team Leader South Central, Land &amp; Assets Manager South Central, Wildlife Team Leader. South Central staff attended remotely via TEAMS.</t>
  </si>
  <si>
    <t>8/7/24 NRW Welshpool office CR and NRW Staff Review of evidence for close out or CARs and Observations with Planning Team Leader &amp; NRW Certification Manager and Specialist Advisor Forest Planning, Chemical Records with Specialist Advisor Silvicultural Operations, Land Stewardship Budgets with Manager Land Stewardship, Legal Ownership &amp; Tenure with Senior Specialist Surveyors, Timber Chain of Custody with Timber Sales &amp; Marketing Manager, Business Support Team Leader, Senior Advisor Timber Sales and Business Support Team Supervisor, Mid Forest Resource Plans &amp; Planning System, Forester Web with Senior Forest Operations Officers.</t>
  </si>
  <si>
    <t>9/7/24 CR Mid (north): Document review and Site visits to: Mathrafal Forest, Spout Wood Coupe 45410 harvesting site currently on stop due to waterlogging of site. Contract originally scheduled for felling in autumn to avoid wetter conditions, with work eventually starting in January. Interviews held with NRW Senior Officer Forest Operations Mid North and Forest Operations Officer. Clearfell of PAWS area on steep slopes, assessed as Red with aim to retain 70-110m3, inspected deadwood retention including group for Barbastelle bats.  Broadleaves retained.  Viewed water management including sumps and silt netting installed to minimise diffuse pollution along with two log bridges crossing watercourses.  Management of harvesting within buffer of Clawdd Wood Hill fort on edge of NRW Estate was discussed. Inspected PROW crossing forest road on timber haulage route. Hazard signage in place.  Dyi Forest, Dinas Mawddwy coupe 09781 meeting with NRW Team Leader Land Management and Land Management Officer to view Rhododendron control works completed in 2023 within PAWS and along edge of public Foel Dre path.  Works undertaken in consultation with Cwmin Nod Glas Wales, a social enterprise Company who have developed 8 circular walks.  Coupe adjacent to public road, tree safety works completed in late 2023 to fell group of Phytophthora infected larch which had been retained in full lengths securely onsite.  Annual tree surveys, last completed in 14/6/23, tender for 2024 round of tree surveys seen. Acalpilco &amp; Coed y Plas site vists with NRW Forest Operations Team Leader, Forest Operations Officer, Forest Operations Senior Officer and Forestry Operations Officer.  Acalpilco coupe 22505 restocked in 2021/22 with Beat Ups in following 2 years.  Issues with feral sheep browsing on trees also gorse growth smothering trees.  Inspected Feb 24 gorse mulching and subsequent BU with large Douglas For transplants, evidence seen of browse and sheep heard in the area. Discussion on shepherding contract to gather feral sheep with over 51 animals secured and either returned to the farmer or sold at local livestock market with proceeds donated to Wales Air Ambulance charity. A large number of small timber stacks seen across the forest.  Copy of contract (T05826 end date August 24) seen for sales of the material as wood fuel. Coed y Plas site of two nematode applications 2023 &amp; 2024 on 2021 SPHN larch clearfell left fallow for 18 months.  Discussed weevil monitoring on site pre and post applications and decision leading to use of nematodes on site.  Site planning in 2025/26 restock programme. Nant Cwm Gerwyn, Nature Networks project (Nature &amp; Climate Emergency Fund) with Biodiversity Restoration Officer to view motor manual felling to waste of non-native conifers in areas of high ecological interest completed in Jan to March 2024.  Site proposed for inclusion in extension of Coedwig Dyfi SSSI and SSSI consent (ref. S28H) as well as dormice licence (issued 12/12/23).  Reviewed PCM and contract documents confirming Toolbox talks, method statement covering designated feature lichens as well as dormice as well as H&amp;S public access and contractor competency. Hengae West 600m road upgrade and 450m new forwarder track walked with NRW Senior Engineer and Integrated Engineering Team Leader. Road surfacing sourced for NRW quarry with evidence of contractor being “competent person”.   Inspected side ditches and series of culverts and catch pits installed and cleared to control surface water. SUDS consenting approval 17/1/22 EIA GDPO confirmation letter 15/2/22 of no prior approval required from Gwynedd County Council.</t>
  </si>
  <si>
    <t>10/7/24 CR Mid (north): Document review and Site visits to: Hafren Forest, Hafodfeddar 2 ha Woodland Creation compensatory planting scheme with NRW Specialist Advisor Land Management.  Planting links two NRW blocks. Discussed development of planting plan which included buffer of PROW crossing the site as well as open space retained for future construction of forest road. Walked site and inspected planting and transplants no evidence of vole or browsing damage.  Hafren Fuchs active thinning operations Standing Sales contract coupe 48032. NRW staff present included Forest operations officer and technical Support Forest Operations.  Interview with Harvester operator and Forest Work Manager (FWM). Inspected FWM documentation including Method Statement, Tool Box talks (badgers &amp; Breeding birds), Emergency Response and Site Safety Rules.  Reviewed thinning specification, hazard signage including timber stack and PROW, Locked fuel tank, Spill kits, in date first aid kits and machine risk zones. Evidence of NRW consultation with neighbour whose private water supply arose within the forest. Radnor Forest, NRW Bleddfa Deer Larder, interviews with Wildlife Management Officer and Wildlife Technical Support.  Discussion on damage assessment and deer monitoring, inspected larder facilities including waste storage/ disposal as well as wildlife officer vehicles (first aid kits and lone working procedures), Cull records, training records and sampled venison sales information.  Presteigne North Wood visit with NRW Team Leader Land Management and Senior land management officer to PAWS site where motor manual confer removal undertaken in April 2024 adjacent to footpath.  Combination of chipping of brash, creation of brash piles as well as cross-cutting and small stacks of larger conifer logs to create a diversity of deadwood.  Broadleaves retained with little damage noted.</t>
  </si>
  <si>
    <t>13 days</t>
  </si>
  <si>
    <t>11/7/24 CR Mid (south): Document review and Site visits to: Cambrian Mountains Tywi Forest, Llyn Du NPAP (National Peatland Action Partnership) previously afforested peatland restoration site.  Clearfelled in 2014 and retained as open space.  As part of NPAP and following survey of peat depths area identified as location for contour bunds, peat dams and open water pools. Water Vole present on site.  Site visit with NRW Senior Specialist Officer NPAP to discuss view works. Visit to adjacent 2023 hinge mounded restock site Beat Up in 2024 with NRW Senior Officer Forest Operations and Forest Operations Team Leader. Stocking assessment results showed 50% dead due to drought following planting in 2023.  Early 2024 restock undertaken with pre-treated trees which seemed to be establishing well. Llethyr Birth West active harvesting operations Standing Sales contract coupe 60217. NRW Contract Manager present. Interview with Forwarder operator and Forest Work Manager (FWM). Inspected FWM documentation including Lone working procedure, Method Statement, Tool Box talks (red squirrels) and NRW Heritage Feature guidance, Emergency Response and Site Safety Rules as well as diffuse pollution and water management plan.  Reviewed signage including timber stack and PROW, Spill kits, in date first aid kits, machine risk zones, water monitoring points and welfare provision. Fannog coupes 61518 &amp; 61250 active ground preparation, brash raking and scarification on 2022 clearfell.  Site visit with NRW Forest Operation officer (FWM) and interview with excavator operator.  Operational documentation reviewed with method statement, emergency plan, RAMS and hazard and constraints including buffering of watercourse feeding into drinking water reservoir Llyn Brianne and PROW. Area of deep peat identified on the ground not to be ground prepped as well as areas for deer control identified in consultation with wildlife Management Manager. Llyn Brianne reservoir area of infected larch stem injected a  number of years ago retained as deadwood.</t>
  </si>
  <si>
    <t>12/7/24 CR Mid (south)NRW Llandovery office: review of site and organizational documentation.  Follow up on Stakeholder response information.</t>
  </si>
  <si>
    <t>12/7/24 Closing meeting 12th July 14:15 to 15.00  Soil Association Lead &amp; team auditors,  Soil Association witness auditor and NRW staff: Planning Team Leader &amp; NRW Certification Manager. Manager Land Stewardship, Land &amp; Assets Manager Mid North, Senior Officer Forest Operations Mid North, Senior Officer Forest Operations Mid North, Head of Mid Operations, Head of Land Stewardship, Head of South Central Operations, Forest Operations Team Leader Mid South, Land Management Team Leader Mid South, Senior Engineer, Mid Wales, Land &amp; Assets Manager Mid South, Forest Operations Team Leader Mid North, Senior Officer Forest Operations Mid South,  Operations Forestry Manager, Forest Operations Team Leader Mid South, Forest Operations Team Leader South Central, Integrated Engineering Team Leader Mid, Land Management Team Leader South Central, Land &amp; Assets Manager South Central, Wildlife Team Leader, Senior Specialist Surveyor Mid North, Officer Forest Operations Mid North, Lead Specialist Advisor Forest Operations Land Stewardship, Team Leader Energy Delivery, Team Leader Land Management South Central, GIS technical support Land Stewardship, Specialist advisor Forest Engineering Land Stewardship, Team Leader Business Support Commercial, Advisor Forest Surveys Land Stewardship, Senior Officer Land Management Mid South, Specialist Advisor Forest Planning Land Stewardship, Specialist advisor Conservation &amp; Heritage Land Stewardship, Team Leader People &amp; Places Mid,  Senior Officer Forest Operations Mid South, Senior Officer Forest Operations Mid South, Senior Specialist Officer Peat Action Programme, Forest Operations, Land Management Higher Education Placement, Team Leader Forest Standards Land Stewardship, Specialist Advisor Silvicultural Restocking Land Stewardship, Officer Forest Operations, Mid South, Senior Specialist Surveyor Mid North,</t>
  </si>
  <si>
    <t>Any deviation from the audit plan and their reasons? N If Y describe issues below):</t>
  </si>
  <si>
    <t>Any significant issues impacting on the audit programme N (If Y describe issues below):</t>
  </si>
  <si>
    <t xml:space="preserve">1) Carol Robertson Lead Auditor for FM, COC &amp; WCC. Over 25 years experience in native woodland management and creation in Scotland as well as the delivery of a number of Agency and Private sector contracts.   </t>
  </si>
  <si>
    <t>2) Ian Rowland Team Member has more than 30 years experience in forestry.</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</si>
  <si>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</si>
  <si>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See itinerary above</t>
  </si>
  <si>
    <t xml:space="preserve">08/07/2024 IR South Central Resolven office chemical store. Llanwynno waste handling compound. Castell Nos peatland restoration and successional woodland. Pen Foel Amman restocking Coupe 03027. </t>
  </si>
  <si>
    <t>09/07/2024 IR South Central Maendy Rhondda Civil engineering/AWS/PAWS restoration Coupe 93803. Llanwynno fire management Bryn Ffynnon coupe 99578 and Folsom Quarry.</t>
  </si>
  <si>
    <t>10/7/24 IR South Central Cefn y Rhondda harvesting Coupe 93838. Fforest Fawr harvesting horse logging.  Hensol Heathland restoration/SSSI/INNS Pysgodlyn Mawr.</t>
  </si>
  <si>
    <t>11/07/2024 IR South Central Gethin Commercial Lease Bike Park Wales. Werfa restocking. Ancient monument Gwersyll.</t>
  </si>
  <si>
    <t>12/07/2024 IR South Central Pennsylvania PAWS restoration Coupe 87233.</t>
  </si>
  <si>
    <t>490 consultees were contacted</t>
  </si>
  <si>
    <t>8 responses were received plus 1 after end of audit</t>
  </si>
  <si>
    <t>Consultation ended 2/7/24</t>
  </si>
  <si>
    <t>7 interviews were held 2 by phone to stakeholders &amp; 5 in person during audit with contractors.</t>
  </si>
  <si>
    <t>none</t>
  </si>
  <si>
    <t>The forest management was evaluated against the PEFC-endorsed national standard for UK country, entitled UKWAS V4. A copy of the standard is available at www.pefc.org</t>
  </si>
  <si>
    <t xml:space="preserve">NRW is accountable to Welsh Ministers and subject to scrutiny by relevant National Assembly for Wales Committees. NRW corporately is responsible to the Minister for Environment, Energy and Rural Affairs.  </t>
  </si>
  <si>
    <t xml:space="preserve">A chief executive is responsible for day to day management of the organisation and is also a member of the independent Board reporting to Ministers. </t>
  </si>
  <si>
    <t xml:space="preserve">The chief executive is supported by an Executive team.  Each team has individual accountability for keys areas of NRW's work.  Those involved directly in the management of the WGWE are Operations (supported by 6 heads of Place to deliver sustainable management of the natural resources in Wales), Evidence, Policy &amp; Permitting (supported by head of land stewardship covering compliance, policies &amp; guidance and training) as well as Finance, Commercial and Corporate Service (supported by head of commercial to include timber marketing functions and commercial strategy for the WGWE). NRW Document "Land Stewardship Governance" sets out the purpose, structure and terms of reference for the Land Stewardship Business Board and associated sub-groups whose tasks include "management and retention of forest certification". </t>
  </si>
  <si>
    <t>Area Statements themes are published on NRW website and reflect the Welsh Government and NRW strategy documents including delivery against the Sustainable Management of Natural Resources (SMNR) principles and Well-being goals.</t>
  </si>
  <si>
    <t>2019 RA, 2022 S3 2024 RA</t>
  </si>
  <si>
    <t>Obs 2024.05</t>
  </si>
  <si>
    <t>y</t>
  </si>
  <si>
    <r>
      <t xml:space="preserve">Audits undertaken as part of ISO 14001 Environmental Managment Systems. Copy of Internal &amp; External audit for 2024 inspected undertaken by specialist advisor EMS. Confirmation of internal auditor results of audit are reported to relevant management and audit action points are followed up and effective corrective action is taken. Copy of Land Management Manual Structure V1 seen which lists documents and procedures according to responsibility with author/ date of issue.  </t>
    </r>
    <r>
      <rPr>
        <sz val="11"/>
        <color rgb="FFFF0000"/>
        <rFont val="Cambria"/>
        <family val="1"/>
        <scheme val="major"/>
      </rPr>
      <t>The contract pack for the Fforest Vawr horse-logging operation was seen to contain version 2 of the NRW Best Practice Guide on Welfare Standard for the working on the Welsh Government woodland estate. This contained the option to use shovel and toilet paper as a welfare option, despite no longer being approved in FISA guidance. Version 4 of the NWR guide, which does not list shovel and toilet paper as an option, had already been issued at the time of issue of the contract pack, and should have been included rather than the outdated Version 2. Observation 2024.05 raised</t>
    </r>
  </si>
  <si>
    <t xml:space="preserve">NRW Documented procedures Environmental Management Sytems. Copy of Internal &amp; External audit for 2024 inspected undertaken by specialist advisor EMS. </t>
  </si>
  <si>
    <t xml:space="preserve">NRW is accountable to Welsh Ministers and subject to scrutiny by relevant National Assembly for Wales Committees. NRW corporately is responsible to the Minister for Environment, Energy and Rural Affairs. A chief executive is responsible for day to day management of the organisation and is also a member of the independent Board reporting to Ministers. The chief executive is supported by an Executive team.  Each team has individual accountability for keys areas of NRW's work.  Those involved directly in the management of the WGWE are Operations (supported by 6 Heads of Place to deliver sustainable management of the natural resources in Wales), Evidence, Policy &amp; Permitting (supported by Head of Land Stewardship covering compliance, policies &amp; guidance and training) as well as Finance, Commercial and Corporate Service (supported by Head of Commercial to include timber marketing functions and commercial strategy for the WGWE). </t>
  </si>
  <si>
    <t>Internal Auditing is under the direction of the Executive Director of Finance and Corporate Services with the responsibility for commercial standards and governance.</t>
  </si>
  <si>
    <r>
      <t xml:space="preserve">Mid and South Central: no evidence of non-compliance was identified during the audit or stakeholder consultation process. </t>
    </r>
    <r>
      <rPr>
        <b/>
        <sz val="10"/>
        <color rgb="FFFF0000"/>
        <rFont val="Cambria"/>
        <family val="2"/>
        <scheme val="major"/>
      </rPr>
      <t>South West: Soil Association received a complaint relates to Brechfa Forest West Windfarm where in late June 2024 at least 2 nightjar nests were destroyed whilst NRW were undertaking dollop/ mounding and planting operations. The incident has been reported to the police (wildlife crime) reference Minor 2024.03</t>
    </r>
  </si>
  <si>
    <t>Ref Minor 2024.03</t>
  </si>
  <si>
    <t>South Central &amp; Mid :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Sanitary boot cleaning equipment availablew. Individuals carry first aid kit on site. All staff and contractors seen wearing PPE compliant with best practice guidance. Eg. SOUTH CENTRAL: Cefn y Rhonnda, coupe 93838. Active clearfell harvesting operation using Harvester. Interview with harvester operator. MID: Hafren Fuchs active thinning operations Standing Sales contract coupe 48032.  Interview with Harvester operator and Forest Work Manager (FWM). Inspected FWM documentation including Method Statement, Tool Box talks (badgers &amp; Breeding birds), Emergency Response and Site Safety Rules.  Reviewed thinning specification, hazard signage including timber stack and PROW, Locked fuel tank, Spill kits, in date first aid kits and machine risk zones. Llethyr Birth West active harvesting operations Standing Sales contract coupe 60217.  Interview with Forwarder operator and Forest Work Manager (FWM). Inspected FWM documentation including Lone working procedure, Method Statement, Tool Box talks (red squirrels) and NRW Heritage Feature guidance, Emergency Response and Site Safety Rules as well as diffuse pollution and water management plan.  Reviewed signage including timber stack and PROW, Spill kits, in date first aid kits, machine risk zones, water monitoring points and welfare provision.</t>
  </si>
  <si>
    <t xml:space="preserve">All Regions/ Places: Inspected NRW online Deeds and Land registry on GeoSpatial Map viewer with Senior Specialist Surveyors. Confirmed ownership for Mid Wales Halfren purchase of land for 2ha new woodland creation, Hafod Feddgar &amp; Mathrafal forest title. </t>
  </si>
  <si>
    <t>All Regions/ Places: Maps associated with the Forest Resource plans and on NRW website as well as NRW online Deeds &amp; Land Registry identify the boundaries of management rights and responsibility.</t>
  </si>
  <si>
    <t xml:space="preserve">South Central: At Pysgodlyn Mawr SSSI, consent 2259413 seen for carrying out works. Mid: Nant Cwm Gerwyn, Nature Networks project (Nature &amp; Climate Emergency Fund) with Biodiversity Restoration Officer to view motor manual felling to waste of non-native conifers in areas of high ecological interest completed in Jan to March 2024.  Site proposed for inclusion in extension of Coedwig Dyfi SSSI and SSSI consent (ref. S28H) as well as dormice licence (issued 12/12/23).   </t>
  </si>
  <si>
    <t>All Regions/ Places:  WGWE no indication that not compliant at audit or during stakeholder consultation. Annual Report &amp; Accounts 2022/23 available on NRW website.</t>
  </si>
  <si>
    <t>All Regions/ Places: No such disputes were identified during the audit nor were they reported by the manager or through stakeholder consultation.  NRW's 'Encroachments System' deals with minor boundary disputes.</t>
  </si>
  <si>
    <t>All Regions/ Places: No such disputes were identified during the audit nor were they reported by the manager or through stakeholder consultation. NRW's Complaints procedure on NRW website https://naturalresources.wales/about-us/what-we-do/our-roles-and-responsibilities/corporate-policies/complaints-policy/?lang=en</t>
  </si>
  <si>
    <t>Commitment in "The Purpose &amp; Role of the Welsh Government Woodland Estate" report as well as on the Our Forest &amp; Woodland Certification pages both available on the NRW website.</t>
  </si>
  <si>
    <t>Commitment in "The Purpose &amp; Role of the Welsh Government Woodland Estate" report as well as on the Our Forest &amp; Woodland Certification pages both publically available on the NRW website.</t>
  </si>
  <si>
    <t>Anti Bribery and Corruption policy in place - no indication of non compliance with its requirements noted. All staff sign a 'Declaration of Interest' form. Annual Report and Accounts for 2022/23 plus previous years accounts available on NRW website.</t>
  </si>
  <si>
    <t xml:space="preserve">Fully compliant Anti Bribery and Corruption Policy available on NRW website: https://naturalresources.wales/about-us/what-we-do/our-roles-and-responsibilities/corporate-policies/?lang=en </t>
  </si>
  <si>
    <t>South Central: Boot cleaning and disinfection available after felling and restocking site visits. Mid: Hafren Felling certificate indate approved 2/7/21.</t>
  </si>
  <si>
    <t xml:space="preserve">South Central : Extensive collaboration with local Police to control 4x4 and motocross activity within the forests. Use of CCTV applied where likely illegal activities, including fly-tipping. Arson and Fly-tipping controlled and resolved through patrolling and identification of suspicious activities to police. Boundary fences occasionally erected and official access points demarcated. Interviews with Managers demonstrated they are pro-active about sitting with/on local groups to assess problems and causes which may stem from very specific local issues. Examples of fire and fuel breaks seen at both Pen Foel Aman restock site, and Llanwynno.Proactive response to mountainbikers building trails in the forest in the Wild Trails initiative which allows mountainbikers to propose trails for construction while allowing NWR and other private and public sector partners to ensure safety, and other values,  prioritised in the construction and maintenance of the trails. Mid: Dyi Forest, Acalpilco coupe 22505 restocked in 2021/22 with Beat Ups in following 2 years.  Issues with feral sheep browsing on trees also gorse growth smothering trees.  Inspected Feb 24 gorse mulching and subsequent BU with large Douglas For transplants, evidence seen of browse and sheep heard in the area. Discussion on shepherding contract to gather feral sheep with over 51 animals secured and either returned to the farmer or sold at local livestock market with proceeds donated to Wales Air Ambulance charity. </t>
  </si>
  <si>
    <t>Mid and South Central: interview with forest managers confirmation that none used.</t>
  </si>
  <si>
    <t>South Central &amp; Mid Area Statements themes are published on NRW website and reflect the Welsh Government and NRW strategy documents including delivery against the Sustainable Management of Natural Resources (SMNR) principles and Well-being goals.</t>
  </si>
  <si>
    <t>South Central &amp; Mid: A number of discussions where held with staff during the audit and all confirmed they had received training and demonstrated clear understanding of their roles and responsibilites as well as NRW's objectives</t>
  </si>
  <si>
    <t>South Central: Demonstrated through harvesting and restock operations at Werfa, coupe 88172 where consideration given to Schedule 1 species, archaeological heritage, landslip level 4 risk, former mining infrastructure, soils on steeply sloping site and coupe restock design with enhanced BL portion to promote connectivty. Felling completed November 2023, awaiting restock. Mid: Cambrian Mountains Tywi Forest, Fannog coupes 61518 &amp; 61250 active ground preparation, brash raking and scarification on 2022 clearfell.  Interview with excavator operator.  Operational documentation reviewed with method statement and hazard and constraints including buffering of watercourse feeding into drinking water reservoir Llyn Brianne as well as PROW. Area of deep peat identified on the ground not to be ground prepped as well as areas for deer control identified in consultation with wildlife Management Manager.</t>
  </si>
  <si>
    <t>Copy of Land Stewardship Budget 2024-25 inspected, included financial allocation for completion of FRPs in addition to restock/ SPHN/ PAWS restoration/Recreation and forest infrastructure for all areas.</t>
  </si>
  <si>
    <t>South Central &amp; Mid: Area Statement themes are published on NRW website and reflect the Welsh Government and NRW strategy documents including delivery against the Sustainable Management of Natural Resources (SMNR) principles and Well-being goals. FRPs seen for sites visited, including Garw and Ogmore Vale FRP that draws on the SC Area Statement themes, and includes Section 7 Management Objectives. Mid: Halfren FRP Objective document seen with assessment of state of natural resources and their resilience.</t>
  </si>
  <si>
    <t>South Central: The Lower Rhondda FRP assesses relevant components including woodland, freshwater, semi-natural grassland, wind throw risk, archaeological hotspots and urban. Mid: Halfren FRP Objective document seen with assessment of state of natural resources and their resilience which includes Heritage, Designated sites, acid sensitive catchment &amp; watercourse as well as flood management objectives</t>
  </si>
  <si>
    <t>South Central: Discussions with the Senior Officer, Natural Resources Planning Team, about NRW support for fridd conservation and management. Fridd is interconnecting habitat between the managed valley bottoms and the wilder tops. Mostly neighbouring to NRW, badly affected by fire. Lower Rhondda FRP includes consideration of support for fridd habitat within and neighbouring the FRP area. Mid: Examples seen of forestry operations near to watercourses highlighted as particularly sensitive with mitigating protocols e.g. Cambrian Mountains Tywi Forest Fannog coupes 61518 &amp; 61250 active ground preparation, brash raking and scarification on 2022 clearfell. with buffering of watercourse feeding into drinking water reservoir Llyn Brianne.  Dyi Forest Nant Cwm Gerwyn, Nature Networks project (Nature &amp; Climate Emergency Fund) with aim to restore PAWS sites through non-native conifer removal and enhance connectivity within and linking to outside of the forest.</t>
  </si>
  <si>
    <t xml:space="preserve">South Central: To facilitate collaboration with partners including Bridgend Local Nature Partnership, standalone 5 year management plan drawn up for Pennsylvania woodland. PAWS restoration site, with focus on dormouse conservation. The MP details the concept, the management objectives and management operations for gradual but complete reversion to native BL woodland. Site visited showed dormouse monitoring tubes in use, and recent activities to remove larch natural regeneration. Mid: Dyi Forest Nant Cwm Gerwyn, Nature Networks project (Nature &amp; Climate Emergency Fund) with Biodiversity Restoration Officer to view motor manual felling to waste of non-native conifers in areas of high ecological interest, presence of lichens and dormice.  Site proposed for inclusion in extension of Coedwig Dyfi SSSI. </t>
  </si>
  <si>
    <t xml:space="preserve">South Central: Coupe 93803 Maendy Rhondda was a standing sale site felled between May and December 2023. Evidence was seen during site visit, and evident in method statement instructions, of retention of ANSW on the site, with plans for restock of neighbouring PAWS site with local broadleaves. Mid: A number of projects seen with the aim of PAWS restoration through the removal of non-native conifers as well as Rhododendron.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 </t>
  </si>
  <si>
    <t>South Central: The woodlands of SC are heavily used. There are multiple points of contact, and means of engagement. At Fforest Fawr, an MoU for partnership on the Wild Trails initiative was seen, with a project plan from April 2024. The initiative allows for collaboration with the mountainbiking community to ensure that NRW ensures that 'wild' mountainbiking remains safe and with mechanisms for control by NRW. Mid: Dyfi Forest Dinas Mawddwy coupe 09781 meeting with NRW Team Leader Land Management and Land Management Officer to view Rhododendron control works completed in 2023 within PAWS and along edge of public Foel Dre path.  Works undertaken in consultation with Cwmin Nod Glas Wales, a social enterprise Company who have developed 8 circular walks.</t>
  </si>
  <si>
    <t>South Central: The plan for renewal of Gethin FRP includes verifiable targets for environmental concerns: transient open space max 10ha per site; min 3ha clearfells for nightjar nesting sites. Mid: Halfren FRP is a long term plan (25 years) which is subject to review every 5 years and will include e.g. response to WFD such as management in acidified catchments &amp; riparian management, Forest Research undertake long-term monitoring of stream water chemistry in selected catchments.</t>
  </si>
  <si>
    <t>South Central: The Llanwynno FRP includes sections on understanding the state and condition of natural resources relevant to site, an assessment of resilience, consideration of the benefits the resources contribute, existing activity, risks v benefits, identification of opportunities, and so on. Mid: Halfren FRP Appendix 1 details actions to deliver objectives against the Sustainable Management of Natural Resources (SMNR) principles and Well-being goals.</t>
  </si>
  <si>
    <t>South Central:The Gethin FRP approved 2016 contains maps showing felling plans in 5-year phases starting 2012-16 and finishing in 2041. Map 3 shows Indicative Forest Types and Habitat Maps. Mid: Halfren included in selection of FRP maps and evidenced on Forester GIS.</t>
  </si>
  <si>
    <t>All Places : Venison sales are an associated output from Deer control. Levels are based on control after assessment of tree damage as a result of browsing damage.</t>
  </si>
  <si>
    <t>South Central: A dedicated 5 year management plan has been created for Pennsylvania woodland, in addition to the FRP, to allow for specific details to be included regarding collaborative working with partners. Section 6 of the plan details management operations, stewardship operations, conservation and heritage. Mid: Halfren FRP evidenced through maps and on Forester GIS, along with coupe planning programme identified on 3 year rolling programme.</t>
  </si>
  <si>
    <t>Mid: A range of appropriate maps support the FRPs and coupe plans seen, all generated from GIS Forester. South Central: Section 12 of the Future Forest Vision document for Bike Park Wales, a lease in Gethin Forest, contains eight maps relating to management, including location, access, species distribution, constraints and opportunities, long term plan, ASNW and PAWS management.</t>
  </si>
  <si>
    <t xml:space="preserve">South Central: Contract monitoring diary was seen for road grading works at Llanwynno, February 2024. Elements for monitoring included: health and safety maps and PPE in good condition; water quality, pollution events, weather conditions and risk of surface water run-off. Mid: A programme of monitoring of forest operations through site diaries was inspected for thinning operations at Hafren Fuchs active thinning operations Standing Sales contract coupe 48032 and clearfell Mathrafal Forest, Spout Wood Coupe 45410, Beat Up assessment at Acalpilco coupe 22505 and Llyn Du, Hengae West 600m road upgrade and 450m new forwarder track, Deer monitoring assessments as well as tree saftey survey Dyi Forest, Dinas Mawddwy coupe 09781. </t>
  </si>
  <si>
    <t>All Regions/ Places: NRW documentation subject to Freedom of Information Act and therefore publicly available.</t>
  </si>
  <si>
    <t xml:space="preserve">All Regions/ Places: Meeting held with Specialist Advisor Forest Planning for overview of progress on the revision of Forest Resource Plans (FRPs). In last 12 months 13 FRPs have been approved with a remaining 8 FRPs over 10 years old with approved extensions.  Of these remaining 8 plans, 2 have HRA&amp; EIA process completed, 3 out of 8 are in progress and 3 out of 8 still to action.  This Observation therefore remains Open to assess at S1 progress on completion of these 8 plans as well as the programme to address the next phase of currently in date FRPs coming up for review in the next couple of years. Review at S1. South Central: Five FRPs in SC with all currently in date, approved between May 2016 and March 2023. The oldest of the FRPs, for Gethin, Merthyr and Allen's Estate, has a brief in preparation for plan renewal, dated July 2024. </t>
  </si>
  <si>
    <t>Obs 2020.02</t>
  </si>
  <si>
    <t>All Regions/ Places: FRPs subject to stakeholder consultation. Mid: Hafren Fuchs active thinning operations Standing Sales contract coupe 48032.  Interview with Harvester operator and Forest Work Manager (FWM). Inspected FWM documentation including use of banksmen adjacent to PROW, appropriate hazard signage in place. Evidence of NRW consultation with neighbour whose private water supply arose within the forest as well as YORE (off-raod motorbike company) with permission to use designated tracks within the forest pior to operations. South Central: signage was seen at all active sites visited. Forest road closures at Maendy Rhondda due to culvert replacement and landslip resulted in a site visit for local residents and communication with Senedd member Buffy Williams, during April 2024, as seen in email correspondence relating to Buffy Williams case number BW03252.</t>
  </si>
  <si>
    <t>All Regions/ places: Consultation summaries seen for FRPs, including South Central : Lower Taff and the Vale, December 2022. Includes details shared by NRW about proposals, means of communication, lists of stakeholders, responses, mitigations, details of drop-in sessions. Halfren amendment FPA15 23-24.</t>
  </si>
  <si>
    <t xml:space="preserve">All Regions/ places: Consultation summaries seen for FRPs. South Central: Consultation summaries seen for all SC FRPs, including Lower Taff and the Vale, December 2022. Includes details shared by NRW about proposals, means of communication, lists of stakeholders, responses, mitigations, details of drop-in sessions. Mid: Mid: Hafren Fuchs active thinning operations Standing Sales contract coupe 48032.  Evidence of NRW consultation with neighbour whose private water supply arose within the forest as well as YORE (off-road motorbike company) with permission to use designated tracks within the forest pior to operations. Dyi Forest, Dinas Mawddwy coupe 09781 Rhododendron control works completed in 2023 within PAWS and along edge of public Foel Dre path.  Works undertaken in consultation with Cwmin Nod Glas Wales, a social enterprise Company who have developed 8 circular walks.  </t>
  </si>
  <si>
    <t>South Central: signage was seen at all active sites visited. Forest road closures at Maendy Rhondda due to culvert replacement and landslip resulted in a site visit for local residents and communication with Senedd member Buffy Williams, during April 2024, as seen in email correspondence relating to Buffy Williams case number BW03252.  Mid: Record of responses to Myndd Du neighbouring properties (ref Stakeholder no. 4) as well as County Council Access forums.</t>
  </si>
  <si>
    <t>Soil Association undertake consultation prior to audit and this ensures the 30 day period for people to respond.</t>
  </si>
  <si>
    <t>All Regions/ Places: The approved FRPs subject to stakeholder consultation and the response to any issues raised.</t>
  </si>
  <si>
    <t>South Central: Results of pro-active management of INNS (rhododendron, Himalayan balsam, Japanese knotweed) in four sites, including AWS and PAWS, as seen: Pennsylvania, Allen's Estate, Hensol, Gweilo dy Gath. For Allen's Estate, survey results from February 2024 based on DAFOR system, seen. At Pysgodlyn Mawr SSSI, details of collaboration with volunteers for Great Glamorgan Way footpath discussed for their work on pulling balsam by hand.  Mid: A number of projects seen with the aim of PAWS restoration through the removal of non-native conifers as well as Rhododendron.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t>
  </si>
  <si>
    <t>South Central: NRW plays a pivotal role in initiatives, including Coal Spoil Connections, Healthy Hillsides and collaboration with Rhondda Cynon Taff council at Clydach Vale country park, that promote the mapping and active restoration and management of fridd habitat.  Mid: Dyi Forest Nant Cwm Gerwyn, Nature Networks project (Nature &amp; Climate Emergency Fund) area of high ecological interest, presence of lichens and dormice and proposed for inclusion in extension of Coedwig Dyfi SSSI.</t>
  </si>
  <si>
    <t>South Central: NRW is working in collaboration with the HLF-funded Lost Peatlands project at Castell-Nos. This involves installing bunds and dams to trap water to re-wet the site, conserve the peat and encourage the growth of sphagnum mosses. Mid: Cambrian Mountains Tywi Forest, Llyn Du NPAP (National Peatland Action Partnership) previously afforested peatland restoration site.  Clearfelled in 2014 and retained as open space.  As part of NPAP and following survey of peat depths area identified as location for contour bunds, peat dams and open water pools systems completed in early 2024.</t>
  </si>
  <si>
    <t>Mid: FY 23/24 timber despatched 281,162.87t AAC 537,933t. South Central: FY 23/24 timber despatched 24,280.96t AAC 69,025t.</t>
  </si>
  <si>
    <t>South Central: At Fforest Fawr, SPHN felling of 230T of larch in an ASNW used horse-logging and directional motor-manual felling to minimise damage to the remaining stand and the soil. Mid: Hafren Fuchs active thinning operations Standing Sales contract coupe 48032. Inspected FWM documentation including Method Statement and reviewed first thinning specification with no detriment to quality of stand.  Good understanding by harvester operator in interview.</t>
  </si>
  <si>
    <t>All Places: Venison sales are an associated output from Deer control.Cull Levels are based on control after assessment of tree damage by browsing.</t>
  </si>
  <si>
    <t>All Regions/ Places: The forest managers stated that no priority species are harvested, this was not identified as an issue during the stakeholder consultation process.</t>
  </si>
  <si>
    <t>South Central: Harvesting plans for coupe 93838 Cefn y Rhondda seen to include assessment of risk to Schedule 1 species known to use neighbouring site for nesting, with the felling coupe falling within the exclusion zone. Details included in PCM materials available to standing sales purchaser and equipment operators. Harvesting halted during nesting period and constraint re-surveyed before re-commencement of harvesting, as seen. Mid: Mathrafal Forest, Spout Wood Coupe 45410 harvesting site currently on stop due to waterlogging of site. Contract originally scheduled for felling in autumn to avoid wetter conditions, with work eventually starting in January. Clearfell of PAWS area on steep slopes, with aim to retain 70-110m3, inspected deadwood retention including group for Barbastelle bats alomg with retention of all broadleaves.  Viewed water management in place including sumps and silt netting installed to minimise diffuse pollution along with two log bridges crossing watercourses.  No mechanical harvesting within buffer of Clawdd Wood Hill fort on edge of NRW Estate.</t>
  </si>
  <si>
    <r>
      <t xml:space="preserve">South Central: The coupe plan for Pen Foel Aman 03027 clarifies presence of Schedule 1 species, detailing relevant periods when works must stop and exclusion zones. Mid: Nant Cwm Gerwyn, Nature Networks project (Nature &amp; Climate Emergency Fund) to view motor manual felling to waste of non-native conifers in areas of high ecological interest completed in Jan to March 2024.  Instruction to contractors included map identifing important lichen trees along with method statement covering management of designated features, lichens as well as dormice. 
</t>
    </r>
    <r>
      <rPr>
        <sz val="10"/>
        <color rgb="FFFF0000"/>
        <rFont val="Cambria"/>
        <family val="2"/>
        <scheme val="major"/>
      </rPr>
      <t xml:space="preserve">During the audit, Soil Association received a complaint relates to Brechfa Forest West Windfarm where in late June 2024 at least 2 nightjar nests were destroyed whilst NRW were undertaking dollop/ mounding and planting operations. The incident was discussed with the NRW’s Team Leader Forest Operation South West.  Evidence was reviewed of the 2019/20 clearfell which had been fallow.  The site was identified for mechanised planting trial in 2023. Coupe form completed. Nightjars identified as historical nesting site (2016) on edge of coupe . Operational documentation regarding a proposed nematode application noted email correspondence (18/5 to 14/6/23) between the Officer Forest Operations SW and the Land Management Senior officer requesting and receiving clarification of the presence of nightjars. The nematode application was delayed until Sept 2023 with the PCM record noting nightjars as an operational constraint in the PCM 2 in line with protocol.  A review of the mechanical planting contract had a start date of the 1/2/24 and completion date of 29/11/24.  No site specific conditions were noted in this contract as mitigation for the presence of nightjars as would have been expected for a long date contract.  The works commenced on the 25/3/24.  No mention of the presence of nightjars in the PCM record or the method statement. The contractor then left the site during April and May returning on the 7th June with work completed on the 17th June. NRW were notified of the nest destruction on the 24th June 2024. On the 28th June. Incident reported through Incident Communications Centre and raised with the police as a Wildlife crime and awaiting investigation. WIRS (Wales Incident Response System) not applicable at present as Police investigation pending. Subject to the outcome of the Police investigation and NRW investigation, the Team Leader Forest Operations SW in discussion with their line manager have completed an initial assessment of the root cause of the incident as well as proposed works to prevent a reoccurrence. These included: 1.Training  - Improvements to induction modules to focus on the integration of the stages of coupe planning process.  Included in this is a training session for the full team with Estates Planning Team Leader scheduled for the 29th July on relevant documents in Land Management Manual (including 3.2.8 Aide Memoire to Constraint Planning) to install a robust planning and delivery model of site monitoring. Request made 1/7/24. 2. Moratorium on current operations in coupes where current species are present, with focus on ground preparation especially where nightjars have been recorded on the past. Additional internal expertise for assessing sites for same/similar species has been sought and agreed. 3. Revision of Site diary checksheet template underway to incorporate “headline” information at the top of the sheet covering restrictions to site, timings, exclusion zones, contract periods etc. Currently the template relies on memory of individual technicians to check on the forest management constraints during site visit. 4. Request made to Operations Forestry Manager (2 July 2024) to consider coupe planning training for Forest Operations staff to support role where in-team training was given. 5. Training for Forest Operation team to be identified to advance knowledge on bird/mammal constraints. Due to the evidence supplied of the prompt actions taken by NRW, including self-reporting the case to the police (wildlife crime), halting all ground preparation works until all coupes proposed for management have been visited by their conservation officer and given subsequent clearance to resume the work as well as identification of proposed measures to be put in place to avoid a repeat occurrence, this incident has been raised as a minor. </t>
    </r>
  </si>
  <si>
    <t>N</t>
  </si>
  <si>
    <t>Minor 2024.03</t>
  </si>
  <si>
    <t>South Central: PAWS restoration works at Maendy Rhondda included discussions with the neighbouring farmer regarding plans and agreements on retention of mature open-growing trees on the farmer's land but close to the site to be restored, to promote cross-landscape connectivity. Mid: Dyi Forest Nant Cwm Gerwyn, Nature Networks project (Nature &amp; Climate Emergency Fund) area of high ecological interest, presence of lichens and dormice and proposed for inclusion in extension of Coedwig Dyfi SSSI.</t>
  </si>
  <si>
    <t xml:space="preserve">South Central: SPHN larch fellings at Pennsylvania and Fforest Fawr have been used to NRW's advantage as an opportunity to bring forward PAWS restoration works. INNS are pro-actively monitored and managed across a number of AWS, and a system of registering ad hoc INNS sightings is maintained, as seen. Mid: Examples seen of forestry operations near to watercourses highlighted as particularly sensitive with mitigating protocols e.g. Cambrian Mountains Tywi Forest Fannog coupes 61518 &amp; 61250 active ground preparation, brash raking and scarification on 2022 clearfell. with buffering of watercourse feeding into drinking water reservoir Llyn Brianne.  </t>
  </si>
  <si>
    <t>All Places: FRPs focus on delivery of programmes to help address Area Statement themes.  These included improving biodiversity- responding to the nature emergency and Climate emergency adaptation and mitigation.</t>
  </si>
  <si>
    <t xml:space="preserve">South Central: no new woodland planting sites in last 12 months seen. Mid: Hafren Forest, Hafodfeddar 2 ha Woodland Creation compensatory planting scheme links two NRW blocks. EIA in place and discuss development of planting plan which included buffer of PROW crossing the site as well as open space retained for future construction of forest road. Walked site and inspected planting and transplants no evidence of vole or browsing damage. </t>
  </si>
  <si>
    <t>South Central: At Castell Nos, the successional woodland approach was seen and discussed with managers. Failed crops, often on peat and often due to repeated arson burning, are mapped on Forester web FRP layer. If low YC anyway, and on shallow peat the decision may be made to not replant, and to allow the areas to regenerate naturally or not at all. The areas of of varying sizes intermixed with healthier stands, and can result in a diverse mosaic of sizes and species. Mid: The delivery of an annual coupe management programme includes a clearfell/ restock areas e.g. Mathrafal Forest, Spout Wood Coupe 45410 &amp; Llethyr Birth West Standing Sales contract coupe 60217 harvesting sites and restocks at Acalpilco coupe 22505 restocked in 2021/22 with Beat Ups in following 2 years, Coed y Plas site of two nematode applications 2023 &amp; 2024 in preparation for 2024/25 restock as well as Fannog coupes 61518 &amp; 61250 active ground preparation, brash raking and scarification on 2022 clearfell.</t>
  </si>
  <si>
    <t>South Central: The low incidence of deer browsing allows large amounts of natural regeneration and natural colonisation to be accepted into coupes, especially BL, where restocking may involve a period of waiting to see how successful colonisation is and then undertaking enrichment planting only, as seen at Werfa coupe 88172, seeking to promote BL connectivity with the neighbouring BL stand. Mid: Hafren Forest, Hafodfeddar 2 ha Woodland Creation compensatory planting scheme included range of native broadleaf species. Seed certificates seen using UK seed zone provenances 303,304, 403 &amp; 405.</t>
  </si>
  <si>
    <t xml:space="preserve">South Central: The low incidence of deer browsing allows large amounts of natural regeneration and natural colonisation to be accepted into coupes, especially BL, where restocking may involve a period of waiting to see how successful colonisation is and then undertaking enrichment planting only, as seen at Werfa coupe 88172, seeking to promote BL connectivity with the neighbouring BL stand. However, the small land bank in SC allows only a limited time before planting is undertaken.  Mid: A number of projects seen with the aim of PAWS restoration through the removal of non-native conifers as well as Rhododendron and the retention of braodleaves as seed source for natural regeneration.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  Mathrafal Forest, Spout Wood Coupe 45410 clearfell of PAWS area on steep slopes, assessed as Red with aim to retain 70-110m3, inspected deadwood retention including group for Barbastelle bats.  Broadleaves retained. </t>
  </si>
  <si>
    <t xml:space="preserve">South Central: Following survey of PAWS, they are being gradually returned to native species. SPHN larch fellings at Pennsylvania woodland are seeing the woodland being returned to BL with existing SP remaining in the stand until end of rotation and being gradually thinned out. Mid: A number of projects seen with the aim of PAWS restoration through the removal of non-native conifers as well as Rhododendron and the retention of braodleaves as seed source for natural regeneration.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  Mathrafal Forest, Spout Wood Coupe 45410 clearfell of PAWS area on steep slopes, assessed as Red with aim to retain 70-110m3, inspected deadwood retention including group for Barbastelle bats.  Broadleaves retained. </t>
  </si>
  <si>
    <r>
      <rPr>
        <u/>
        <sz val="10"/>
        <rFont val="Cambria"/>
        <family val="1"/>
      </rPr>
      <t>All sites:</t>
    </r>
    <r>
      <rPr>
        <sz val="10"/>
        <rFont val="Cambria"/>
        <family val="1"/>
      </rPr>
      <t xml:space="preserve"> The forest managers stated that other than tried and tested commercial conifer species, no such introductions have been undertaken. None were identified during site visits or through stakeholder consultation. </t>
    </r>
  </si>
  <si>
    <r>
      <rPr>
        <u/>
        <sz val="10"/>
        <rFont val="Cambria"/>
        <family val="1"/>
      </rPr>
      <t>All Sites</t>
    </r>
    <r>
      <rPr>
        <sz val="10"/>
        <rFont val="Cambria"/>
        <family val="1"/>
      </rPr>
      <t xml:space="preserve">: The forest manager stated that  no such introductions have been undertaken. None were identified during site visits or through stakeholder consultation. </t>
    </r>
  </si>
  <si>
    <t>South Central: At coupe 88172 Werfa, the steeply sloping coupe has an unstable southern portion with landslip risk four. The coupe is planned for re-establishment with a mixture of SP, SS and BL. The pine will be allowed to self thin, the spruce will be taken to rotation length, and BL management not for production thereafter, to promote slope stability. The staff member responsible for restocking was able to describe using the species selection tool, Good Practice Guide 7. Mid: The delivery of an annual coupe management programme includes a clearfell/ thinning/ restock areas e.g. Mathrafal Forest, Spout Wood Coupe 45410 &amp; Llethyr Birth West Standing Sales contract coupe 60217 harvesting sites, Hafren Fuchs thinning operations coupe 48032, restocks at Acalpilco coupe 22505 restocked in 2021/22 with Beat Ups in following 2 years, Coed y Plas site of two nematode applications 2023 &amp; 2024 in preparation for 2024/25 restock as well as Fannog coupes 61518 &amp; 61250 active ground preparation, brash raking and scarification on 2022 clearfell.</t>
  </si>
  <si>
    <t xml:space="preserve">South Central: In the Lower Taff and Vale FRP, Appendix 1 Ecosystem Services and FRPS, LISS is proposed for delivering resilience, to promote multiple benefits, to contribute to connectivity across the landscape and to create a diverse woodland structure. The Future Forest Vision (management plan) for the core area of Bike Park Wales in Gethin, notes the use of low-impact thinnings in periods 2029-33 and 2039-43. Mid: The delivery of an annual coupe management programme includes a clearfell/ thinning/ restock areas e.g. Mathrafal Forest, Spout Wood Coupe 45410 &amp; Llethyr Birth West Standing Sales contract coupe 60217 harvesting sites and Hafren Fuchs thinning operations coupe 48032.  </t>
  </si>
  <si>
    <t>South Central: At Fforest Fawr, SPHN felling of 230T of larch in an ASNW used horse-logging and directional motor-manual felling to minimise damage to the remaining stand and the soil.  Mid: A number of projects seen with the aim of PAWS restoration through the removal of non-native conifers as well as Rhododendron and the retention of braodleaves as seed source for natural regeneration.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  Presteigne North Wood PAWS site where motor manual confer removal undertaken in April 2024 adjacent to footpath.  Combination of chipping of brash, creation of brash piles as well as cross-cutting and small stacks of larger conifer logs to create a diversity of deadwood.  Broadleaves retained with little damage noted.</t>
  </si>
  <si>
    <t>All Regions/ Places: Operational Guidance "Priorities for Ancient Woodland Management on WGWE" states management approach which includes Appendix 2 PAWS Thinning decision flowchart and Appendix 3 PAWS restocking flowchart of when appropriate use of natural regeneration.</t>
  </si>
  <si>
    <t xml:space="preserve">Mapped examples of LTR and NR as well as ASNW/ RAWS areas demonstrated via Screenshare on Forester GIS. SC ASNW, RAWS (Restored Ancient Woodland), LISS, LTR and NR total 28% of WMU.  Mid South: ASNW, RAWS, LISS, LTR and NR total 19% of WMU.  Mid North: ASNW, RAWS, LISS, LTR and NR total 35% of WMU.  </t>
  </si>
  <si>
    <t xml:space="preserve">South Central: A 5 year management plan drawn up for Pennsylvania woodland. PAWS restoration site, with focus on dormouse conservation. The MP details the concept, the management objectives and management operations for gradual but complete reversion to native BL woodland. Site visited showed dormouse monitoring tubes in use, and recent activities to remove larch natural regeneration. Mid: Nant Cwm Gerwyn, Nature Networks project (Nature &amp; Climate Emergency Fund) with motor manual felling to waste of non-native conifers in areas of high ecological interest completed in Jan to March 2024.  Site proposed for inclusion in extension of Coedwig Dyfi SSSI and SSSI consent (ref. S28H) as well as dormice licence (issued 12/12/23).  </t>
  </si>
  <si>
    <t xml:space="preserve">South Central: Management of Pennsylvania woodland in collaboration with the Bridgend Local Nature Partnership, who lend the dormouse tubes for monitoring. Management of the Gwersyll SAMS at Gethin seen to be in consultation with CADW, in developing the overall management plan, as seen, and also annual work programmes. Mid: Nant Cwm Gerwyn, Nature Networks project (Nature &amp; Climate Emergency Fund) with motor manual felling to waste of non-native conifers in areas of high ecological interest completed in Jan to March 2024.  Site proposed for inclusion in extension of Coedwig Dyfi SSSI and SSSI consent (ref. S28H) as well as dormice licence (issued 12/12/23).  Cambrian Mountains Tywi Forest located within Mid Wales Red Squirrel Partnership and evidence inspected of site laision meetings between NRW &amp; S&amp;W Wales Wildlife Trust on projects such as coupe drey surveys and camera trapping. </t>
  </si>
  <si>
    <t>MId: Radnor Forest, NRW Bleddfa Deer Larder, interviews with Wildlife Management Officer and Wildlife Technical Support, one of 4 teams covering the WGWE.  Discussion on damage assessment and deer monitoring through a combination of nearest neighbour assessment as well as use of thermal drone images.  Inspected larder facilities including waste storage/ disposal as well as wildlife officer vehicles (first aid kits and lone working procedures), Cull records, training records &amp; certificates of competency and sampled venison sales information.</t>
  </si>
  <si>
    <t xml:space="preserve">South Central: At Cefn y Rhondda harvesting site, the harvesting contractor's documents were audited, including risk assessment, site safety rules, emergency response car, COSHH forms, FISA guides and the operator's certificates of competency. Mid: At all operational sites (e.g. Llethyr Birth West active harvesting operations Standing Sales contract coupe 60217, Fannog coupes 61518 &amp; 61250 active ground preparation, brash raking and scarification on 2022 clearfell as well as Hafren Fuchs active thinning operations Standing Sales contract coupe 48032) inspected operational documentation which included Lone working, Emergency Response and Site Safety Rules.  Spill kits, in date first aid kits, machine risk zones seen. </t>
  </si>
  <si>
    <t>Mid &amp; South Central: No such conversion was reported or observed.</t>
  </si>
  <si>
    <t xml:space="preserve">South Central: No such conversions in the year prior to audit, but a 2ha trial site of lowland heathland restoration seen at Hensol woodland, felled in 2020-21, following identification of specific heathland ground flora during pre-felling surveys.  Mid: In line with NRW “Guidance on afforestation on deep peat on WGWE” at Cambrian Mountains Tywi Forest, Llyn Du NPAP (National Peatland Action Partnership) previously afforested peatland restoration site.  Clearfelled in 2014 and retained as open space.  As part of NPAP and following survey of peat depths area identified as location for contour bunds, peat dams and open water pools to resore the area to more natural conditions. </t>
  </si>
  <si>
    <t xml:space="preserve">South Central: the restoration of the lowland heath was planned during the renewal of the Hensol of the FRP, so consultation included the proposed restoration activity. Lowland heath is a rare habitat type in South Wales.  Mid: In line with NRW “Guidance on afforestation on deep peat on WGWE” at Cambrian Mountains Tywi Forest, Llyn Du NPAP (National Peatland Action Partnership) previously afforested peatland restoration site.  Clearfelled in 2014 and retained as open space.  As part of NPAP and following survey of peat depths area identified as location for contour bunds, peat dams and open water pools to resore the area to more natural conditions. </t>
  </si>
  <si>
    <r>
      <t xml:space="preserve">Mid &amp; South Central: all works inspected had the required approval.  Mid: </t>
    </r>
    <r>
      <rPr>
        <sz val="10"/>
        <color rgb="FFFF0000"/>
        <rFont val="Cambria"/>
        <family val="2"/>
        <scheme val="major"/>
      </rPr>
      <t>Halfren Forest, Hafodfeddgar 2ha woodland creation plan was walked with Specialist Adviser Land Management. A PRoW which crossed diagonally had the instruction within the PCM documentation to retain a 5m buffer. In conversation with the manager an area of open space located to the north of the PRoW was to be retained unplanted and no planting undertaken within the drip line of the hedge which dissected the site.  During a walk over of the planted are it was noted that planting had been undertaken within the area of designated open space as well as within the drip line of the hedge. Raised as a minor as one off issue as site delivery not in line with instructions.</t>
    </r>
  </si>
  <si>
    <t>Minor 2024.02</t>
  </si>
  <si>
    <t>South Central: All active or complete harvesting sites visited by audit team provided documented diaries of visits and outcomes. Diary entries consistent in terms of style across all sampled. Mid: Demonstrated an active programme of record keeping across the NRW Teams - Forest Operations, Recreation, Wildlife Operations, Land Management and Integrated Engineering.</t>
  </si>
  <si>
    <t>South Central: Evidence of tree safety surveys seen, including risk grading, implementation of surveys according to schedule, appointment of contractors to undertake required works. Mid: A programme of monitoring of forest operations through site diaries was inspected for thinning operations at Hafren Fuchs active thinning operations Standing Sales contract coupe 48032 and clearfell Mathrafal Forest, Spout Wood Coupe 45410, Beat Up assessment at Acalpilco coupe 22505 and Llyn Du, Hengae West 600m road upgrade and 450m new forwarder track, Deer monitoring assessments as well as tree saftey survey Dyi Forest, Dinas Mawddwy coupe 09781. All places: deer cull records and chemical useage.</t>
  </si>
  <si>
    <t>South Central: Training certificate seen for equipment operator at Cefn y Rhondda felling site, to undertake water quality monitoring at defined sampling point. Mid:  Monitoring of damage and deer numbers provided at Bleddafa deer larder (1 of 4 centres for Deer control) All active or complete harvesting sites visited provided documented diaries of visits and outcomes. e.g. Coed y Plas site of two nematode applications 2023 &amp; 2024 on 2021 SPHN larch clearfell left fallow for 18 months.  Evidence of weevil monitoring on site pre and post applications and decision leading to use of nematodes on site.  All places: records chemical useage.</t>
  </si>
  <si>
    <t>South Central: Dormouse monitoring tubes installed at Pennsylvania wood. Mid: Nant Cwm Gerwyn, Nature Networks project (Nature &amp; Climate Emergency Fund) area of high ecological interest, lichen and dormouse.  Site proposed for inclusion in extension of Coedwig Dyfi SSSI and subject to ongoing conidtion monitoring.</t>
  </si>
  <si>
    <t>All Places: NRW FRP are a long term plan (25 years) which is subject to review every 5 years which takes into account monitoring data and new records.</t>
  </si>
  <si>
    <t>South Central: All operational sites visited complied with FISA best practice. Site diaries were maintained and provided at each of the harvesting sites visited. Contractor vehicles checked for spill kits, first aid and maintenance records. Stacking heights checked specifically and cross checked with on site supervisor and contractor knowledge against documentation. Sanitary boot cleaning equipment available. Individuals carry first aid kit on site. All staff and contractors seen wearing PPE compliant with best practice guidance. E.g. Gethin, Wertha, 88172. Completed clearfell harvesting operation using winching. Skylining competencies seen. Archeological features on site. Cefn y Rhondda. Harvesting site using harvester and forwarder. Interview with harvester operator. Schedule 1 species on site. MID: Hafren Fuchs active thinning operations Standing Sales contract coupe 48032.  Interview with Harvester operator and Forest Work Manager (FWM). Inspected FWM documentation including Method Statement, Tool Box talks (badgers &amp; Breeding birds), Emergency Response and Site Safety Rules.  Reviewed thinning specification, hazard signage including timber stack and PROW, Locked fuel tank, Spill kits, in date first aid kits and machine risk zones. Llethyr Birth West active harvesting operations Standing Sales contract coupe 60217.  Interview with Forwarder operator and Forest Work Manager (FWM). Inspected FWM documentation including Lone working procedure, Method Statement, Tool Box talks (red squirrels) and NRW Heritage Feature guidance, Emergency Response and Site Safety Rules as well as diffuse pollution and water management plan.  Reviewed signage including timber stack and PROW, Spill kits, in date first aid kits, machine risk zones, water monitoring points and welfare provision.</t>
  </si>
  <si>
    <t xml:space="preserve">South Central : On site and document assessment of coupe operations where permissions required. Eg. Gethin, Wertha, 88172. Completed clearfell harvesting operation using winching. Skylining competencies seen. Archeological features on site. Cefn y Rhondda. Harvesting site using harvester and forwarder. Interview with harvester operator. Schedule 1 species on site. Maendy Rhondda coupe 93803. Culvert replacement and road repair. Folsom Quarry, permit to crush, issued by Carmarthenshire Council, dated 31-05-19. Mid: Halfren FRP Felling permission seen 2/7/21 covering Hafren Fuchs active thinning operations Standing Sales contract coupe 48032. Hengae West 600m road upgrade and 450m new forwarder track, inspected SUDS consenting approval 17/1/22 EIA GDPO confirmation letter 15/2/22 of no prior approval required from Gwynedd County Council.  Nant Cwm Gerwyn, Nature Networks project (Nature &amp; Climate Emergency Fund) motor manual felling to waste of non-native conifers in areas of high ecological interest completed in Jan to March 2024.  Site proposed for inclusion in extension of Coedwig Dyfi SSSI and SSSI consent (ref. S28H) as well as dormice licence (issued 12/12/23).  </t>
  </si>
  <si>
    <t xml:space="preserve">South Central : All documentation for each of the sites visited included PCM notes and supporting documentation signed off by site supervisors and contractors. Eg. Cefn y Rhondda. Harvesting site using harvester and forwarder. Interview with harvester operator included review of documentation. Schedule 1 species on site. Mid: All documentation for each of the sites visited included Pre-commencement meeting notes and supporting documentation signed off by site supervisors and contractors. FWM &amp; Operators interviewd at Hafren Fuchs active thinning operations Standing Sales contract coupe 48032, Llethyr Birth West active harvesting operations Standing Sales contract coupe 60217 and Fannog coupes 61518 &amp; 61250 active ground preparation, brash raking and scarification on 2022 clearfell -  all were fully aware of operational plan requirements and all safety precautions, environmental protection plans, emergency procedures seen to be in place and well understood. </t>
  </si>
  <si>
    <t xml:space="preserve">South Central: Cefn y Rhondda, coupe 93838. Harvesting site using harvester and forwarder. Water monitoring point identified on site. Confirmation seen that harvester operator has received appropriate training to undertake assessment of water run-off on site and evaluate if works may proceed. Mid: Site monitoring notes, discussions with site managers and contractors indicated that no such issues had occurred but all showed very good awareness of procedures to follow should this occur. Mathrafal Forest, Spout Wood Coupe 45410 harvesting site currently on stop due to waterlogging of site. </t>
  </si>
  <si>
    <t>South Central : No issues noted. Eg. Fforest Fawr. Completed harvesting site using horse-logging on ancient woodland site. PROW approval. Badger licence. Bat survey All aspects considered and incorporated into felling plan prior to operation commencing. Mid: all harvesting sites ( both live and recently - completed) had been well planned and executed with no noticeable loss or damage. Mathrafal Forest, Spout Wood Coupe 45410 harvesting site currently on stop due to waterlogging of site. Contract originally scheduled for felling in autumn to avoid wetter conditions, with work eventually starting in January.  Clearfell of PAWS area on steep slopes, viewed water management measures including sumps and silt netting installed to minimise diffuse pollution along with two log bridges crossing watercourses.</t>
  </si>
  <si>
    <t xml:space="preserve">South Central : No issues noted. Eg. Fforest Fawr. Completed harvesting site using horse-logging on ancient woodland site. PROW approval. Badger licence. Bat survey All aspects considered and incorporated into felling plan prior to operation commencing. Mid: all harvesting sites ( both live and recently - completed) had been well planned and executed with no noticeable loss or damage. Mathrafal Forest, Spout Wood Coupe 45410 harvesting site currently on stop due to waterlogging of site. Contract originally scheduled for felling in autumn to avoid wetter conditions, with work eventually starting in January.  Clearfell of PAWS area on steep slopes, viewed water management measures including sumps and silt netting installed to minimise diffuse pollution along with two log bridges crossing watercourses. Deadwood retention including group for Barbastelle bats as well as broadleave trees. </t>
  </si>
  <si>
    <t xml:space="preserve">South Central: No NTWPs. Tilhill SBI 77/274767 dated 31/03/2024, and delivery note 992249 dated 15/03/2024, for timber from Cefn y Rhondda, seen to be compliant with regard to certification status and certification number. Mid Venison Sales sampled: venison uplift ticket 11441201 22/5/24 including carcass tag RA1362 Roe buck 15Kg and invoice 3079593 18/6/24.  Timber Sales Sampled Spout Wood coupe 45410: Invoice 3074321 28/2/24 and delivery note 11827 21/2/24 for chipwood 25.08t. Hafren Fuchs Coupe 48032 SBI 77/278841 2/6/24 and delivery Note 1030085 29/5/25 SS Green Logs 25.88t. Llethyr Birth West coupe 60217 SBI 77/277884 19/5/24 and delivery note 736132683 16/5/24 SS fuelwood 24.18t.   All contain correct FSC claim and COC code. </t>
  </si>
  <si>
    <t>Mid &amp; South Central : No evidence on Harvesting sites visited either active or complete. Documentation for related sites states stumps to be retained.</t>
  </si>
  <si>
    <t>Mid &amp; South Central : No evidence on Harvesting sites visited either active or complete. Documentation for related sites states lop and top to be cut into lengths not exceeding 1.5m</t>
  </si>
  <si>
    <t>PRAA</t>
  </si>
  <si>
    <t xml:space="preserve">South Central: Folsom Quarry: Permit to crush for quarry contractor, issued 31/05/2019. Prior notification opinion dated 13/05/2021. Ordinary watercourse consent for culvert repairs at Maendy Rhondda, dated 16/06/2023. Mid: Hengae West 600m road upgrade and 450m new forwarder track inspected SUDS consenting approval 17/1/22 EIA GDPO confirmation letter 15/2/22 of no prior approval required from Gwynedd County Council.  </t>
  </si>
  <si>
    <t>South Central: At Fforest Fawr, SPHN felling of 230T of larch in an ASNW used horse-logging and directional motor-manual felling to minimise damage to the remaining stand and the soil. Maendy Rhondda coupe 93803. Culvert replacement and road repair resulted in correctly formed road surface, drainage and culverts. Use of silt traps seen in controlling run-off speed over soil surface. Mid: Hengae West 600m road upgrade and 450m new forwarder track walked with NRW Senior Engineer and Integrated Engineering Team Leader. Road surfacing sourced for NRW quarry with evidence of contractor being “competent person”.   Inspected side ditches and series of culverts and catch pits installed and cleared to control surface water. No issues noted.</t>
  </si>
  <si>
    <t>NRW's Integrated Pest Management policy includes commitment for the minimisation of the use of chemicals. Pesticide use is only where identified by monitoring.  Mid &amp; South Central: No pesticide application seen. All interviews with NRW staff confirmed that Fertilisers are not used.</t>
  </si>
  <si>
    <t>NRW's Integrated Pest Management policy includes commitment for the minimisation of the use of chemicals. Pesticide use is only where identified by monitoring.  An on-site assessment was undertaken at Resolven Chemical store in South Central. Site visits also undertaken to re-stocking and beating up coupes where confirmed with staff that all required procedures were followed. Pesticide use decision recording sheet seen for South Central Pen Foel Amman coupe 03027 dated 12/2023 and in Mid for top-up weevil spraying at Hafren Waterfalls coupe 48303 where monitoring had identified 5 out of 33 coupes with weevil present and causing damage.</t>
  </si>
  <si>
    <t>An on-site assessment was undertaken at Resolven chemical store in South Central. Mid &amp; South Central: Site visits also undertaken to re-stocking and beating up coupes where confirmed with staff that all required procedures were followed and no issues noted.</t>
  </si>
  <si>
    <t>NRW Integrated Pest Management policy includes commitment for the minimisation of the use of chemicals. Pesticide use is only where identified by monitoring.  Mid: Biological control measures (nematodes) to reduce Hylobius populations used at Coed y Plas site of two nematode applications 2023 &amp; 2024 on 2021 SPHN larch clearfell left fallow for 18 months.  Discussed weevil monitoring on site pre and post applications and decision leading to use of nematodes on site.  Site planned in 2025/26 restock programme.  NRW active in Forest Research GB/UK programme.  Participating in trial of Coragen (Chlorantraniliprole active ingredient) on both pre-treated and top up spray to assess impact on water quality.</t>
  </si>
  <si>
    <t>NRW Integrated Pest Management policy includes commitment for the minimisation of the use of chemicals. Pesticide use is only where identified by monitoring.  Mid: Biological control measures (nematodes) to reduce Hylobius populations used at Coed y Plas site of two nematode applications 2023 &amp; 2024 on 2021 SPHN larch clearfell left fallow for 18 months.  Discussed weevil monitoring on site pre and post applications and decision leading to use of nematodes on site.  Site planned in 2025/26 restock programme.</t>
  </si>
  <si>
    <t xml:space="preserve">NRW Integrated Pest Management policy includes commitment for the minimisation of the use of chemicals. Pesticide use is only where identified by monitoring. Stated in IPMS V7 and associated document Forest Research Operational Guidance Booklet (OGB) 15 Using pesticides in the Forest. Use of Decision Record Sheet seen for Mid Halfren weevil spraying contract.  Mid: Biological control measures (nematodes) to reduce Hylobius populations used at Coed y Plas site of two nematode applications 2023 &amp; 2024 on 2021 SPHN larch clearfell left fallow for 18 months.  Discussed weevil monitoring on site pre and post applications and decision leading to use of nematodes on site.  Site planned in 2025/26 restock programme. </t>
  </si>
  <si>
    <t xml:space="preserve">NRW Chemical records include in tab 10. Inspected chemical records dating back to 2016/17.  </t>
  </si>
  <si>
    <t xml:space="preserve">South Central: On-site assessment undertaken at Resolven chemical storage facility. The store manager is BASIS qualified. Chemical decision sheets, chemical usage records, COSHH assessments, method statements, risk assessments and contractor competencies seen e.g. Pen Foel Amman Site Specific ESRA, December 2023.  Mid: In IPMS V7 and associated document Forest Research Operational Guidance Booklet (OGB) 15 Using pesticides in the Forest requirement to complete Decision Record Sheet.  Inspected Decision Record Sheet for Halfren weevil spraying contract where 5 out of 33 coipes were assessed as requiring top-uop spraying due to presnece of weevil and damage level. Contract seen with safe working method, COSHH assessment, site specific ESRA, Chemical record form and gazelle label.  Competency of contractors checked. Record of notification of BeeConnect. </t>
  </si>
  <si>
    <t>NRW's Integrated Pest management policy seen, also national, local and site specific ESRAs along with pesticide use (ref tab A1.1).  All permitted for use in the UK.</t>
  </si>
  <si>
    <t>Mid &amp; South Central:  managers showed good awareness of which chemicals were authorised for use. South Central: Chemical storage at Resolven included no such chemicals</t>
  </si>
  <si>
    <t>Both Regions/ Places: Forest managers stated that no fertilisers have been used. None was identified during the site visit nor through the stakeholder consultation process.</t>
  </si>
  <si>
    <t>Both Regions/ Places: Forest managers stated that no bio-soilds have been used. None was identified during the site visit nor through the stakeholder consultation process.</t>
  </si>
  <si>
    <t>South Central: low deer numbers meant there were no internal fences, with limited culling used where necessary. Mid: Focus on deer control undertaken by trained wildlife officers.</t>
  </si>
  <si>
    <t>South Central : No fences seen on sites visited. Some use of low rigid fences to restrict illegal vehicle access but does not effect bike or foot access. Mid: Focus on deer control undertaken by trained wildlife officers.</t>
  </si>
  <si>
    <t>South Central : All site documentation for active operations contained stipulations for contractor on waste management. Diaries shown to monitor this. Waste compound visited at Llanwynno: high incidence of fly-tipping requires a permanent contract with a registered waste handler to uplift and sort material, and store in the compound until sufficient quantities are available for further uplift. NRW's licence as water carrier, dated 10/07/2024, seen. For contractor: Litter Picking and Flytipping Method Statement dated 01/07/2024, Job Specific Risk Assessment dated 18/05/2024 and Waste Carriers Registration dated 16/06/2023. Mid: At Bleddfa Deer Larder inspected waste transfer uplift note 201448 28/5/24 for the disposal offal by registered waste carrier and disposer.</t>
  </si>
  <si>
    <r>
      <rPr>
        <sz val="10"/>
        <color rgb="FFFF0000"/>
        <rFont val="Cambria"/>
        <family val="2"/>
        <scheme val="major"/>
      </rPr>
      <t xml:space="preserve">South Central: At the entrance to the Main Gethin Quarry, Werfa, a redundant newt monitoring fence was seen, but could not be shown to be on any plan for removal. </t>
    </r>
    <r>
      <rPr>
        <b/>
        <sz val="10"/>
        <color rgb="FFFF0000"/>
        <rFont val="Cambria"/>
        <family val="2"/>
        <scheme val="major"/>
      </rPr>
      <t xml:space="preserve">Minor CAR raised 2024.4. </t>
    </r>
    <r>
      <rPr>
        <sz val="10"/>
        <rFont val="Cambria"/>
        <family val="2"/>
        <scheme val="major"/>
      </rPr>
      <t xml:space="preserve">
Mid: Cambrian Mountains Tywi Forest evidence seen of Business Plan 2026/27 entry on Forester GIS to check tree tubes used as part of centenary tree project 2021 if they are still required and remove.
</t>
    </r>
  </si>
  <si>
    <t>Minor 2024.4</t>
  </si>
  <si>
    <t>South Central: Cefn y Rhondda coupe 93838 harvesting site, water monitoring point identified and evidence of training for harvester operator seen. At harvested site, Maendy Rhondda coupe 93803, silt traps seen to intercept surface runoff. Inspected spill kits in harvester. At Folsom Quarry, two-stage silt ponds seen, with silt traps. Mid: Hengae West 600m road upgrade and 450m new forwarder track  Inspected side ditches and series of culverts and catch pits installed and cleared to control surface water. Hafren Fuchs active thinning operations Standing Sales contract coupe 48032, interview with Harvester operator and Forest Work Manager (FWM) aware of private water supply and method statement. Inspected locked fuel tank, Spill kits, in date first aid kits. Llethyr Birth West active harvesting operations Standing Sales contract coupe 60217 interview with Forwarder operator and Forest Work Manager (FWM) aware of diffuse pollution and water management plan.  Reviewed Spill kits &amp; water monitoring points. Fannog coupes 61518 &amp; 61250 active ground preparation, brash raking and scarification on 2022 clearfell. Operational documentation reviewed with method statement and hazard and constraints including buffering of watercourse feeding into drinking water reservoir Llyn Brianne. Spill kit in excavator.</t>
  </si>
  <si>
    <t>South Central: Cefn y Rhondda coupe 93838 harvesting site, water monitoring point identified and evidence of training for harvester operator seen. Spill kits in place in machine. Emergency response plan seen. Bunding seen in Resolven chemical store, with spill kit. Mid: Hafren Fuchs active thinning operations Standing Sales contract coupe 48032, interview with Harvester operator and Forest Work Manager (FWM) aware of private water supply and method statement. Inspected locked fuel tank, Spill kits, in date first aid kits. Llethyr Birth West active harvesting operations Standing Sales contract coupe 60217 interview with Forwarder operator and Forest Work Manager (FWM) aware of diffuse pollution and water management plan.  Reviewed Spill kits &amp; water monitoring points. Fannog coupes 61518 &amp; 61250 active ground preparation, brash raking and scarification on 2022 clearfell. Operational documentation reviewed with method statement and hazard and constraints including buffering of watercourse feeding into drinking water reservoir Llyn Brianne. Spill kit in excavator.</t>
  </si>
  <si>
    <t xml:space="preserve">All Regions/ Places: Statutory designated sites recorded on GIS Forester and are identified in FRPs. Mid:  Nant Cwm Gerwyn, Nature Networks project (Nature &amp; Climate Emergency Fund) motor manual felling to waste of non-native conifers in areas of high ecological interest.  Site proposed for inclusion in extension of Coedwig Dyfi SSSI and SSSI consent (ref. S28H) as well as dormice licence (issued 12/12/23).  </t>
  </si>
  <si>
    <t xml:space="preserve">All Regions/ Places: FRP section Environmental Priorities includes management statement. S Central: work was seen to be being undertaken at  Pysgodlyn Mawr SSSI to improve  the status of the water body (currently unfavourable), including emoval of invasive species (Wells catfish), and the water level has been raised to promote the growth of illwort, one of the species for which the site has received a citation. Mid:  Nant Cwm Gerwyn, Nature Networks project (Nature &amp; Climate Emergency Fund) motor manual felling to waste of non-native conifers in areas of high ecological interest.  Site proposed for inclusion in extension of Coedwig Dyfi SSSI and SSSI consent (ref. S28H) as well as dormice licence (issued 12/12/23).  </t>
  </si>
  <si>
    <t xml:space="preserve">South Central: At Castell Nos peat restoration project is undertaken as part of the Lost Peatlands Project, led by Neath Port Talbot Council.  Considerable liaison seen; also water vole licence seen. At Pennsylvania woodland, discussion on close collaboration with Bridgend Local Nature Partnership on dormouse monitoring. At Hensol, Pysgodlyn Mawr SSSI, a monitoring team was seen on site during audit, from the University of South Wales. Mid:  Nant Cwm Gerwyn, Nature Networks project (Nature &amp; Climate Emergency Fund) motor manual felling to waste of non-native conifers in areas of high ecological interest.  Site proposed for inclusion in extension of Coedwig Dyfi SSSI and SSSI consent (ref. S28H) as well as dormice licence (issued 12/12/23).  </t>
  </si>
  <si>
    <t xml:space="preserve">South Central: five SSSIs, all of which are identified in FRPs and in GIS mapping. All of the management plans are in date, and signed. Mid: FRP section Environmental Priorities includes management statement. Nant Cwm Gerwyn, Nature Networks project (Nature &amp; Climate Emergency Fund) motor manual felling to waste of non-native conifers in areas of high ecological interest.  Site proposed for inclusion in extension of Coedwig Dyfi SSSI and SSSI consent (ref. S28H) as well as dormice licence (issued 12/12/23).  </t>
  </si>
  <si>
    <t xml:space="preserve">Both Regions/ Places - the Coupe form is completed as part of pre operations planning identified Priority Habitat &amp; Species and actions to ensure their protection. Various examples seen. SOuth Central: Cefn y Rhondda coupe 93838, site diaries confirmed that operations had been stopped during bird nesting season as part of the site fell within the exclusion zone for a Schedule 1 species. Mid: Nant Cwm Gerwyn, Nature Networks project (Nature &amp; Climate Emergency Fund) motor manual felling to waste of non-native conifers in areas of high ecological interest.  Site proposed for inclusion in extension of Coedwig Dyfi SSSI and SSSI consent (ref. S28H) as well as dormice licence (issued 12/12/23).  </t>
  </si>
  <si>
    <t xml:space="preserve">Both Regions/ Places: Operational Guidance Note 18 "Priorities for Ancient Woodland Management on WGWE" states management approach across WGWE.  Sites recorded on GIS Forester and are identified in FRPs. Mid: Nant Cwm Gerwyn, Nature Networks project (Nature &amp; Climate Emergency Fund) aims to link areas of ASNW and restored PAWS. South Central: Lower Taff and Vale FRP mentions areas of ancient and native woodland including Ancient Semi Natural Woodland and PAWS and states the potential for improving the biodiversity of these woodlands is considerable, areas illustrated on Forest Management systems map. </t>
  </si>
  <si>
    <t>Both Regions/ Places: Operational Guidance Note 18 "Priorities for Ancient Woodland Management on WGWE" states management approach across WGWE. S Central - all ASNW is managed under LISS systems.  At Fforest Fawr, an AWS was seen to have been thinned of SPHN larch using horse-logging to minimise negative impacts. Mid: Nant Cwm Gerwyn, Nature Networks project (Nature &amp; Climate Emergency Fund) aims to establish a linkeages of predominantly native habitat, linking existing ancient woodland.</t>
  </si>
  <si>
    <t xml:space="preserve">S Central. Pennsylvania woodland is planned for minimal intervention, but with provision to intervene to control invasive non-native species if required (hand pulling of balsam is anticipated in collaboration with local user group). Horse-logging to be used for ongoing thinnings of SP on the site. Walking excavator was used to remove regenerating larch from a regenerating BL stand. This is considered the best management for maintaining and enhancing conservation values. Mid:  Nant Cwm Gerwyn, Nature Networks project (Nature &amp; Climate Emergency Fund) motor manual felling to waste of non-native conifers in areas of high ecological interest.  Site proposed for inclusion in extension of Coedwig Dyfi SSSI.  </t>
  </si>
  <si>
    <t xml:space="preserve">South Central: Maendy Rhondda forest initial restocking of Coupe 93803 2023 clearfell included MBL planting in PAWS area. Mid: A number of projects seen with the aim of PAWS restoration through the removal of non-native conifers as well as Rhododendron. e.g. Dyi Forest Nant Cwm Gerwyn, Nature Networks project (Nature &amp; Climate Emergency Fund) area of high ecological interest, presence of lichens and dormice and proposed for inclusion in extension of Coedwig Dyfi SSSI.  Dinas Mawddwy coupe 09781 Rhododendron control works completed in 2023 within PAWS and along edge of public Foel Dre public footpath. .  Presteigne North Wood visit to PAWS site where motor manual confer removal undertaken in April 2024 adjacent to footpath.  </t>
  </si>
  <si>
    <t>South Central: Maendy Rhondda forest initial restocking of Coupe 93803 2023 clearfell included MBL planting in PAWS area.  Mid: At Dyi Forest Nant Cwm Gerwyn, Nature Networks project (Nature &amp; Climate Emergency Fund) detailed assessment of important lichen trees seen prior to operations and location map identifying these trees included in contract information.  Mathrafal Forest, Spout Wood Coupe 45410 harvesting site copy of PAWs assessment seen with recomendations for retention of 70-110m3 deadwood retention including group for Barbastelle bats.  Broadleaves also retained on site</t>
  </si>
  <si>
    <t xml:space="preserve">S Central - an area of native broadleaves has been allowed to regenerate in Gethin forest to link existing ASNW. Constraints maps are created for all harvesting operations to ensure identification and protection of species and features of conservation value. Mid: In line with NRW “Guidance on afforestation on deep peat on WGWE” at Cambrian Mountains Tywi Forest, Llyn Du NPAP (National Peatland Action Partnership) previously afforested peatland restoration site.  Clearfelled in 2014 and retained as open space.  As part of NPAP and following survey of peat depths area identified as location for contour bunds, peat dams and open water pools to resore the area to more natural conditions. </t>
  </si>
  <si>
    <t>S Central -  Constraints maps are created for all harvesting operations to ensure identification and protection of species and features of conservation value. Harvester operator interviewed at Cefn y Rhondda showed good knowledge of site constraints; also soil protection, and explained procedure in extreme weather conditions ie to avoid damage to site, including training on diffuse pollution. Mid: In line with NRW “Guidance on afforestation on deep peat on WGWE” at Cambrian Mountains Tywi Fannog coupes 61518 &amp; 61250 active ground preparation, brash raking and scarification on 2022 clearfell, area of deep peat identified on the ground not to be ground prepped or restocked.</t>
  </si>
  <si>
    <t>S Central - peatland restoration project seen at Castell Nos and heathland creation project at Hensol forest. Discussions with NRW staff about support for protecting and enhancing fridd habitat on- and off-site. Mid: Mathrafal Forest, Spout Wood Coupe 45410 harvesting site copy of PAWs assessment seen with recomendations for retention of 70-110m3 deadwood retention including group for Barbastelle bats.</t>
  </si>
  <si>
    <t>South Central - no such impacts were identified.  All operations include hazards and constraints maps, pre-commencement information exchange and monitoring visits. Examples of  these seen at live operation harvesting site at Cefn y Rhondda, where harvester operator was interviewed and confirmed information exchange had been undertaken. Mid: No adverse impacts identified.  Mathrafal Forest, Spout Wood Coupe 45410 harvesting site copy of PAWs assessment seen with recomendations for retention of 70-110m3 deadwood retention including group for Barbastelle bats.  Broadleaves also retained on site</t>
  </si>
  <si>
    <t>Mid Wales: AW (includes ASNW/ PAWS/ RAWS) total Mid North 11% of area and Mid South 29% of area. South Central: AW (includes ASNW/ PAWS/ RAWS) totals 10% of area.</t>
  </si>
  <si>
    <t>Mid: Cambrian Mountains FRP located with acid sensitive catchments.  Requirement for less than 20% of forest clearfelled/ year.  Inspected summary check of coupes harvested within last 12 months within failing and at risk catchments. Verified that total did not exceed 18%.</t>
  </si>
  <si>
    <t xml:space="preserve">S Central: 10% of SNW area and 1% of plantation area. Mid South 1% of plantation area and 29% SNW area. Mid North 1% plantation ares and 11% SNW area. </t>
  </si>
  <si>
    <t xml:space="preserve">S Central: 27% of WMU. Mid South 17% of WMU. Mid North 33% of WMU. </t>
  </si>
  <si>
    <t>Discussions with NRW staff highlighted Veteran Tree guidance docs, setting out of process of identifying current, potential and future veterans. Digitally recorded on Forester. South Central: Coupe due for standing sale at Llantrisant, veterans identified in the stand. Contractors brought in to undertake crown thinning prior to felling to minimise 'sail effect' when the surrounding crop is removed. Mid: Mathrafal Forest, Spout Wood Coupe 45410 harvesting of PAWS area on steep slopes. PAWS assessment identified broadleaves to be retained on site as future veterans.</t>
  </si>
  <si>
    <t xml:space="preserve">South Central: all coupe plans seen contained evaluation of the site against the 'red, green amber' system. Mid: A number of projects seen with the aim of PAWS restoration through the removal of non-native conifers as well as Rhododendron and assessed as red, high priority for deadwood creation. e.g. Dyi Forest Nant Cwm Gerwyn, Nature Networks project (Nature &amp; Climate Emergency Fund) proposed for inclusion in extension of Coedwig Dyfi SSSI.  Dinas Mawddwy coupe 09781 tree saftey works tofell Phythothora infected larch, unprocessed lengths left on site. Presteigne North Wood creation of brash piles as well as cross-cutting and small stacks of larger conifer logs to create a diversity of deadwood.  Mathrafal Forest, Spout Wood Coupe 45410 harvesting site retention of standing deadwood for Barbastelle bats. At non PAWS site Llethyr Birth West active harvesting operations Standing deadwood retained. </t>
  </si>
  <si>
    <t xml:space="preserve">South Central: site visits confirmed both standing and fallen deadwood across the WMU. Mid: A number of projects seen with the aim of PAWS restoration through the removal of non-native conifers as well as Rhododendron and assessed as red, high priority for deadwood creation. e.g. Dyi Forest Nant Cwm Gerwyn, Nature Networks project (Nature &amp; Climate Emergency Fund) proposed for inclusion in extension of Coedwig Dyfi SSSI.  Dinas Mawddwy coupe 09781 tree saftey works tofell Phythothora infected larch, unprocessed lengths left on site. Presteigne North Wood creation of brash piles as well as cross-cutting and small stacks of larger conifer logs to create a diversity of deadwood.  Mathrafal Forest, Spout Wood Coupe 45410 harvesting site retention of standing deadwood for Barbastelle bats.  </t>
  </si>
  <si>
    <t>South Central: restocking for restoration of native woodland at Maendy Rhondda using stock grown from Zone 304 seed, as seen. Local deer pressures meant that natural regeneration and recolonisation was successful across many sites seen, including Werfa in Gethin, where staff responsible for restocking were content to allow that to be accepted with enrichment planting as deemed necessary. Mid: Focus on natural regeneration on PAWS sites. Hafren Forest, Hafodfeddar 2 ha Woodland Creation compensatory planting scheme included range of native broadleaf species. Seed certificates seen using UK seed zone provenances 303,304, 403 &amp; 405.</t>
  </si>
  <si>
    <t>South Central: Scheduled monument management plan seen for Gwersyll prehistoric burial site in Gethin, and site visited. Close collaboration evidenced of close relationship with relevant external body, CADW: annual site visits, agreed work programme of upkeep. Mid: Mathrafal Forest, Spout Wood Coupe 45410 harvesting site currently on stop due to waterlogging of site. Management of harvesting within buffer of Clawdd Wood Hill fort on edge of NRW Estate was discussed, with no vehicle access allowed.  Stakeholder response No 6 regarding damage to SAM in NE Region/ Place addressed in tab 12.</t>
  </si>
  <si>
    <t>Both Places/ Regions no game shooting leases on NRW land. Inspected correspondence with Trawscoed Shooting Black covert who have retained shooting rights on NRW land.  Evidence of syndicate being informed of UKWAS requirements.  S Central: fishing lease in place at Pysgodlyn Mawr SSSI. Insurance and risk assessment seen for the angling club.</t>
  </si>
  <si>
    <r>
      <t xml:space="preserve">Both Regions/ Places: CRoW (Countryside Rights of Way Act 2005) allows public right of access by foot to Wales Government Woodlands Estate. Mid: </t>
    </r>
    <r>
      <rPr>
        <sz val="10"/>
        <color rgb="FFFF0000"/>
        <rFont val="Cambria"/>
        <family val="2"/>
        <scheme val="major"/>
      </rPr>
      <t>Visit to Mathrafal, Spout Wood where clearfell operations in PAWS area were currently on stop due to wet ground conditions. It was noted that stone surface material, removed during maintenance works to forest road as a result of heavy rain during extraction, had been  deposited along the edge of the forest road blocking and obscured the entrance to the PRoW crossing the forest road on one side.  Raised as a minor as one off issue.
During the audit, photographic evidence was supplied to show the entrance to the PRoW entrance had been cleared on material allowing free access. No further issues noted at RA sites and finding therefore closed at audit.</t>
    </r>
  </si>
  <si>
    <t>Minor 2024.01</t>
  </si>
  <si>
    <t xml:space="preserve">South Central: water monitoring point defined at Cefn y Rhondda harvesting site, evidence seen of equipment operator having received training in undertaking monitoring. Mid: Hafren Fuchs active thinning operations Standing Sales contract coupe 48032. Inspected FWM documentation including Method Statement and measures required around identified water supply.  Evidence of NRW consultation with neighbour whose private water supply arose within the forest. </t>
  </si>
  <si>
    <t xml:space="preserve">Both Regions/ Places: CRoW (Countryside Rights of Way Act 2005) allows public right of access by foot to Wales Government Woodlands Estate. South Central: the Wild Trials accord between NRW, local councils and other landowners, and mountainbikers, allows for creation and management of trials by bikers under the approval of the landowners, subject to case by case agreement, which may not be given or withdrawn in cases of concerns over health and safety or damage to other values within the forest. Mid: Dyi Forest, Dinas Mawddwy coupe 09781 Rhododendron control works completed in 2023 within PAWS and along edge of public Foel Dre path.  Works undertaken in consultation with Cwmin Nod Glas Wales, a social enterprise Company who have developed 8 circular walks in the area.  </t>
  </si>
  <si>
    <t xml:space="preserve">South Central: an agreement was seen with Moorland Primary School to undertake forest school activities in Fforest Fawr, complete with map, PLI, RA, FAW certificates, Forest Schools Practitioner licence, emergency plan, all confirmed to be in date at the time of audit. Mid: Hafren Fuchs YORE (off-road motorbike company skills training company) who have permission to use designated tracks within the forest. </t>
  </si>
  <si>
    <t>South Central: Evidence of tree safety surveys seen, including risk grading, implementation of surveys according to schedule, appointment of contractors to undertake required works. Mid: Hafren Fuchs active thinning operations Standing Sales contract coupe 48032.  Interview with Harvester operator and Forest Work Manager (FWM). Inspected FWM documentation including use of banksmen adjacent to PROW, appropriate hazard signage in place. Evidence of NRW consultation prior to commencement of operations with YORE (off-road motorbike company) who have permission to use designated tracks within the forest. Tree saftey survey seen for Dyi Forest, Dinas Mawddwy coupe 09781 adjacent to public road and footpath.</t>
  </si>
  <si>
    <t xml:space="preserve"> Interview with Team Leader Customer Manager (FOI &amp; Complaints) on NRW complaints procedure (pubically available on NRW website).  Reviewed complaints record and response by NRW to various stakeholder issues.  Complaints had been dealt with swiftly within time frame of procedures.  </t>
  </si>
  <si>
    <t>South Central: all contractors interviewed confirmed that they are based locally. The Bike Park Wales, near Merthyr Tydfil, employs around 65 local people. Mid: Tenders are made public on E-Timber sales. Land management activities include a range of contract sizes which enables small, local contractors to gain work as well as larger contractors, many of whom are based locally.</t>
  </si>
  <si>
    <t>South Central: Certificates of competence for contractors all compliant. Both managers and contractors showed very good knowledge of relevant codes of practice/guidance. At the review of First Aid Kits in the chemical store at Resolven office, it was noted that the eyewash was soon to become out of date. The store manager was able to show a resumptions list he maintains that confirmed he was aware and could order replacements in good time. MID: Hafren Fuchs active thinning operations Standing Sales contract coupe 48032.  Interview with Harvester operator and Forest Work Manager (FWM). Inspected FWM documentation including Method Statement, Tool Box talks (badgers &amp; Breeding birds), Emergency Response and Site Safety Rules.  Reviewed thinning specification, hazard signage including timber stack and PROW, Locked fuel tank, Spill kits, in date first aid kits and machine risk zones. Llethyr Birth West active harvesting operations Standing Sales contract coupe 60217.  Interview with Forwarder operator and Forest Work Manager (FWM). Inspected FWM documentation including Lone working procedure, Method Statement, Tool Box talks (red squirrels) and NRW Heritage Feature guidance, Emergency Response and Site Safety Rules as well as diffuse pollution and water management plan.  Reviewed signage including timber stack and PROW, Spill kits, in date first aid kits, machine risk zones, water monitoring points and welfare provision. Fannog coupes 61518 &amp; 61250 active ground preparation, brash raking and scarification on 2022 clearfell.  Operational documentation reviewed with method statement, emergency plan, RAMS and hazard and constraints including buffering of watercourse feeding into drinking water reservoir Llyn Brianne and PROW. Area of deep peat identified on the ground not to be ground prepped.</t>
  </si>
  <si>
    <t>All operational sites visited complied with FISA best practice. South Central: Site diaries were maintained and provided at the harvesting site visited. Contracts seen stipulate H&amp;S ; Pre-commencement sign off by contractor and site supervisor. Interviews with site supervisors confirmed certificate checks made for all contractors.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Cefn y Rhondda 93838. Active clearfell harvesting operation using Harvester, no forwarder yet on site. Interview with harvester operator. Mid:  Inspected NRW staff site diary records for operations and precommencement meeting record. Inspected FWM documentation including Method Statement, Emergency Response and Site Safety Rules as well as site risk assessments with emergency contact details. Interviews in held with harvester operator at Hafren Fuchs, forwarder operator at Llethyr Birth West and excavator operator Fannog coupes 61518 &amp; 61250, confirmed understanding of constraints, H&amp;S issues &amp; procedures.</t>
  </si>
  <si>
    <t>All operational sites visited complied with FISA best practice. South Central: Site diaries were maintained and provided at the harvesting site visited. Contracts seen stipulate H&amp;S ; Pre-commencement sign off by contractor and site supervisor. Interviews with site supervisors confirmed certificate checks made for all contractors. Contractor vehicles checked for spill kits, first aid and maintenance records.  Stacking heights checked specifically and cross checked with on site supervisor and contractor knowledge against documentation. All NRW vehicles carry sanitary boot cleaning equipment. Individuals carry first aid kit on site. All staff and contractors seen wearing PPE compliant with best practice guidance. Eg. Cefn y Rhondda 93838. Active clearfell harvesting operation using Harvester, no forwarder yet on site. Interview with harvester operator. Mid: certificates of competence checked for a range of operations / activities including NRW deer stalker, Harvesting contractor thinning &amp; clearfell operations, ground prepartion contactor (contractors FMOC &amp; in date EFAW+F), Weevil spraying contractors as well as training records for NRW staff.</t>
  </si>
  <si>
    <t>South Central: Certificates of completed training seen for Senior Officer Forest Operations include: Equity, Diversity and Inclusion; Principles of Good Log Keeping during Incidents; Conservation and Silviculture; Restock Establishment; First Aid. Mid: A number of discussions where held with staff during the audit and all confirmed they had received training. Evidence of recent training for forest operations teams. All contractor certificates and NRW Fleet Team for operations (harvester and excavator operators interviewed) were compliant.</t>
  </si>
  <si>
    <t>Although not a large enterprise, NRW does provide work placements for mid term undergraduates.  In last year 4 students placements are in place.</t>
  </si>
  <si>
    <t>NRW template staff contract and payscales according to employment grade seen along with copy of Induction Guidance with checklist of documents given to all new staff. Mid &amp; South Central: no issues raised during interviews with staff and contractors.</t>
  </si>
  <si>
    <t>Copy of Induction Guidance states NRW recognises the role of Trade Unions, stating 5 Trade Unions recognised. Process underway to realigne delivery to meet corporate plan objectives and within public sector financial constraints. Initial meeting held between Trade Unions. Mid &amp; South Central: no issues raised during interviews with staff and contractors.</t>
  </si>
  <si>
    <t>NRW template staff contract and payscales according to employment grade seen. Mid &amp; South Central: no issues raised during interviews with staff and contractors.</t>
  </si>
  <si>
    <t>NRW template staff contract seen along with copy of Induction Guidance with checklist of documents given to all new staff. These include Disciplinary and resolution procedures. Mid &amp; South Central: no issues raised during interviews with staff and contractors.</t>
  </si>
  <si>
    <t>Payscales according to employment grade seen to evidence compliance. Mid &amp; South Central: no issues raised during interviews with staff and contractors.</t>
  </si>
  <si>
    <t>Mid &amp; South Central: Contractor insurances seen for a range of operations - all adequate and in date. Insurance seen for South Central - Angling Club using Pysgodlyn Mawr in Hensol. Insurance seen for operations in Mid Weevil spraying contractor Halfren, harvesting contractors at Llethyr Birth West and Hafren Fuchs as well as YORE off road company.</t>
  </si>
  <si>
    <t>RA 07 24: Review of evidence, which included correspondence between timber sales team and customers reminding them of their responsibilities at Trade Liaison day (Feb 24) as well as via letter (may 24).  Letter (march 24) and emails (Nov 23) to NRW staff from lead specialist advisor Forest Operations reminding of FISA guidance, requirement to report high stacks on AssessNET and record in site diary. Staff training also held (sept 23) by Estate Standards Team for all Forest Operations teams included reminder on timber stacks and NRW guidance “Above Ground oil storage tanks GPP2” No issues noted at RA, therefore finding closed.</t>
  </si>
  <si>
    <t>RA 07 24: Inspected Land Management Manual “Safeguarding &amp; Managing our Historic Environment” updated Jan 24 with additions including approach to site management on the NRW Estate boundary.  Presentation held at NRW training events &amp; meetings such as Heritage Toolbox talk (Dec 23), Heritage Liaison meeting (Oct 23) and Land Management Co-ordinator Group (Dec 23).  No issues noted at RA, therefore finding closed.</t>
  </si>
  <si>
    <t>RA 07 24: Awareness training to NRW staff attending the restocking &amp; establishment training day PowerPoint presentation on site assessment process pt 5.1 of NRW “Guidance on afforestation on deep peat on WGWE”.  Presentation given to all Forest Operations teams over period Nov 23 to Jan 23. No issues noted at RA, therefore finding closed.</t>
  </si>
  <si>
    <t>The contract pack for the Fforest Vawr horse-logging operation 
was seen to contain version 2 of the NRW Best Practice Guide 
on Welfare Standard for the working on the Welsh Government woodland estate. This contained the option to use shovel and toilet paper as a welfare option, despite no longer being approved in FISA guidance. Version 4 of the NWR guide, which does not list shovel and toilet paper as an option, had already been issued at the time of issue of the contract pack, and should have been included rather than the outdated Version 2.</t>
  </si>
  <si>
    <t>1.1 of the PEFC multisite checklist</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</si>
  <si>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t>
  </si>
  <si>
    <t>Visit to Mathrafal, Spout Wood where clearfell operations in PAWS area were currently on stop due to wet ground conditions. It was noted that stone surface material, removed during maintenance works to forest road as a result of heavy rain during extraction, had been  deposited along the edge of the forest road blocking and obscured the entrance to the PRoW crossing the forest road on one side.  Raised as a minor as one off issue.</t>
  </si>
  <si>
    <t>Halfren Forest, Hafodfeddgar 2ha woodland creation plan was walked with Specialist Adviser Land Management. A PRoW which crossed diagonally had the instruction within the PCM documentation to retain a 5m buffer. In conversation with the manager an area of open space located to the north of the PRoW was to be retained unplanted and no planting undertaken within the drip line of the hedge which dissected the site.  During a walk over of the planted are it was noted that planting had been undertaken within the area of designated open space as well as within the drip line of the hedge. Raised as a minor as one off issue as site delivery not in line with instructions.</t>
  </si>
  <si>
    <t>At the entrance to the Main Gethin Quarry, Werfa, a redundant newt monitoring fence was seen, but could not be shown to be on any plan
for removal.</t>
  </si>
  <si>
    <t xml:space="preserve">UKWAS 5.1.1a </t>
  </si>
  <si>
    <t>UKWAS 2.14.1</t>
  </si>
  <si>
    <t>UKWAS 2.5.1b</t>
  </si>
  <si>
    <t>UKWAS 3.6.2</t>
  </si>
  <si>
    <t>Existing permissive or traditional uses of the woodland shall be identified and sustained except when such uses can be shown to threaten the integrity of the woodland or the achievement of the objectives of management.</t>
  </si>
  <si>
    <t>The implementation of the work programme shall be in close agreement with the details included in the management planning documentation.</t>
  </si>
  <si>
    <t>The results of environmental assessments shall be incorporated into planning and implementation in order to avoid, minimise or repair adverse environmental impacts of management activities</t>
  </si>
  <si>
    <t>The owner/manager shall prepare and implement a prioritised plan to manage and progressively remove redundant materials."</t>
  </si>
  <si>
    <t xml:space="preserve">Reactive maintenance work resulted in the location of the PROW entrance not being communicated to the machine operator.  </t>
  </si>
  <si>
    <t xml:space="preserve">1. Remove stone surface material from blocking the PROW and ensure the access is clear including any signage. </t>
  </si>
  <si>
    <t>A planting map was not provided to the contractor as part of the pre-commencement process, although there were discussions about the areas to be left unplanted in line with canes on site.</t>
  </si>
  <si>
    <t>Remove trees within the drip line of the hedgerow and the corner of open space.</t>
  </si>
  <si>
    <t xml:space="preserve">1. Estate Planning to provide an awareness/training day to SW Forest Operations Team on the 29th July on relevant documents in Land Management Manual (including 3.2.8 Aide Memoire to Constraint Planning) and coupe planning. 
Estate Planning to offer a refresher webinar on understnading the guidance re birds/mammal constraints that is in the Land Management Manual to SW Forest Operations Team.
2. SW Forest Operations to make sure that contraints information is included wtihin PCM
</t>
  </si>
  <si>
    <t>Operational Planning for quarry extension has not detailed how the newt monitoring fence will be disposed of.</t>
  </si>
  <si>
    <t xml:space="preserve">Where materials are introduced on site as part of operations e.g Silt traps, Tree tubing, Newt monitoring fences, operational plans to include details of when materials when become redundant how they will be disposed of. </t>
  </si>
  <si>
    <t>During the audit, photographic evidence was supplied to show the entrance to the PRoW entrance had been cleared on material allowing free access. No further issues noted at RA sites and finding therefore closed at audit.</t>
  </si>
  <si>
    <t>18/7/24: Photographs taken on 17.07.24 supplied via email to Lead auditor on 18/7/24 showing that the trees planted within the drip line and corner of Opens Space had been removed. Closed 18/7/24</t>
  </si>
  <si>
    <t xml:space="preserve">Governement </t>
  </si>
  <si>
    <t>Neighbour</t>
  </si>
  <si>
    <t>County Council</t>
  </si>
  <si>
    <t>motor sports events at Cwmysgawen Common/Wennalt for which a formal complaint to NRW made. A separate issue related to the maintenance of road verges</t>
  </si>
  <si>
    <t>negative</t>
  </si>
  <si>
    <t>Cwmysgawen Common/Wennalt</t>
  </si>
  <si>
    <t>Reviewed evidence of history of active liasion between NRW staff and stakeholder as well as NRW &amp; local police. Welsh Government decision to supplort motor sports events on the WGWE, not solely an NRW decision. Following no mow MAy sections of verges cut for saftey.  Telephone call with Stakeholder.</t>
  </si>
  <si>
    <t>2.3.1e</t>
  </si>
  <si>
    <t>Evidence seen for Bryn Beddau Round Barrow SAM incident 18/4/24 regarding NRW follow-up action including internal review of incident, lessons learnt and Actions required as well as ongoing Liaison with stakeholder.</t>
  </si>
  <si>
    <t>Bryn Beddau Round Barrow SAM</t>
  </si>
  <si>
    <t>Damage to Bryn Beddau Round Barrow SAM</t>
  </si>
  <si>
    <t>Concerns over felling operations and protection of wildlife. The site mentioned is Mynydd Du Forest, Fforest Coal Pit, Abergavenny.</t>
  </si>
  <si>
    <t>Mynydd Du Forest</t>
  </si>
  <si>
    <t xml:space="preserve">In telephone conversation the concern raised by the local residents was NRW monitoring was not sufficient to inform decision making.  Evidence seen during audit of NRW staff following coupe planning process which included field survey of coupes during bird breeding season and the results input into the coupe plan. The coupe was subsequently felled out with bird breeding season. No evidence of wood warblers identified in the coupe plan, however the stakeholders confirmed they have submitted species record to the Local Records Centre which NRW can access in there coupe planning process.   </t>
  </si>
  <si>
    <t>2.15.1c</t>
  </si>
  <si>
    <t>PROW on NRW land</t>
  </si>
  <si>
    <t>various</t>
  </si>
  <si>
    <t>mixed</t>
  </si>
  <si>
    <t>5.1.1a</t>
  </si>
  <si>
    <t>Evidence provided by NRW of active liasion with County Council on  maintenance of PROW</t>
  </si>
  <si>
    <t>Positive comment on NRW maintenance of access track to Maerdy Wind Farm</t>
  </si>
  <si>
    <t>Maerdy Wind Farm</t>
  </si>
  <si>
    <t>operator</t>
  </si>
  <si>
    <t>Detailed response relates to Coed Esgairneiriau Maesmawr and Caecenau</t>
  </si>
  <si>
    <t>extraction routes</t>
  </si>
  <si>
    <t>Community Council</t>
  </si>
  <si>
    <t>Coed Esgairneiriau Maesmawr and Caecenau</t>
  </si>
  <si>
    <t>2.3.1a</t>
  </si>
  <si>
    <t>noted</t>
  </si>
  <si>
    <t>Stakeholder response received after the closing meeting</t>
  </si>
  <si>
    <t>Interview with NRW staff confirmed the issue in hands of private forestry company</t>
  </si>
  <si>
    <t>general comment related to SPHN</t>
  </si>
  <si>
    <t>Carol Robertson</t>
  </si>
  <si>
    <t>UKWAS 2.2.3</t>
  </si>
  <si>
    <t>individual</t>
  </si>
  <si>
    <t>2.5.1a</t>
  </si>
  <si>
    <t>Reference Minor CAR 2024.03</t>
  </si>
  <si>
    <t>Brechfa Forest West Windfarm where in late June 2024 at least 2 nightjar nests were destroyed whilst NRW were undertaking dollop/ mounding and planting operations.</t>
  </si>
  <si>
    <t>Brechfa Forest West Windfarm</t>
  </si>
  <si>
    <t>Marie-Christine Fléchard</t>
  </si>
  <si>
    <r>
      <t xml:space="preserve">S3 October 2022 Teams meeting held to discuss progress.  39 plans now in date, with a further 4 drafts currently in public consulation stage and a mixture of NRW staff and contractors are continuing to work on the remaining outstanding plans.  Master Programme document seen - work is currently on schedule though in NW some plan renewals were extended until March 2023 due to staff sickness.  None of the areas in question include felling operations. 
S4 June 2023: Out of 70 Forest Resource Plans, 54 are in date or in digitisation (being input to GIS), 10 are at public consultation, 1 is on the public register, 5 are still in scoping (preparation).
Obs to remain open to monitor ongoing progress during the period of the certificate (See FSC-DAR; tab 14 - CARs).      
 </t>
    </r>
    <r>
      <rPr>
        <b/>
        <sz val="11"/>
        <color theme="1"/>
        <rFont val="Calibri"/>
        <family val="2"/>
        <scheme val="minor"/>
      </rPr>
      <t>RA 07 24:</t>
    </r>
    <r>
      <rPr>
        <sz val="11"/>
        <color theme="1"/>
        <rFont val="Calibri"/>
        <family val="2"/>
        <scheme val="minor"/>
      </rPr>
      <t xml:space="preserve"> Meeting held with Specialist Advisor Forest Planning for overview of progress on the revision of Forest Resource Plans (FRPs). In last 12 months 13 FRPs have been approved with a remaining 8 FRPs over 10 years old with approved extensions.  Of these remaining 8 plans, 2 have HRA&amp; EIA process completed, 3 out of 8 are in progress and 3 out of 8 still to action.  This Observation therefore remains Open to assess at S1 progress on completion of these 8 plans as well as the programme to address the next phase of currently in date FRPs coming up for review in the next couple of years. Review at S1.</t>
    </r>
  </si>
  <si>
    <r>
      <t>During the audit, Soil Association received a complaint relates to Brechfa Forest West Windfarm where in late June 2024 at least 2 nightjar nests were destroyed whilst NRW were undertaking dollop/ mounding and planting operations. The incident was discussed with the NRW’s Team Leader Forest Operation South West.  Evidence was reviewed of the 2019/20 clearfell which had been fallow.  The site was identified for mechanised planting trial in 2023. Coupe form completed. Nightjars identified as historical nesting site (2016) on edge of coupe . Operational documentation regarding a proposed nematode application noted email correspondence (18/5 to 14/6/23) between the Officer Forest Operations SW and the Land Management Senior officer requesting and receiving clarification of the presence of nightjars. The nematode application was delayed until Sept 2023 with the PCM record noting nightjars as an operational constraint in the PCM 2 in line with protocol.  A review of the mechanical planting contract had a start date of the 1/2/24 and completion date of 29/11/24.  No site specific conditions were noted in this contract as mitigation for the presence of nightjars as would have been expected for a long date contract.  The works commenced on the 25/3/24.  No mention of the presence of nightjars in the PCM record or the method statement. The contractor then left the site during April and May returning on the 7th June with work completed on the 17</t>
    </r>
    <r>
      <rPr>
        <vertAlign val="superscript"/>
        <sz val="11"/>
        <color theme="1"/>
        <rFont val="Calibri"/>
        <family val="2"/>
        <scheme val="minor"/>
      </rPr>
      <t>th</t>
    </r>
    <r>
      <rPr>
        <sz val="11"/>
        <color theme="1"/>
        <rFont val="Calibri"/>
        <family val="2"/>
        <scheme val="minor"/>
      </rPr>
      <t xml:space="preserve"> June. NRW were notified of the nest destruction on the 24</t>
    </r>
    <r>
      <rPr>
        <vertAlign val="superscript"/>
        <sz val="11"/>
        <color theme="1"/>
        <rFont val="Calibri"/>
        <family val="2"/>
        <scheme val="minor"/>
      </rPr>
      <t>th</t>
    </r>
    <r>
      <rPr>
        <sz val="11"/>
        <color theme="1"/>
        <rFont val="Calibri"/>
        <family val="2"/>
        <scheme val="minor"/>
      </rPr>
      <t xml:space="preserve"> June 2024. On the 28</t>
    </r>
    <r>
      <rPr>
        <vertAlign val="superscript"/>
        <sz val="11"/>
        <color theme="1"/>
        <rFont val="Calibri"/>
        <family val="2"/>
        <scheme val="minor"/>
      </rPr>
      <t>th</t>
    </r>
    <r>
      <rPr>
        <sz val="11"/>
        <color theme="1"/>
        <rFont val="Calibri"/>
        <family val="2"/>
        <scheme val="minor"/>
      </rPr>
      <t xml:space="preserve"> June. Incident reported through Incident Communications Centre and raised with the police as a Wildlife crime and awaiting investigation. WIRS (Wales Incident Response System) not applicable at present as Police investigation pending. Subject to the outcome of the Police investigation and NRW investigation, the Team Leader Forest Operations SW in discussion with their line manager have completed an initial assessment of the root cause of the incident as well as proposed works to prevent a reoccurrence. These included: 1.Training  - Improvements to induction modules to focus on the integration of the stages of coupe planning process.  Included in this is a training session for the full team with Estates Planning Team Leader scheduled for the 29</t>
    </r>
    <r>
      <rPr>
        <vertAlign val="superscript"/>
        <sz val="11"/>
        <color theme="1"/>
        <rFont val="Calibri"/>
        <family val="2"/>
        <scheme val="minor"/>
      </rPr>
      <t>th</t>
    </r>
    <r>
      <rPr>
        <sz val="11"/>
        <color theme="1"/>
        <rFont val="Calibri"/>
        <family val="2"/>
        <scheme val="minor"/>
      </rPr>
      <t xml:space="preserve"> July on relevant documents in Land Management Manual (including 3.2.8 Aide Memoire to Constraint Planning) to install a robust planning and delivery model of site monitoring. Request made 1/7/24. 2. Moratorium on current operations in coupes where current species are present, with focus on ground preparation especially where nightjars have been recorded on the past. Additional internal expertise for assessing sites for same/similar species has been sought and agreed. 3. Revision of Site diary checksheet template underway to incorporate “headline” information at the top of the sheet covering restrictions to site, timings, exclusion zones, contract periods etc. Currently the template relies on memory of individual technicians to check on the forest management constraints during site visit. 4. Request made to Operations Forestry Manager (2 July 2024) to consider coupe planning training for Forest Operations staff to support role where in-team training was given. 5. Training for Forest Operation team to be identified to advance knowledge on bird/mammal constraints. Due to the evidence supplied of the prompt actions taken by NRW, including self-reporting the case to the police (wildlife crime), halting all ground preparation works until all coupes proposed for management have been visited by their conservation officer and given subsequent clearance to resume the work as well as identification of proposed measures to be put in place to avoid a repeat occurrence, this incident has been raised as a minor. </t>
    </r>
  </si>
  <si>
    <t>Site constraints have been reviewed and refreshed at the restock coupe planning stage to include new constraints and appropriate mitigation measures. Prior to operations the apprprite mitigation measures were not implemented.</t>
  </si>
  <si>
    <t>3) Marie-Christine Flechard witnessing lead auditor</t>
  </si>
  <si>
    <r>
      <t>PEFC</t>
    </r>
    <r>
      <rPr>
        <b/>
        <i/>
        <sz val="11"/>
        <color indexed="30"/>
        <rFont val="Cambria"/>
        <family val="1"/>
      </rPr>
      <t xml:space="preserve"> </t>
    </r>
  </si>
  <si>
    <t>Carol Robertson Team Leader; Ian Rowland Team member; Marie-Christine Fletchard Witness auditor</t>
  </si>
  <si>
    <t xml:space="preserve">Carol Robertson (lead) Ian Rowland (team member)  </t>
  </si>
  <si>
    <t xml:space="preserve">South Central: the Garw and Ogmore Vale FRP (Forest Resource Plan) aims to "Maintain a sustainable supply of timber production through the design of felling and choice of restock species and through the utilisation of site appropriate silvicultural systems." NRW model multiple scenarios in their production forecasts to optimise planning. Mid: Hafren FRP  include objective "1. Timber production to ensure despatch volumes are maintained or improved and to ensure ongoing support for Welsh economy as global timber demands increase and reserves diminish over the next 25 years." "The productivity of the site needs to be maintained or improved to satisfy the Welsh Government Woodland Estate objective (key priority 9) for timber production for local and national distribution across Wales and further afield." </t>
  </si>
  <si>
    <t>Mid &amp; South Central: No Christmas tree production. No products sold as Christmas trees</t>
  </si>
  <si>
    <t>2019 RA;  
2024 RA</t>
  </si>
  <si>
    <t>environmental interest</t>
  </si>
  <si>
    <t>Management of NRW Estate in North East region</t>
  </si>
  <si>
    <t xml:space="preserve">Stakeholder response received after the closing meeting.  Telephone conversation with stakeholder who requested to remain anonymous conducted 30/8/24.          
</t>
  </si>
  <si>
    <t>Janette McKay</t>
  </si>
  <si>
    <t>Cathays Park, King Edward Vll Avenue, Cardiff, CF10 3NQ</t>
  </si>
  <si>
    <t>10/10/2024
23/10/2024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</si>
</sst>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809]dd\ mmmm\ yyyy;@"/>
    <numFmt numFmtId="166" formatCode="_-* #,##0_-;\-* #,##0_-;_-* &quot;-&quot;??_-;_-@_-"/>
    <numFmt numFmtId="167" formatCode="&quot;£&quot;#,##0.00"/>
  </numFmts>
  <fonts count="117">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Verdana"/>
      <family val="2"/>
    </font>
    <font>
      <sz val="10"/>
      <name val="Arial"/>
      <family val="2"/>
    </font>
    <font>
      <sz val="8"/>
      <color indexed="81"/>
      <name val="Tahoma"/>
      <family val="2"/>
    </font>
    <font>
      <b/>
      <sz val="11"/>
      <name val="Palatino"/>
      <family val="1"/>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b/>
      <sz val="12"/>
      <color theme="1"/>
      <name val="Cambria"/>
      <family val="1"/>
      <scheme val="major"/>
    </font>
    <font>
      <b/>
      <sz val="11"/>
      <color theme="1"/>
      <name val="Cambria"/>
      <family val="1"/>
      <scheme val="major"/>
    </font>
    <font>
      <b/>
      <i/>
      <sz val="11"/>
      <color theme="1"/>
      <name val="Cambria"/>
      <family val="1"/>
      <scheme val="major"/>
    </font>
    <font>
      <sz val="11"/>
      <color theme="1"/>
      <name val="Palatino"/>
      <family val="1"/>
    </font>
    <font>
      <sz val="11"/>
      <color theme="1"/>
      <name val="Cambria"/>
      <family val="1"/>
    </font>
    <font>
      <u/>
      <sz val="11"/>
      <name val="Cambria"/>
      <family val="1"/>
      <scheme val="major"/>
    </font>
    <font>
      <sz val="11"/>
      <color rgb="FFFF0000"/>
      <name val="Cambria"/>
      <family val="2"/>
      <scheme val="major"/>
    </font>
    <font>
      <b/>
      <sz val="8"/>
      <name val="Cambria"/>
      <family val="1"/>
      <scheme val="major"/>
    </font>
    <font>
      <b/>
      <sz val="10"/>
      <color theme="1"/>
      <name val="Cambria"/>
      <family val="1"/>
      <scheme val="major"/>
    </font>
    <font>
      <b/>
      <sz val="14"/>
      <color theme="1"/>
      <name val="Cambria"/>
      <family val="1"/>
      <scheme val="major"/>
    </font>
    <font>
      <sz val="10"/>
      <color theme="1"/>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u/>
      <sz val="11"/>
      <color theme="10"/>
      <name val="Palatino"/>
      <family val="1"/>
    </font>
    <font>
      <sz val="11"/>
      <color indexed="10"/>
      <name val="Cambria"/>
      <family val="1"/>
    </font>
    <font>
      <sz val="11"/>
      <name val="Verdana"/>
      <family val="2"/>
    </font>
    <font>
      <b/>
      <i/>
      <sz val="11"/>
      <name val="Cambria"/>
      <family val="1"/>
      <scheme val="major"/>
    </font>
    <font>
      <b/>
      <sz val="11"/>
      <name val="Calibri"/>
      <family val="2"/>
      <scheme val="minor"/>
    </font>
    <font>
      <sz val="11"/>
      <color theme="1"/>
      <name val="Arial"/>
      <family val="2"/>
    </font>
    <font>
      <sz val="11"/>
      <color indexed="12"/>
      <name val="Palatino"/>
      <family val="1"/>
    </font>
    <font>
      <sz val="11"/>
      <color theme="3"/>
      <name val="Cambria"/>
      <family val="1"/>
      <scheme val="major"/>
    </font>
    <font>
      <b/>
      <sz val="10"/>
      <name val="Cambria"/>
      <family val="2"/>
      <scheme val="major"/>
    </font>
    <font>
      <b/>
      <sz val="10"/>
      <color rgb="FFFF0000"/>
      <name val="Cambria"/>
      <family val="2"/>
      <scheme val="major"/>
    </font>
    <font>
      <sz val="10"/>
      <color rgb="FFFF0000"/>
      <name val="Cambria"/>
      <family val="2"/>
      <scheme val="major"/>
    </font>
    <font>
      <b/>
      <sz val="14"/>
      <color theme="1"/>
      <name val="Calibri"/>
      <family val="2"/>
      <scheme val="minor"/>
    </font>
    <font>
      <sz val="14"/>
      <color theme="1"/>
      <name val="Calibri"/>
      <family val="2"/>
      <scheme val="minor"/>
    </font>
    <font>
      <u/>
      <sz val="10"/>
      <name val="Cambria"/>
      <family val="1"/>
    </font>
    <font>
      <sz val="10"/>
      <name val="Cambria"/>
      <family val="2"/>
      <scheme val="major"/>
    </font>
    <font>
      <sz val="10"/>
      <color rgb="FF000000"/>
      <name val="Cambria"/>
      <family val="1"/>
      <scheme val="major"/>
    </font>
    <font>
      <sz val="11"/>
      <color rgb="FFFF0000"/>
      <name val="Calibri"/>
      <family val="2"/>
      <scheme val="minor"/>
    </font>
    <font>
      <b/>
      <sz val="11"/>
      <color theme="1"/>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00CC66"/>
        <bgColor indexed="64"/>
      </patternFill>
    </fill>
    <fill>
      <patternFill patternType="solid">
        <fgColor theme="0" tint="-0.249977111117893"/>
        <bgColor indexed="64"/>
      </patternFill>
    </fill>
    <fill>
      <patternFill patternType="solid">
        <fgColor theme="3" tint="0.59999389629810485"/>
        <bgColor indexed="64"/>
      </patternFill>
    </fill>
  </fills>
  <borders count="45">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style="thin">
        <color rgb="FF000000"/>
      </right>
      <top style="thin">
        <color rgb="FF000000"/>
      </top>
      <bottom style="thin">
        <color rgb="FF000000"/>
      </bottom>
      <diagonal/>
    </border>
    <border>
      <left/>
      <right/>
      <top style="thin">
        <color theme="9"/>
      </top>
      <bottom/>
      <diagonal/>
    </border>
  </borders>
  <cellStyleXfs count="32">
    <xf numFmtId="0" fontId="0" fillId="0" borderId="0"/>
    <xf numFmtId="0" fontId="12" fillId="0" borderId="0" applyNumberFormat="0" applyFill="0" applyBorder="0" applyAlignment="0" applyProtection="0">
      <alignment vertical="top"/>
      <protection locked="0"/>
    </xf>
    <xf numFmtId="0" fontId="9" fillId="0" borderId="0"/>
    <xf numFmtId="0" fontId="41" fillId="0" borderId="0"/>
    <xf numFmtId="0" fontId="41" fillId="0" borderId="0"/>
    <xf numFmtId="0" fontId="41" fillId="0" borderId="0"/>
    <xf numFmtId="0" fontId="6" fillId="0" borderId="0"/>
    <xf numFmtId="0" fontId="6" fillId="0" borderId="0"/>
    <xf numFmtId="0" fontId="9" fillId="0" borderId="0"/>
    <xf numFmtId="0" fontId="6" fillId="0" borderId="0"/>
    <xf numFmtId="0" fontId="41" fillId="0" borderId="0"/>
    <xf numFmtId="0" fontId="41" fillId="0" borderId="0"/>
    <xf numFmtId="0" fontId="9" fillId="0" borderId="0"/>
    <xf numFmtId="0" fontId="14" fillId="0" borderId="0"/>
    <xf numFmtId="43" fontId="41" fillId="0" borderId="0" applyFont="0" applyFill="0" applyBorder="0" applyAlignment="0" applyProtection="0"/>
    <xf numFmtId="0" fontId="98" fillId="0" borderId="0" applyNumberFormat="0" applyFill="0" applyBorder="0" applyAlignment="0" applyProtection="0"/>
    <xf numFmtId="0" fontId="9" fillId="0" borderId="0"/>
    <xf numFmtId="0" fontId="9" fillId="0" borderId="0"/>
    <xf numFmtId="0" fontId="6" fillId="0" borderId="0"/>
    <xf numFmtId="43" fontId="5" fillId="0" borderId="0" applyFont="0" applyFill="0" applyBorder="0" applyAlignment="0" applyProtection="0"/>
    <xf numFmtId="43" fontId="5"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 fillId="0" borderId="0"/>
    <xf numFmtId="0" fontId="6" fillId="0" borderId="0"/>
    <xf numFmtId="0" fontId="4" fillId="0" borderId="0"/>
    <xf numFmtId="0" fontId="4" fillId="0" borderId="0"/>
    <xf numFmtId="0" fontId="3" fillId="0" borderId="0"/>
  </cellStyleXfs>
  <cellXfs count="628">
    <xf numFmtId="0" fontId="0" fillId="0" borderId="0" xfId="0"/>
    <xf numFmtId="0" fontId="14" fillId="2" borderId="1" xfId="0" applyFont="1" applyFill="1" applyBorder="1"/>
    <xf numFmtId="49" fontId="17" fillId="0" borderId="0" xfId="0" applyNumberFormat="1" applyFont="1" applyAlignment="1">
      <alignment wrapText="1"/>
    </xf>
    <xf numFmtId="0" fontId="19" fillId="2" borderId="1" xfId="0" applyFont="1" applyFill="1" applyBorder="1" applyAlignment="1">
      <alignment horizontal="center" wrapText="1"/>
    </xf>
    <xf numFmtId="0" fontId="15" fillId="2" borderId="1" xfId="0" applyFont="1" applyFill="1" applyBorder="1" applyAlignment="1">
      <alignment wrapText="1"/>
    </xf>
    <xf numFmtId="49" fontId="18" fillId="0" borderId="0" xfId="0" applyNumberFormat="1" applyFont="1" applyAlignment="1">
      <alignment wrapText="1"/>
    </xf>
    <xf numFmtId="0" fontId="15" fillId="2" borderId="1" xfId="0" applyFont="1" applyFill="1" applyBorder="1" applyAlignment="1">
      <alignment vertical="top" wrapText="1"/>
    </xf>
    <xf numFmtId="0" fontId="16" fillId="2" borderId="1" xfId="0" applyFont="1" applyFill="1" applyBorder="1" applyAlignment="1">
      <alignment horizontal="center" wrapText="1"/>
    </xf>
    <xf numFmtId="49" fontId="18" fillId="3" borderId="2" xfId="0" applyNumberFormat="1" applyFont="1" applyFill="1" applyBorder="1" applyAlignment="1">
      <alignment wrapText="1"/>
    </xf>
    <xf numFmtId="49" fontId="17" fillId="0" borderId="3" xfId="0" applyNumberFormat="1" applyFont="1" applyBorder="1" applyAlignment="1">
      <alignment wrapText="1"/>
    </xf>
    <xf numFmtId="0" fontId="18" fillId="3" borderId="0" xfId="0" applyFont="1" applyFill="1" applyAlignment="1">
      <alignment horizontal="left" vertical="top" wrapText="1"/>
    </xf>
    <xf numFmtId="0" fontId="18" fillId="3" borderId="4" xfId="0" applyFont="1" applyFill="1" applyBorder="1" applyAlignment="1">
      <alignment horizontal="left" vertical="top" wrapText="1"/>
    </xf>
    <xf numFmtId="0" fontId="20" fillId="4" borderId="5" xfId="0" applyFont="1" applyFill="1" applyBorder="1" applyAlignment="1">
      <alignment vertical="top" wrapText="1"/>
    </xf>
    <xf numFmtId="0" fontId="21" fillId="0" borderId="6" xfId="0" applyFont="1" applyBorder="1" applyAlignment="1">
      <alignment vertical="top" wrapText="1"/>
    </xf>
    <xf numFmtId="0" fontId="23" fillId="4" borderId="7" xfId="0" applyFont="1" applyFill="1" applyBorder="1" applyAlignment="1">
      <alignment vertical="top" wrapText="1"/>
    </xf>
    <xf numFmtId="0" fontId="23" fillId="4" borderId="8" xfId="0" applyFont="1" applyFill="1" applyBorder="1" applyAlignment="1">
      <alignment vertical="top" wrapText="1"/>
    </xf>
    <xf numFmtId="0" fontId="22" fillId="0" borderId="9" xfId="0" applyFont="1" applyBorder="1" applyAlignment="1">
      <alignment vertical="top" wrapText="1"/>
    </xf>
    <xf numFmtId="0" fontId="21" fillId="0" borderId="10" xfId="0" applyFont="1" applyBorder="1" applyAlignment="1">
      <alignment vertical="top" wrapText="1"/>
    </xf>
    <xf numFmtId="0" fontId="21" fillId="0" borderId="4" xfId="0" applyFont="1" applyBorder="1" applyAlignment="1">
      <alignment vertical="top" wrapText="1"/>
    </xf>
    <xf numFmtId="0" fontId="22"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1" fillId="2" borderId="6" xfId="0" applyFont="1" applyFill="1" applyBorder="1" applyAlignment="1">
      <alignment vertical="top" wrapText="1"/>
    </xf>
    <xf numFmtId="0" fontId="21" fillId="2" borderId="10" xfId="0" applyFont="1" applyFill="1" applyBorder="1" applyAlignment="1">
      <alignment vertical="top" wrapText="1"/>
    </xf>
    <xf numFmtId="0" fontId="21" fillId="2" borderId="7" xfId="0" applyFont="1" applyFill="1" applyBorder="1" applyAlignment="1">
      <alignment vertical="top" wrapText="1"/>
    </xf>
    <xf numFmtId="0" fontId="23" fillId="4" borderId="4" xfId="0" applyFont="1" applyFill="1" applyBorder="1" applyAlignment="1">
      <alignment vertical="top" wrapText="1"/>
    </xf>
    <xf numFmtId="0" fontId="23" fillId="4" borderId="11" xfId="0" applyFont="1" applyFill="1" applyBorder="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13" fillId="2" borderId="1" xfId="0" applyFont="1" applyFill="1" applyBorder="1"/>
    <xf numFmtId="0" fontId="42" fillId="0" borderId="0" xfId="0" applyFont="1" applyAlignment="1">
      <alignment horizontal="center" vertical="center" wrapText="1"/>
    </xf>
    <xf numFmtId="0" fontId="43" fillId="0" borderId="0" xfId="0" applyFont="1"/>
    <xf numFmtId="0" fontId="44" fillId="0" borderId="0" xfId="0" applyFont="1"/>
    <xf numFmtId="0" fontId="44" fillId="5" borderId="0" xfId="0" applyFont="1" applyFill="1"/>
    <xf numFmtId="0" fontId="45" fillId="0" borderId="0" xfId="0" applyFont="1"/>
    <xf numFmtId="0" fontId="44" fillId="6" borderId="0" xfId="0" applyFont="1" applyFill="1"/>
    <xf numFmtId="0" fontId="46" fillId="0" borderId="0" xfId="0" applyFont="1"/>
    <xf numFmtId="0" fontId="46" fillId="0" borderId="0" xfId="0" applyFont="1" applyAlignment="1">
      <alignment wrapText="1"/>
    </xf>
    <xf numFmtId="0" fontId="44" fillId="0" borderId="0" xfId="0" applyFont="1" applyAlignment="1">
      <alignment vertical="top"/>
    </xf>
    <xf numFmtId="0" fontId="44" fillId="6" borderId="0" xfId="0" applyFont="1" applyFill="1" applyAlignment="1">
      <alignment vertical="top"/>
    </xf>
    <xf numFmtId="0" fontId="46" fillId="0" borderId="0" xfId="0" applyFont="1" applyAlignment="1">
      <alignment vertical="top"/>
    </xf>
    <xf numFmtId="0" fontId="46" fillId="0" borderId="0" xfId="0" applyFont="1" applyAlignment="1">
      <alignment vertical="top" wrapText="1"/>
    </xf>
    <xf numFmtId="0" fontId="47" fillId="0" borderId="12" xfId="6" applyFont="1" applyBorder="1" applyAlignment="1">
      <alignment wrapText="1"/>
    </xf>
    <xf numFmtId="0" fontId="47" fillId="0" borderId="12" xfId="6" applyFont="1" applyBorder="1" applyAlignment="1">
      <alignment horizontal="center" wrapText="1"/>
    </xf>
    <xf numFmtId="15" fontId="47" fillId="0" borderId="12" xfId="6" applyNumberFormat="1" applyFont="1" applyBorder="1" applyAlignment="1">
      <alignment horizontal="center" wrapText="1"/>
    </xf>
    <xf numFmtId="15" fontId="47" fillId="0" borderId="0" xfId="6" applyNumberFormat="1" applyFont="1" applyAlignment="1">
      <alignment horizontal="center" wrapText="1"/>
    </xf>
    <xf numFmtId="15" fontId="43" fillId="0" borderId="0" xfId="6" applyNumberFormat="1" applyFont="1" applyAlignment="1">
      <alignment wrapText="1"/>
    </xf>
    <xf numFmtId="0" fontId="43" fillId="0" borderId="0" xfId="0" applyFont="1" applyAlignment="1">
      <alignment vertical="top"/>
    </xf>
    <xf numFmtId="0" fontId="43" fillId="0" borderId="0" xfId="0" applyFont="1" applyAlignment="1">
      <alignment horizontal="center" vertical="top"/>
    </xf>
    <xf numFmtId="0" fontId="43" fillId="0" borderId="0" xfId="0" applyFont="1" applyAlignment="1">
      <alignment vertical="top" wrapText="1"/>
    </xf>
    <xf numFmtId="0" fontId="47" fillId="0" borderId="0" xfId="0" applyFont="1" applyAlignment="1">
      <alignment vertical="top" wrapText="1"/>
    </xf>
    <xf numFmtId="0" fontId="48" fillId="0" borderId="0" xfId="0" applyFont="1" applyAlignment="1">
      <alignment vertical="top" wrapText="1"/>
    </xf>
    <xf numFmtId="0" fontId="43" fillId="0" borderId="0" xfId="0" applyFont="1" applyAlignment="1">
      <alignment horizontal="left" vertical="top" wrapText="1"/>
    </xf>
    <xf numFmtId="0" fontId="43" fillId="0" borderId="12" xfId="0" applyFont="1" applyBorder="1" applyAlignment="1">
      <alignment vertical="top" wrapText="1"/>
    </xf>
    <xf numFmtId="0" fontId="47" fillId="7" borderId="0" xfId="0" applyFont="1" applyFill="1" applyAlignment="1">
      <alignment vertical="top" wrapText="1"/>
    </xf>
    <xf numFmtId="0" fontId="43" fillId="7" borderId="0" xfId="0" applyFont="1" applyFill="1" applyAlignment="1">
      <alignment vertical="top" wrapText="1"/>
    </xf>
    <xf numFmtId="0" fontId="48" fillId="7" borderId="0" xfId="0" applyFont="1" applyFill="1" applyAlignment="1">
      <alignment horizontal="left" vertical="top" wrapText="1"/>
    </xf>
    <xf numFmtId="0" fontId="48" fillId="7" borderId="0" xfId="0" applyFont="1" applyFill="1" applyAlignment="1">
      <alignment vertical="top" wrapText="1"/>
    </xf>
    <xf numFmtId="0" fontId="43" fillId="7" borderId="0" xfId="0" applyFont="1" applyFill="1"/>
    <xf numFmtId="49" fontId="47" fillId="0" borderId="12" xfId="0" applyNumberFormat="1" applyFont="1" applyBorder="1" applyAlignment="1">
      <alignment vertical="top"/>
    </xf>
    <xf numFmtId="0" fontId="47" fillId="0" borderId="12" xfId="0" applyFont="1" applyBorder="1" applyAlignment="1">
      <alignment horizontal="left" vertical="top"/>
    </xf>
    <xf numFmtId="49" fontId="47" fillId="0" borderId="0" xfId="0" applyNumberFormat="1" applyFont="1" applyAlignment="1">
      <alignment vertical="top"/>
    </xf>
    <xf numFmtId="0" fontId="47" fillId="0" borderId="0" xfId="0" applyFont="1" applyAlignment="1">
      <alignment horizontal="left" vertical="top"/>
    </xf>
    <xf numFmtId="0" fontId="47" fillId="8" borderId="12" xfId="0" applyFont="1" applyFill="1" applyBorder="1" applyAlignment="1">
      <alignment vertical="top" wrapText="1"/>
    </xf>
    <xf numFmtId="0" fontId="47" fillId="0" borderId="12" xfId="0" applyFont="1" applyBorder="1" applyAlignment="1">
      <alignment vertical="top" wrapText="1"/>
    </xf>
    <xf numFmtId="0" fontId="43" fillId="12" borderId="12" xfId="0" applyFont="1" applyFill="1" applyBorder="1" applyAlignment="1">
      <alignment vertical="top" wrapText="1"/>
    </xf>
    <xf numFmtId="49" fontId="47" fillId="9" borderId="12" xfId="0" applyNumberFormat="1" applyFont="1" applyFill="1" applyBorder="1" applyAlignment="1">
      <alignment vertical="top"/>
    </xf>
    <xf numFmtId="0" fontId="47" fillId="9" borderId="12" xfId="0" applyFont="1" applyFill="1" applyBorder="1" applyAlignment="1">
      <alignment horizontal="left" vertical="top"/>
    </xf>
    <xf numFmtId="0" fontId="47" fillId="9" borderId="12" xfId="0" applyFont="1" applyFill="1" applyBorder="1" applyAlignment="1">
      <alignment vertical="top" wrapText="1"/>
    </xf>
    <xf numFmtId="0" fontId="47" fillId="9" borderId="13" xfId="0" applyFont="1" applyFill="1" applyBorder="1" applyAlignment="1">
      <alignment vertical="top" wrapText="1"/>
    </xf>
    <xf numFmtId="0" fontId="43" fillId="14" borderId="0" xfId="0" applyFont="1" applyFill="1"/>
    <xf numFmtId="0" fontId="50" fillId="8" borderId="12" xfId="0" applyFont="1" applyFill="1" applyBorder="1" applyAlignment="1">
      <alignment vertical="top" wrapText="1"/>
    </xf>
    <xf numFmtId="0" fontId="44" fillId="0" borderId="12" xfId="0" applyFont="1" applyBorder="1" applyAlignment="1">
      <alignment vertical="top" wrapText="1"/>
    </xf>
    <xf numFmtId="0" fontId="44" fillId="0" borderId="0" xfId="0" applyFont="1" applyAlignment="1">
      <alignment vertical="top" wrapText="1"/>
    </xf>
    <xf numFmtId="0" fontId="44" fillId="0" borderId="12" xfId="0" applyFont="1" applyBorder="1" applyAlignment="1">
      <alignment horizontal="right" vertical="top" wrapText="1"/>
    </xf>
    <xf numFmtId="0" fontId="47" fillId="0" borderId="16" xfId="0" applyFont="1" applyBorder="1" applyAlignment="1">
      <alignment vertical="top"/>
    </xf>
    <xf numFmtId="0" fontId="43" fillId="0" borderId="17" xfId="0" applyFont="1" applyBorder="1" applyAlignment="1">
      <alignment vertical="top"/>
    </xf>
    <xf numFmtId="0" fontId="43" fillId="0" borderId="18" xfId="0" applyFont="1" applyBorder="1" applyAlignment="1">
      <alignment vertical="top"/>
    </xf>
    <xf numFmtId="0" fontId="43" fillId="0" borderId="3" xfId="0" applyFont="1" applyBorder="1" applyAlignment="1">
      <alignment horizontal="left" vertical="top"/>
    </xf>
    <xf numFmtId="0" fontId="43" fillId="0" borderId="19" xfId="0" applyFont="1" applyBorder="1" applyAlignment="1">
      <alignment vertical="top"/>
    </xf>
    <xf numFmtId="0" fontId="43" fillId="0" borderId="17" xfId="0" applyFont="1" applyBorder="1" applyAlignment="1">
      <alignment vertical="top" wrapText="1"/>
    </xf>
    <xf numFmtId="0" fontId="43" fillId="0" borderId="3" xfId="0" applyFont="1" applyBorder="1" applyAlignment="1">
      <alignment vertical="top" wrapText="1"/>
    </xf>
    <xf numFmtId="0" fontId="52" fillId="0" borderId="0" xfId="0" applyFont="1"/>
    <xf numFmtId="0" fontId="43" fillId="0" borderId="21" xfId="0" applyFont="1" applyBorder="1"/>
    <xf numFmtId="0" fontId="42" fillId="0" borderId="13" xfId="8" applyFont="1" applyBorder="1" applyAlignment="1" applyProtection="1">
      <alignment horizontal="center" vertical="center" wrapText="1"/>
      <protection locked="0"/>
    </xf>
    <xf numFmtId="0" fontId="44" fillId="9" borderId="0" xfId="7" applyFont="1" applyFill="1"/>
    <xf numFmtId="0" fontId="44" fillId="0" borderId="0" xfId="7" applyFont="1"/>
    <xf numFmtId="0" fontId="44" fillId="0" borderId="0" xfId="8" applyFont="1" applyAlignment="1">
      <alignment horizontal="center" vertical="top"/>
    </xf>
    <xf numFmtId="0" fontId="53" fillId="0" borderId="0" xfId="8" applyFont="1" applyAlignment="1">
      <alignment horizontal="center" vertical="center" wrapText="1"/>
    </xf>
    <xf numFmtId="0" fontId="43" fillId="0" borderId="0" xfId="8" applyFont="1" applyAlignment="1">
      <alignment vertical="top"/>
    </xf>
    <xf numFmtId="0" fontId="43" fillId="0" borderId="0" xfId="8" applyFont="1" applyAlignment="1">
      <alignment horizontal="left" vertical="top"/>
    </xf>
    <xf numFmtId="15" fontId="43" fillId="0" borderId="0" xfId="8" applyNumberFormat="1" applyFont="1" applyAlignment="1">
      <alignment horizontal="left" vertical="top"/>
    </xf>
    <xf numFmtId="0" fontId="44" fillId="0" borderId="0" xfId="8" applyFont="1"/>
    <xf numFmtId="0" fontId="47" fillId="0" borderId="12" xfId="7" applyFont="1" applyBorder="1" applyAlignment="1">
      <alignment horizontal="center" vertical="center" wrapText="1"/>
    </xf>
    <xf numFmtId="0" fontId="47" fillId="0" borderId="12" xfId="8" applyFont="1" applyBorder="1" applyAlignment="1">
      <alignment horizontal="center" vertical="center" wrapText="1"/>
    </xf>
    <xf numFmtId="0" fontId="47" fillId="9" borderId="0" xfId="7" applyFont="1" applyFill="1" applyAlignment="1">
      <alignment horizontal="center" vertical="center" wrapText="1"/>
    </xf>
    <xf numFmtId="0" fontId="47" fillId="0" borderId="0" xfId="7" applyFont="1" applyAlignment="1">
      <alignment horizontal="center" vertical="center" wrapText="1"/>
    </xf>
    <xf numFmtId="0" fontId="54" fillId="9" borderId="0" xfId="7" applyFont="1" applyFill="1"/>
    <xf numFmtId="0" fontId="54" fillId="0" borderId="0" xfId="7" applyFont="1"/>
    <xf numFmtId="0" fontId="48" fillId="0" borderId="0" xfId="8" applyFont="1" applyAlignment="1">
      <alignment horizontal="left" vertical="top" wrapText="1"/>
    </xf>
    <xf numFmtId="0" fontId="47" fillId="0" borderId="16" xfId="8" applyFont="1" applyBorder="1" applyAlignment="1">
      <alignment vertical="top"/>
    </xf>
    <xf numFmtId="0" fontId="43" fillId="0" borderId="22" xfId="8" applyFont="1" applyBorder="1" applyAlignment="1">
      <alignment vertical="top" wrapText="1"/>
    </xf>
    <xf numFmtId="0" fontId="43" fillId="0" borderId="22" xfId="8" applyFont="1" applyBorder="1" applyAlignment="1">
      <alignment vertical="top"/>
    </xf>
    <xf numFmtId="0" fontId="43" fillId="0" borderId="17" xfId="8" applyFont="1" applyBorder="1" applyAlignment="1">
      <alignment vertical="top" wrapText="1"/>
    </xf>
    <xf numFmtId="15" fontId="43" fillId="0" borderId="20" xfId="8" applyNumberFormat="1" applyFont="1" applyBorder="1" applyAlignment="1">
      <alignment vertical="top" wrapText="1"/>
    </xf>
    <xf numFmtId="0" fontId="52" fillId="0" borderId="0" xfId="8" applyFont="1" applyAlignment="1">
      <alignment horizontal="center" vertical="top"/>
    </xf>
    <xf numFmtId="164" fontId="43" fillId="15" borderId="1" xfId="0" applyNumberFormat="1" applyFont="1" applyFill="1" applyBorder="1" applyAlignment="1">
      <alignment horizontal="left" vertical="top" wrapText="1"/>
    </xf>
    <xf numFmtId="0" fontId="55" fillId="15" borderId="12" xfId="0" applyFont="1" applyFill="1" applyBorder="1" applyAlignment="1">
      <alignment vertical="center" wrapText="1"/>
    </xf>
    <xf numFmtId="0" fontId="55" fillId="7" borderId="0" xfId="0" applyFont="1" applyFill="1" applyAlignment="1">
      <alignment vertical="center" wrapText="1"/>
    </xf>
    <xf numFmtId="0" fontId="55" fillId="0" borderId="0" xfId="0" applyFont="1" applyAlignment="1">
      <alignment vertical="center"/>
    </xf>
    <xf numFmtId="0" fontId="47" fillId="15" borderId="16" xfId="0" applyFont="1" applyFill="1" applyBorder="1" applyAlignment="1">
      <alignment horizontal="left" vertical="top" wrapText="1"/>
    </xf>
    <xf numFmtId="0" fontId="47" fillId="15" borderId="17" xfId="0" applyFont="1" applyFill="1" applyBorder="1" applyAlignment="1">
      <alignment vertical="top" wrapText="1"/>
    </xf>
    <xf numFmtId="0" fontId="47" fillId="14" borderId="0" xfId="0" applyFont="1" applyFill="1" applyAlignment="1">
      <alignment vertical="top" wrapText="1"/>
    </xf>
    <xf numFmtId="0" fontId="47" fillId="15" borderId="18" xfId="0" applyFont="1" applyFill="1" applyBorder="1" applyAlignment="1">
      <alignment horizontal="left" vertical="top" wrapText="1"/>
    </xf>
    <xf numFmtId="0" fontId="47" fillId="15" borderId="20" xfId="0" applyFont="1" applyFill="1" applyBorder="1" applyAlignment="1">
      <alignment vertical="top" wrapText="1"/>
    </xf>
    <xf numFmtId="0" fontId="43" fillId="15" borderId="1" xfId="0" applyFont="1" applyFill="1" applyBorder="1" applyAlignment="1">
      <alignment horizontal="left" vertical="top" wrapText="1"/>
    </xf>
    <xf numFmtId="0" fontId="47" fillId="0" borderId="3" xfId="0" applyFont="1" applyBorder="1" applyAlignment="1">
      <alignment vertical="top" wrapText="1"/>
    </xf>
    <xf numFmtId="0" fontId="43" fillId="14" borderId="0" xfId="0" applyFont="1" applyFill="1" applyAlignment="1">
      <alignment vertical="top" wrapText="1"/>
    </xf>
    <xf numFmtId="0" fontId="56" fillId="0" borderId="3" xfId="0" applyFont="1" applyBorder="1" applyAlignment="1">
      <alignment vertical="top" wrapText="1"/>
    </xf>
    <xf numFmtId="0" fontId="47" fillId="15" borderId="13" xfId="0" applyFont="1" applyFill="1" applyBorder="1" applyAlignment="1">
      <alignment vertical="top" wrapText="1"/>
    </xf>
    <xf numFmtId="0" fontId="47" fillId="15" borderId="1" xfId="0" applyFont="1" applyFill="1" applyBorder="1" applyAlignment="1">
      <alignment horizontal="left" vertical="top" wrapText="1"/>
    </xf>
    <xf numFmtId="0" fontId="48" fillId="14" borderId="0" xfId="0" applyFont="1" applyFill="1" applyAlignment="1">
      <alignment horizontal="left" vertical="top" wrapText="1"/>
    </xf>
    <xf numFmtId="0" fontId="48" fillId="14" borderId="0" xfId="0" applyFont="1" applyFill="1" applyAlignment="1">
      <alignment vertical="top" wrapText="1"/>
    </xf>
    <xf numFmtId="0" fontId="48" fillId="15" borderId="1" xfId="0" applyFont="1" applyFill="1" applyBorder="1" applyAlignment="1">
      <alignment horizontal="left" vertical="top" wrapText="1"/>
    </xf>
    <xf numFmtId="2" fontId="47" fillId="15" borderId="1" xfId="0" applyNumberFormat="1" applyFont="1" applyFill="1" applyBorder="1" applyAlignment="1">
      <alignment horizontal="left" vertical="top" wrapText="1"/>
    </xf>
    <xf numFmtId="0" fontId="47" fillId="11" borderId="17" xfId="0" applyFont="1" applyFill="1" applyBorder="1" applyAlignment="1">
      <alignment vertical="top" wrapText="1"/>
    </xf>
    <xf numFmtId="0" fontId="43" fillId="0" borderId="14" xfId="0" applyFont="1" applyBorder="1" applyAlignment="1">
      <alignment vertical="top" wrapText="1"/>
    </xf>
    <xf numFmtId="0" fontId="43" fillId="0" borderId="15" xfId="0" applyFont="1" applyBorder="1" applyAlignment="1">
      <alignment vertical="top" wrapText="1"/>
    </xf>
    <xf numFmtId="0" fontId="48" fillId="0" borderId="1" xfId="0" applyFont="1" applyBorder="1" applyAlignment="1">
      <alignment vertical="top" wrapText="1"/>
    </xf>
    <xf numFmtId="0" fontId="47" fillId="16" borderId="14" xfId="9" applyFont="1" applyFill="1" applyBorder="1" applyAlignment="1">
      <alignment horizontal="left" vertical="top" wrapText="1"/>
    </xf>
    <xf numFmtId="0" fontId="47" fillId="16" borderId="14" xfId="9" applyFont="1" applyFill="1" applyBorder="1" applyAlignment="1">
      <alignment vertical="top" wrapText="1"/>
    </xf>
    <xf numFmtId="0" fontId="47" fillId="16" borderId="14" xfId="9" applyFont="1" applyFill="1" applyBorder="1" applyAlignment="1">
      <alignment vertical="top"/>
    </xf>
    <xf numFmtId="0" fontId="47" fillId="16" borderId="23" xfId="9" applyFont="1" applyFill="1" applyBorder="1" applyAlignment="1">
      <alignment horizontal="left" vertical="top"/>
    </xf>
    <xf numFmtId="0" fontId="47" fillId="16" borderId="24" xfId="9" applyFont="1" applyFill="1" applyBorder="1" applyAlignment="1">
      <alignment vertical="top" wrapText="1"/>
    </xf>
    <xf numFmtId="0" fontId="47" fillId="16" borderId="15" xfId="9" applyFont="1" applyFill="1" applyBorder="1" applyAlignment="1">
      <alignment horizontal="left" vertical="top"/>
    </xf>
    <xf numFmtId="0" fontId="47" fillId="16" borderId="12" xfId="9" applyFont="1" applyFill="1" applyBorder="1" applyAlignment="1">
      <alignment horizontal="left" vertical="top"/>
    </xf>
    <xf numFmtId="0" fontId="43" fillId="16" borderId="24" xfId="0" applyFont="1" applyFill="1" applyBorder="1" applyAlignment="1">
      <alignment vertical="top"/>
    </xf>
    <xf numFmtId="0" fontId="43" fillId="16" borderId="13" xfId="0" applyFont="1" applyFill="1" applyBorder="1" applyAlignment="1">
      <alignment vertical="top"/>
    </xf>
    <xf numFmtId="0" fontId="50" fillId="11" borderId="0" xfId="0" applyFont="1" applyFill="1" applyAlignment="1">
      <alignment vertical="top"/>
    </xf>
    <xf numFmtId="0" fontId="44" fillId="11" borderId="0" xfId="0" applyFont="1" applyFill="1" applyAlignment="1">
      <alignment vertical="top"/>
    </xf>
    <xf numFmtId="0" fontId="50" fillId="11" borderId="12" xfId="0" applyFont="1" applyFill="1" applyBorder="1" applyAlignment="1">
      <alignment vertical="top"/>
    </xf>
    <xf numFmtId="0" fontId="50" fillId="11" borderId="12" xfId="0" applyFont="1" applyFill="1" applyBorder="1" applyAlignment="1">
      <alignment vertical="top" wrapText="1"/>
    </xf>
    <xf numFmtId="0" fontId="50" fillId="11" borderId="0" xfId="0" applyFont="1" applyFill="1" applyAlignment="1">
      <alignment vertical="top" wrapText="1"/>
    </xf>
    <xf numFmtId="0" fontId="47" fillId="15" borderId="12" xfId="0" applyFont="1" applyFill="1" applyBorder="1" applyAlignment="1">
      <alignment horizontal="left" vertical="top" wrapText="1"/>
    </xf>
    <xf numFmtId="0" fontId="43" fillId="7" borderId="0" xfId="0" applyFont="1" applyFill="1" applyAlignment="1">
      <alignment horizontal="left" vertical="top" wrapText="1"/>
    </xf>
    <xf numFmtId="0" fontId="58" fillId="15" borderId="1" xfId="0" applyFont="1" applyFill="1" applyBorder="1" applyAlignment="1">
      <alignment horizontal="left" vertical="top" wrapText="1"/>
    </xf>
    <xf numFmtId="0" fontId="43" fillId="15" borderId="18" xfId="0" applyFont="1" applyFill="1" applyBorder="1" applyAlignment="1">
      <alignment horizontal="left" vertical="top" wrapText="1"/>
    </xf>
    <xf numFmtId="0" fontId="57" fillId="15" borderId="18" xfId="0" applyFont="1" applyFill="1" applyBorder="1" applyAlignment="1">
      <alignment horizontal="left" vertical="top" wrapText="1"/>
    </xf>
    <xf numFmtId="0" fontId="51" fillId="0" borderId="3" xfId="0" applyFont="1" applyBorder="1" applyAlignment="1">
      <alignment vertical="top" wrapText="1"/>
    </xf>
    <xf numFmtId="164" fontId="57" fillId="15" borderId="1" xfId="0" applyNumberFormat="1" applyFont="1" applyFill="1" applyBorder="1" applyAlignment="1">
      <alignment horizontal="left" vertical="top" wrapText="1"/>
    </xf>
    <xf numFmtId="0" fontId="58" fillId="15" borderId="18" xfId="0" applyFont="1" applyFill="1" applyBorder="1" applyAlignment="1">
      <alignment horizontal="left" vertical="top" wrapText="1"/>
    </xf>
    <xf numFmtId="0" fontId="58" fillId="15" borderId="13" xfId="0" applyFont="1" applyFill="1" applyBorder="1" applyAlignment="1">
      <alignment vertical="top" wrapText="1"/>
    </xf>
    <xf numFmtId="0" fontId="59" fillId="14" borderId="0" xfId="0" applyFont="1" applyFill="1" applyAlignment="1">
      <alignment vertical="top" wrapText="1"/>
    </xf>
    <xf numFmtId="0" fontId="60" fillId="0" borderId="0" xfId="0" applyFont="1"/>
    <xf numFmtId="0" fontId="60" fillId="15" borderId="1" xfId="0" applyFont="1" applyFill="1" applyBorder="1" applyAlignment="1">
      <alignment horizontal="left" vertical="top" wrapText="1"/>
    </xf>
    <xf numFmtId="0" fontId="60" fillId="14" borderId="0" xfId="0" applyFont="1" applyFill="1" applyAlignment="1">
      <alignment vertical="top" wrapText="1"/>
    </xf>
    <xf numFmtId="0" fontId="43" fillId="11" borderId="12" xfId="0" applyFont="1" applyFill="1" applyBorder="1" applyAlignment="1">
      <alignment vertical="top" wrapText="1"/>
    </xf>
    <xf numFmtId="0" fontId="61" fillId="11" borderId="0" xfId="0" applyFont="1" applyFill="1" applyAlignment="1">
      <alignment vertical="top"/>
    </xf>
    <xf numFmtId="0" fontId="62" fillId="11" borderId="3" xfId="0" applyFont="1" applyFill="1" applyBorder="1" applyAlignment="1">
      <alignment vertical="top" wrapText="1"/>
    </xf>
    <xf numFmtId="0" fontId="49" fillId="11" borderId="3" xfId="0" applyFont="1" applyFill="1" applyBorder="1" applyAlignment="1">
      <alignment vertical="top" wrapText="1"/>
    </xf>
    <xf numFmtId="0" fontId="58" fillId="11" borderId="3" xfId="0" applyFont="1" applyFill="1" applyBorder="1" applyAlignment="1">
      <alignment vertical="top" wrapText="1"/>
    </xf>
    <xf numFmtId="0" fontId="47" fillId="13" borderId="12" xfId="0" applyFont="1" applyFill="1" applyBorder="1" applyAlignment="1">
      <alignment vertical="top" wrapText="1"/>
    </xf>
    <xf numFmtId="0" fontId="63" fillId="14" borderId="0" xfId="0" applyFont="1" applyFill="1"/>
    <xf numFmtId="0" fontId="63" fillId="0" borderId="0" xfId="0" applyFont="1"/>
    <xf numFmtId="0" fontId="63" fillId="19" borderId="0" xfId="0" applyFont="1" applyFill="1"/>
    <xf numFmtId="0" fontId="34" fillId="20" borderId="6" xfId="0" applyFont="1" applyFill="1" applyBorder="1" applyAlignment="1">
      <alignment vertical="center" wrapText="1"/>
    </xf>
    <xf numFmtId="0" fontId="43" fillId="0" borderId="13" xfId="0" applyFont="1" applyBorder="1" applyAlignment="1">
      <alignment vertical="top" wrapText="1"/>
    </xf>
    <xf numFmtId="0" fontId="34" fillId="20" borderId="12" xfId="0" applyFont="1" applyFill="1" applyBorder="1" applyAlignment="1">
      <alignment vertical="center" wrapText="1"/>
    </xf>
    <xf numFmtId="0" fontId="35" fillId="20" borderId="12" xfId="0" applyFont="1" applyFill="1" applyBorder="1" applyAlignment="1">
      <alignment vertical="center" wrapText="1"/>
    </xf>
    <xf numFmtId="0" fontId="35" fillId="0" borderId="12" xfId="0" applyFont="1" applyBorder="1" applyAlignment="1">
      <alignment vertical="center" wrapText="1"/>
    </xf>
    <xf numFmtId="0" fontId="26" fillId="0" borderId="12" xfId="0" applyFont="1" applyBorder="1" applyAlignment="1">
      <alignment vertical="center"/>
    </xf>
    <xf numFmtId="0" fontId="44" fillId="0" borderId="23" xfId="8" applyFont="1" applyBorder="1" applyAlignment="1">
      <alignment horizontal="center" vertical="center"/>
    </xf>
    <xf numFmtId="0" fontId="44" fillId="14" borderId="0" xfId="0" applyFont="1" applyFill="1" applyAlignment="1">
      <alignment vertical="top" wrapText="1"/>
    </xf>
    <xf numFmtId="0" fontId="44" fillId="14" borderId="0" xfId="0" applyFont="1" applyFill="1"/>
    <xf numFmtId="0" fontId="50" fillId="14" borderId="0" xfId="0" applyFont="1" applyFill="1" applyAlignment="1">
      <alignment vertical="top" wrapText="1"/>
    </xf>
    <xf numFmtId="0" fontId="44" fillId="14" borderId="12" xfId="0" applyFont="1" applyFill="1" applyBorder="1" applyAlignment="1">
      <alignment vertical="top" wrapText="1"/>
    </xf>
    <xf numFmtId="0" fontId="50" fillId="11" borderId="14" xfId="0" applyFont="1" applyFill="1" applyBorder="1" applyAlignment="1">
      <alignment vertical="top"/>
    </xf>
    <xf numFmtId="0" fontId="50" fillId="21" borderId="12" xfId="0" applyFont="1" applyFill="1" applyBorder="1" applyAlignment="1">
      <alignment vertical="top"/>
    </xf>
    <xf numFmtId="0" fontId="50" fillId="21" borderId="25" xfId="0" applyFont="1" applyFill="1" applyBorder="1" applyAlignment="1">
      <alignment vertical="top" wrapText="1"/>
    </xf>
    <xf numFmtId="0" fontId="50" fillId="21" borderId="26" xfId="0" applyFont="1" applyFill="1" applyBorder="1" applyAlignment="1">
      <alignment vertical="top"/>
    </xf>
    <xf numFmtId="0" fontId="50" fillId="21" borderId="27" xfId="0" applyFont="1" applyFill="1" applyBorder="1" applyAlignment="1">
      <alignment vertical="top"/>
    </xf>
    <xf numFmtId="0" fontId="44" fillId="21" borderId="28" xfId="0" applyFont="1" applyFill="1" applyBorder="1" applyAlignment="1">
      <alignment vertical="top"/>
    </xf>
    <xf numFmtId="0" fontId="50" fillId="11" borderId="23" xfId="0" applyFont="1" applyFill="1" applyBorder="1" applyAlignment="1">
      <alignment vertical="top" wrapText="1"/>
    </xf>
    <xf numFmtId="0" fontId="50" fillId="21" borderId="12" xfId="0" applyFont="1" applyFill="1" applyBorder="1" applyAlignment="1">
      <alignment vertical="top" wrapText="1"/>
    </xf>
    <xf numFmtId="0" fontId="50" fillId="21" borderId="29" xfId="0" applyFont="1" applyFill="1" applyBorder="1" applyAlignment="1">
      <alignment vertical="top" wrapText="1"/>
    </xf>
    <xf numFmtId="0" fontId="50" fillId="21" borderId="15" xfId="0" applyFont="1" applyFill="1" applyBorder="1" applyAlignment="1">
      <alignment vertical="top" wrapText="1"/>
    </xf>
    <xf numFmtId="0" fontId="50" fillId="21" borderId="30" xfId="0" applyFont="1" applyFill="1" applyBorder="1" applyAlignment="1">
      <alignment vertical="top" wrapText="1"/>
    </xf>
    <xf numFmtId="0" fontId="50" fillId="21" borderId="31" xfId="0" applyFont="1" applyFill="1" applyBorder="1" applyAlignment="1">
      <alignment vertical="top" wrapText="1"/>
    </xf>
    <xf numFmtId="0" fontId="50" fillId="21" borderId="6" xfId="0" applyFont="1" applyFill="1" applyBorder="1" applyAlignment="1">
      <alignment vertical="top" wrapText="1"/>
    </xf>
    <xf numFmtId="0" fontId="50" fillId="11" borderId="13" xfId="0" applyFont="1" applyFill="1" applyBorder="1" applyAlignment="1">
      <alignment vertical="top" wrapText="1"/>
    </xf>
    <xf numFmtId="0" fontId="64" fillId="0" borderId="12" xfId="0" applyFont="1" applyBorder="1" applyAlignment="1">
      <alignment vertical="top" wrapText="1"/>
    </xf>
    <xf numFmtId="0" fontId="44" fillId="0" borderId="12" xfId="0" applyFont="1" applyBorder="1" applyAlignment="1">
      <alignment vertical="top"/>
    </xf>
    <xf numFmtId="0" fontId="55" fillId="13" borderId="24" xfId="0" applyFont="1" applyFill="1" applyBorder="1"/>
    <xf numFmtId="0" fontId="50" fillId="13" borderId="13" xfId="0" applyFont="1" applyFill="1" applyBorder="1" applyAlignment="1">
      <alignment wrapText="1"/>
    </xf>
    <xf numFmtId="0" fontId="44" fillId="12" borderId="12" xfId="0" applyFont="1" applyFill="1" applyBorder="1" applyAlignment="1">
      <alignment wrapText="1"/>
    </xf>
    <xf numFmtId="0" fontId="44" fillId="0" borderId="12" xfId="0" applyFont="1" applyBorder="1"/>
    <xf numFmtId="0" fontId="44" fillId="0" borderId="12" xfId="0" applyFont="1" applyBorder="1" applyAlignment="1">
      <alignment wrapText="1"/>
    </xf>
    <xf numFmtId="164" fontId="47" fillId="15" borderId="16" xfId="0" applyNumberFormat="1" applyFont="1" applyFill="1" applyBorder="1" applyAlignment="1" applyProtection="1">
      <alignment horizontal="left" vertical="top" wrapText="1"/>
      <protection locked="0"/>
    </xf>
    <xf numFmtId="0" fontId="47" fillId="15" borderId="22" xfId="0" applyFont="1" applyFill="1" applyBorder="1" applyAlignment="1" applyProtection="1">
      <alignment vertical="top"/>
      <protection locked="0"/>
    </xf>
    <xf numFmtId="0" fontId="62" fillId="15" borderId="22" xfId="0" applyFont="1" applyFill="1" applyBorder="1" applyAlignment="1" applyProtection="1">
      <alignment vertical="top" wrapText="1"/>
      <protection locked="0"/>
    </xf>
    <xf numFmtId="0" fontId="51" fillId="15" borderId="38" xfId="0" applyFont="1" applyFill="1" applyBorder="1" applyAlignment="1" applyProtection="1">
      <alignment vertical="top" wrapText="1"/>
      <protection locked="0"/>
    </xf>
    <xf numFmtId="0" fontId="43" fillId="14" borderId="0" xfId="0" applyFont="1" applyFill="1" applyAlignment="1" applyProtection="1">
      <alignment vertical="top" wrapText="1"/>
      <protection locked="0"/>
    </xf>
    <xf numFmtId="164" fontId="47" fillId="15" borderId="18" xfId="0" applyNumberFormat="1" applyFont="1" applyFill="1" applyBorder="1" applyAlignment="1" applyProtection="1">
      <alignment horizontal="left" vertical="top" wrapText="1"/>
      <protection locked="0"/>
    </xf>
    <xf numFmtId="0" fontId="47" fillId="15" borderId="21" xfId="0" applyFont="1" applyFill="1" applyBorder="1" applyAlignment="1" applyProtection="1">
      <alignment vertical="top" wrapText="1"/>
      <protection locked="0"/>
    </xf>
    <xf numFmtId="0" fontId="66" fillId="15" borderId="20" xfId="0" applyFont="1" applyFill="1" applyBorder="1" applyAlignment="1" applyProtection="1">
      <alignment vertical="top" wrapText="1"/>
      <protection locked="0"/>
    </xf>
    <xf numFmtId="164" fontId="43" fillId="15"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65"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65" fillId="0" borderId="0" xfId="0" applyFont="1" applyAlignment="1" applyProtection="1">
      <alignment vertical="top" wrapText="1"/>
      <protection locked="0"/>
    </xf>
    <xf numFmtId="0" fontId="49" fillId="0" borderId="3" xfId="0" applyFont="1" applyBorder="1" applyAlignment="1">
      <alignment vertical="top" wrapText="1"/>
    </xf>
    <xf numFmtId="0" fontId="43" fillId="0" borderId="0" xfId="0" applyFont="1" applyAlignment="1" applyProtection="1">
      <alignment vertical="top"/>
      <protection locked="0"/>
    </xf>
    <xf numFmtId="0" fontId="57" fillId="11" borderId="0" xfId="0" applyFont="1" applyFill="1" applyAlignment="1">
      <alignment vertical="top" wrapText="1"/>
    </xf>
    <xf numFmtId="164" fontId="43" fillId="15"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47" fillId="15" borderId="24" xfId="0" applyFont="1" applyFill="1" applyBorder="1" applyAlignment="1" applyProtection="1">
      <alignment vertical="top"/>
      <protection locked="0"/>
    </xf>
    <xf numFmtId="0" fontId="51" fillId="15" borderId="13" xfId="0" applyFont="1" applyFill="1" applyBorder="1" applyAlignment="1" applyProtection="1">
      <alignment vertical="top" wrapText="1"/>
      <protection locked="0"/>
    </xf>
    <xf numFmtId="164" fontId="43" fillId="15" borderId="1" xfId="0" applyNumberFormat="1" applyFont="1" applyFill="1" applyBorder="1" applyAlignment="1" applyProtection="1">
      <alignment horizontal="left" vertical="top" wrapText="1"/>
      <protection locked="0"/>
    </xf>
    <xf numFmtId="0" fontId="43" fillId="0" borderId="38"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67"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3" fillId="12" borderId="0" xfId="0" applyFont="1" applyFill="1" applyAlignment="1" applyProtection="1">
      <alignment vertical="top" wrapText="1"/>
      <protection locked="0"/>
    </xf>
    <xf numFmtId="0" fontId="47" fillId="15" borderId="24" xfId="0" applyFont="1" applyFill="1" applyBorder="1" applyAlignment="1" applyProtection="1">
      <alignment vertical="top" wrapText="1"/>
      <protection locked="0"/>
    </xf>
    <xf numFmtId="0" fontId="43" fillId="15" borderId="24" xfId="0" applyFont="1" applyFill="1" applyBorder="1" applyAlignment="1" applyProtection="1">
      <alignment vertical="top" wrapText="1"/>
      <protection locked="0"/>
    </xf>
    <xf numFmtId="0" fontId="43" fillId="0" borderId="24"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66" fillId="15" borderId="13" xfId="0" applyFont="1" applyFill="1" applyBorder="1" applyAlignment="1" applyProtection="1">
      <alignment vertical="top" wrapText="1"/>
      <protection locked="0"/>
    </xf>
    <xf numFmtId="0" fontId="67" fillId="0" borderId="0" xfId="0" applyFont="1" applyAlignment="1" applyProtection="1">
      <alignment vertical="top"/>
      <protection locked="0"/>
    </xf>
    <xf numFmtId="0" fontId="43" fillId="11" borderId="0" xfId="0" applyFont="1" applyFill="1" applyAlignment="1">
      <alignment vertical="top" wrapText="1"/>
    </xf>
    <xf numFmtId="2" fontId="65" fillId="0" borderId="0" xfId="0" applyNumberFormat="1" applyFont="1" applyAlignment="1" applyProtection="1">
      <alignment vertical="top" wrapText="1"/>
      <protection locked="0"/>
    </xf>
    <xf numFmtId="0" fontId="51" fillId="0" borderId="3" xfId="0" applyFont="1" applyBorder="1" applyAlignment="1" applyProtection="1">
      <alignment vertical="top"/>
      <protection locked="0"/>
    </xf>
    <xf numFmtId="0" fontId="43" fillId="0" borderId="39" xfId="0" applyFont="1" applyBorder="1" applyAlignment="1" applyProtection="1">
      <alignment vertical="top" wrapText="1"/>
      <protection locked="0"/>
    </xf>
    <xf numFmtId="0" fontId="37" fillId="0" borderId="3" xfId="0" applyFont="1" applyBorder="1" applyAlignment="1" applyProtection="1">
      <alignment vertical="top" wrapText="1"/>
      <protection locked="0"/>
    </xf>
    <xf numFmtId="0" fontId="43" fillId="12" borderId="18" xfId="0" applyFont="1" applyFill="1" applyBorder="1" applyAlignment="1" applyProtection="1">
      <alignment horizontal="right" vertical="top" wrapText="1"/>
      <protection locked="0"/>
    </xf>
    <xf numFmtId="0" fontId="49" fillId="12" borderId="3" xfId="0" applyFont="1" applyFill="1" applyBorder="1" applyAlignment="1" applyProtection="1">
      <alignment vertical="top" wrapText="1"/>
      <protection locked="0"/>
    </xf>
    <xf numFmtId="0" fontId="43" fillId="12"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1" fillId="0" borderId="20" xfId="0" applyFont="1" applyBorder="1" applyAlignment="1" applyProtection="1">
      <alignment vertical="top" wrapText="1"/>
      <protection locked="0"/>
    </xf>
    <xf numFmtId="164" fontId="43" fillId="15" borderId="1" xfId="0" applyNumberFormat="1" applyFont="1" applyFill="1" applyBorder="1" applyAlignment="1" applyProtection="1">
      <alignment vertical="top"/>
      <protection locked="0"/>
    </xf>
    <xf numFmtId="0" fontId="47" fillId="15" borderId="13" xfId="0" applyFont="1" applyFill="1" applyBorder="1" applyAlignment="1" applyProtection="1">
      <alignment horizontal="center" vertical="top" wrapText="1"/>
      <protection locked="0"/>
    </xf>
    <xf numFmtId="0" fontId="47" fillId="15" borderId="12" xfId="0" applyFont="1" applyFill="1" applyBorder="1" applyAlignment="1" applyProtection="1">
      <alignment horizontal="center" vertical="top" wrapText="1"/>
      <protection locked="0"/>
    </xf>
    <xf numFmtId="0" fontId="47" fillId="14" borderId="0" xfId="0" applyFont="1" applyFill="1" applyAlignment="1" applyProtection="1">
      <alignment vertical="top" wrapText="1"/>
      <protection locked="0"/>
    </xf>
    <xf numFmtId="0" fontId="43" fillId="15" borderId="13" xfId="0" applyFont="1" applyFill="1" applyBorder="1" applyAlignment="1" applyProtection="1">
      <alignment horizontal="center" vertical="top" wrapText="1"/>
      <protection locked="0"/>
    </xf>
    <xf numFmtId="0" fontId="65" fillId="0" borderId="12" xfId="0" applyFont="1" applyBorder="1" applyAlignment="1" applyProtection="1">
      <alignment horizontal="center" vertical="top" wrapText="1"/>
      <protection locked="0"/>
    </xf>
    <xf numFmtId="164" fontId="43" fillId="15" borderId="1" xfId="0" applyNumberFormat="1" applyFont="1" applyFill="1" applyBorder="1" applyAlignment="1" applyProtection="1">
      <alignment vertical="top" wrapText="1"/>
      <protection locked="0"/>
    </xf>
    <xf numFmtId="0" fontId="68" fillId="0" borderId="0" xfId="0" applyFont="1" applyAlignment="1" applyProtection="1">
      <alignment vertical="top" wrapText="1"/>
      <protection locked="0"/>
    </xf>
    <xf numFmtId="0" fontId="43" fillId="0" borderId="19" xfId="0" applyFont="1" applyBorder="1" applyAlignment="1" applyProtection="1">
      <alignment vertical="top" wrapText="1"/>
      <protection locked="0"/>
    </xf>
    <xf numFmtId="0" fontId="65" fillId="0" borderId="21" xfId="0" applyFont="1" applyBorder="1" applyAlignment="1" applyProtection="1">
      <alignment vertical="top" wrapText="1"/>
      <protection locked="0"/>
    </xf>
    <xf numFmtId="0" fontId="67" fillId="0" borderId="20" xfId="0" applyFont="1" applyBorder="1" applyAlignment="1" applyProtection="1">
      <alignment vertical="top" wrapText="1"/>
      <protection locked="0"/>
    </xf>
    <xf numFmtId="0" fontId="69" fillId="15" borderId="12" xfId="0" applyFont="1" applyFill="1" applyBorder="1" applyAlignment="1" applyProtection="1">
      <alignment vertical="top" wrapText="1"/>
      <protection locked="0"/>
    </xf>
    <xf numFmtId="0" fontId="43" fillId="15" borderId="12" xfId="0" applyFont="1" applyFill="1" applyBorder="1" applyAlignment="1" applyProtection="1">
      <alignment vertical="top" wrapText="1"/>
      <protection locked="0"/>
    </xf>
    <xf numFmtId="0" fontId="65" fillId="0" borderId="12" xfId="0" applyFont="1" applyBorder="1" applyAlignment="1" applyProtection="1">
      <alignment vertical="top" wrapText="1"/>
      <protection locked="0"/>
    </xf>
    <xf numFmtId="0" fontId="68" fillId="0" borderId="12" xfId="0" applyFont="1" applyBorder="1" applyAlignment="1" applyProtection="1">
      <alignment vertical="top" wrapText="1"/>
      <protection locked="0"/>
    </xf>
    <xf numFmtId="0" fontId="65" fillId="0" borderId="24" xfId="0" applyFont="1" applyBorder="1" applyAlignment="1" applyProtection="1">
      <alignment vertical="top" wrapText="1"/>
      <protection locked="0"/>
    </xf>
    <xf numFmtId="0" fontId="68" fillId="0" borderId="17" xfId="0" applyFont="1" applyBorder="1" applyAlignment="1" applyProtection="1">
      <alignment vertical="top" wrapText="1"/>
      <protection locked="0"/>
    </xf>
    <xf numFmtId="0" fontId="56" fillId="0" borderId="0" xfId="0" applyFont="1" applyAlignment="1" applyProtection="1">
      <alignment vertical="top" wrapText="1"/>
      <protection locked="0"/>
    </xf>
    <xf numFmtId="0" fontId="67" fillId="12" borderId="3" xfId="0" applyFont="1" applyFill="1" applyBorder="1" applyAlignment="1" applyProtection="1">
      <alignment vertical="top" wrapText="1"/>
      <protection locked="0"/>
    </xf>
    <xf numFmtId="164" fontId="43" fillId="23" borderId="18" xfId="0" applyNumberFormat="1" applyFont="1" applyFill="1" applyBorder="1" applyAlignment="1" applyProtection="1">
      <alignment horizontal="left" vertical="top" wrapText="1"/>
      <protection locked="0"/>
    </xf>
    <xf numFmtId="0" fontId="43" fillId="23" borderId="0" xfId="0" applyFont="1" applyFill="1" applyAlignment="1" applyProtection="1">
      <alignment vertical="top"/>
      <protection locked="0"/>
    </xf>
    <xf numFmtId="164" fontId="47" fillId="15" borderId="1" xfId="0" applyNumberFormat="1" applyFont="1" applyFill="1" applyBorder="1" applyAlignment="1" applyProtection="1">
      <alignment horizontal="left" vertical="top" wrapText="1"/>
      <protection locked="0"/>
    </xf>
    <xf numFmtId="0" fontId="47" fillId="15" borderId="13" xfId="0" applyFont="1" applyFill="1" applyBorder="1" applyAlignment="1" applyProtection="1">
      <alignment vertical="top" wrapText="1"/>
      <protection locked="0"/>
    </xf>
    <xf numFmtId="0" fontId="47" fillId="15" borderId="12" xfId="0" applyFont="1" applyFill="1" applyBorder="1" applyAlignment="1" applyProtection="1">
      <alignment vertical="top" wrapText="1"/>
      <protection locked="0"/>
    </xf>
    <xf numFmtId="0" fontId="67" fillId="0" borderId="13" xfId="0" applyFont="1" applyBorder="1" applyAlignment="1" applyProtection="1">
      <alignment vertical="top" wrapText="1"/>
      <protection locked="0"/>
    </xf>
    <xf numFmtId="0" fontId="67" fillId="0" borderId="12" xfId="0" applyFont="1" applyBorder="1" applyAlignment="1" applyProtection="1">
      <alignment vertical="top" wrapText="1"/>
      <protection locked="0"/>
    </xf>
    <xf numFmtId="0" fontId="65" fillId="0" borderId="13" xfId="0" applyFont="1" applyBorder="1" applyAlignment="1" applyProtection="1">
      <alignment vertical="top" wrapText="1"/>
      <protection locked="0"/>
    </xf>
    <xf numFmtId="0" fontId="47" fillId="0" borderId="12" xfId="6" applyFont="1" applyBorder="1" applyAlignment="1" applyProtection="1">
      <alignment horizontal="center" wrapText="1"/>
      <protection locked="0"/>
    </xf>
    <xf numFmtId="15" fontId="47" fillId="0" borderId="12" xfId="6" applyNumberFormat="1" applyFont="1" applyBorder="1" applyAlignment="1" applyProtection="1">
      <alignment horizontal="center" wrapText="1"/>
      <protection locked="0"/>
    </xf>
    <xf numFmtId="0" fontId="45" fillId="0" borderId="0" xfId="0" applyFont="1" applyAlignment="1" applyProtection="1">
      <alignment vertical="top"/>
      <protection locked="0"/>
    </xf>
    <xf numFmtId="0" fontId="44" fillId="0" borderId="0" xfId="0" applyFont="1" applyAlignment="1" applyProtection="1">
      <alignment vertical="top"/>
      <protection locked="0"/>
    </xf>
    <xf numFmtId="0" fontId="70" fillId="0" borderId="0" xfId="0" applyFont="1" applyAlignment="1" applyProtection="1">
      <alignment horizontal="left" vertical="top" wrapText="1"/>
      <protection locked="0"/>
    </xf>
    <xf numFmtId="0" fontId="44" fillId="0" borderId="0" xfId="0" applyFont="1" applyProtection="1">
      <protection locked="0"/>
    </xf>
    <xf numFmtId="0" fontId="43" fillId="14" borderId="0" xfId="0" applyFont="1" applyFill="1" applyAlignment="1">
      <alignment horizontal="left" vertical="top" wrapText="1"/>
    </xf>
    <xf numFmtId="0" fontId="47" fillId="15" borderId="12" xfId="0" applyFont="1" applyFill="1" applyBorder="1" applyAlignment="1">
      <alignment vertical="top" wrapText="1"/>
    </xf>
    <xf numFmtId="0" fontId="58" fillId="11" borderId="12" xfId="6" applyFont="1" applyFill="1" applyBorder="1" applyAlignment="1" applyProtection="1">
      <alignment wrapText="1"/>
      <protection locked="0"/>
    </xf>
    <xf numFmtId="0" fontId="47" fillId="0" borderId="12" xfId="6" applyFont="1" applyBorder="1" applyAlignment="1" applyProtection="1">
      <alignment wrapText="1"/>
      <protection locked="0"/>
    </xf>
    <xf numFmtId="0" fontId="45" fillId="0" borderId="0" xfId="0" applyFont="1" applyProtection="1">
      <protection locked="0"/>
    </xf>
    <xf numFmtId="0" fontId="46" fillId="11" borderId="0" xfId="0" applyFont="1" applyFill="1" applyAlignment="1" applyProtection="1">
      <alignment horizontal="left" vertical="top" wrapText="1"/>
      <protection locked="0"/>
    </xf>
    <xf numFmtId="165" fontId="45" fillId="0" borderId="0" xfId="0" applyNumberFormat="1" applyFont="1" applyAlignment="1" applyProtection="1">
      <alignment vertical="top"/>
      <protection locked="0"/>
    </xf>
    <xf numFmtId="14" fontId="43" fillId="14" borderId="0" xfId="0" applyNumberFormat="1" applyFont="1" applyFill="1" applyAlignment="1">
      <alignment vertical="top" wrapText="1"/>
    </xf>
    <xf numFmtId="0" fontId="65" fillId="14" borderId="0" xfId="0" applyFont="1" applyFill="1" applyAlignment="1">
      <alignment vertical="top" wrapText="1"/>
    </xf>
    <xf numFmtId="164" fontId="75" fillId="15" borderId="12" xfId="0" applyNumberFormat="1" applyFont="1" applyFill="1" applyBorder="1" applyAlignment="1">
      <alignment horizontal="left" vertical="center"/>
    </xf>
    <xf numFmtId="0" fontId="75" fillId="15" borderId="12" xfId="0" applyFont="1" applyFill="1" applyBorder="1" applyAlignment="1">
      <alignment vertical="center"/>
    </xf>
    <xf numFmtId="14" fontId="47" fillId="15" borderId="12" xfId="0" applyNumberFormat="1" applyFont="1" applyFill="1" applyBorder="1" applyAlignment="1">
      <alignment wrapText="1"/>
    </xf>
    <xf numFmtId="0" fontId="76" fillId="15" borderId="12" xfId="0" applyFont="1" applyFill="1" applyBorder="1" applyAlignment="1">
      <alignment vertical="top" wrapText="1"/>
    </xf>
    <xf numFmtId="0" fontId="77" fillId="0" borderId="0" xfId="0" applyFont="1" applyAlignment="1">
      <alignment vertical="top"/>
    </xf>
    <xf numFmtId="0" fontId="76" fillId="0" borderId="0" xfId="0" applyFont="1" applyAlignment="1">
      <alignment vertical="top" wrapText="1"/>
    </xf>
    <xf numFmtId="0" fontId="47" fillId="0" borderId="0" xfId="0" applyFont="1" applyAlignment="1">
      <alignment horizontal="left" vertical="top" wrapText="1"/>
    </xf>
    <xf numFmtId="14" fontId="47" fillId="0" borderId="0" xfId="0" applyNumberFormat="1" applyFont="1" applyAlignment="1">
      <alignment vertical="top" wrapText="1"/>
    </xf>
    <xf numFmtId="0" fontId="76" fillId="15" borderId="12" xfId="0" applyFont="1" applyFill="1" applyBorder="1" applyAlignment="1">
      <alignment vertical="top"/>
    </xf>
    <xf numFmtId="0" fontId="78" fillId="15" borderId="12" xfId="0" applyFont="1" applyFill="1" applyBorder="1" applyAlignment="1">
      <alignment vertical="top" wrapText="1"/>
    </xf>
    <xf numFmtId="0" fontId="0" fillId="15" borderId="12" xfId="0" applyFill="1" applyBorder="1" applyAlignment="1">
      <alignment vertical="top" wrapText="1"/>
    </xf>
    <xf numFmtId="14" fontId="0" fillId="15" borderId="12" xfId="0" applyNumberFormat="1" applyFill="1" applyBorder="1" applyAlignment="1">
      <alignment vertical="top" wrapText="1"/>
    </xf>
    <xf numFmtId="164" fontId="65" fillId="0" borderId="12" xfId="0" applyNumberFormat="1" applyFont="1" applyBorder="1" applyAlignment="1">
      <alignment vertical="top" wrapText="1"/>
    </xf>
    <xf numFmtId="0" fontId="65" fillId="0" borderId="12" xfId="0" applyFont="1" applyBorder="1" applyAlignment="1">
      <alignment vertical="top" wrapText="1"/>
    </xf>
    <xf numFmtId="0" fontId="79" fillId="0" borderId="12" xfId="0" applyFont="1" applyBorder="1" applyAlignment="1">
      <alignment vertical="top" wrapText="1"/>
    </xf>
    <xf numFmtId="0" fontId="65" fillId="0" borderId="12" xfId="0" applyFont="1" applyBorder="1" applyAlignment="1">
      <alignment horizontal="left" vertical="top" wrapText="1"/>
    </xf>
    <xf numFmtId="0" fontId="48" fillId="0" borderId="12" xfId="0" applyFont="1" applyBorder="1" applyAlignment="1">
      <alignment vertical="top" wrapText="1"/>
    </xf>
    <xf numFmtId="14" fontId="65" fillId="0" borderId="12" xfId="0" applyNumberFormat="1" applyFont="1" applyBorder="1" applyAlignment="1">
      <alignment vertical="top" wrapText="1"/>
    </xf>
    <xf numFmtId="0" fontId="43" fillId="0" borderId="12" xfId="0" applyFont="1" applyBorder="1" applyAlignment="1">
      <alignment horizontal="left" vertical="top" wrapText="1"/>
    </xf>
    <xf numFmtId="14" fontId="43" fillId="0" borderId="12" xfId="0" applyNumberFormat="1" applyFont="1" applyBorder="1" applyAlignment="1">
      <alignment vertical="top" wrapText="1"/>
    </xf>
    <xf numFmtId="0" fontId="76" fillId="15" borderId="23" xfId="0" applyFont="1" applyFill="1" applyBorder="1" applyAlignment="1">
      <alignment vertical="top"/>
    </xf>
    <xf numFmtId="0" fontId="76" fillId="15" borderId="24" xfId="0" applyFont="1" applyFill="1" applyBorder="1" applyAlignment="1">
      <alignment vertical="top"/>
    </xf>
    <xf numFmtId="0" fontId="47" fillId="15" borderId="24" xfId="0" applyFont="1" applyFill="1" applyBorder="1" applyAlignment="1">
      <alignment vertical="top"/>
    </xf>
    <xf numFmtId="14" fontId="47" fillId="15" borderId="13" xfId="0" applyNumberFormat="1" applyFont="1" applyFill="1" applyBorder="1" applyAlignment="1">
      <alignment vertical="top"/>
    </xf>
    <xf numFmtId="0" fontId="40" fillId="0" borderId="12" xfId="0" applyFont="1" applyBorder="1" applyAlignment="1">
      <alignment vertical="top" wrapText="1"/>
    </xf>
    <xf numFmtId="0" fontId="57" fillId="0" borderId="12" xfId="0" applyFont="1" applyBorder="1" applyAlignment="1">
      <alignment vertical="top" wrapText="1"/>
    </xf>
    <xf numFmtId="0" fontId="43" fillId="24" borderId="12" xfId="0" applyFont="1" applyFill="1" applyBorder="1" applyAlignment="1">
      <alignment vertical="top" wrapText="1"/>
    </xf>
    <xf numFmtId="0" fontId="81" fillId="25" borderId="12" xfId="2" applyFont="1" applyFill="1" applyBorder="1" applyAlignment="1">
      <alignment vertical="top" wrapText="1"/>
    </xf>
    <xf numFmtId="0" fontId="57" fillId="14" borderId="12" xfId="2" applyFont="1" applyFill="1" applyBorder="1" applyAlignment="1">
      <alignment vertical="top" wrapText="1"/>
    </xf>
    <xf numFmtId="0" fontId="65" fillId="0" borderId="0" xfId="0" applyFont="1" applyAlignment="1">
      <alignment vertical="top" wrapText="1"/>
    </xf>
    <xf numFmtId="14" fontId="43" fillId="0" borderId="0" xfId="0" applyNumberFormat="1" applyFont="1" applyAlignment="1">
      <alignment vertical="top" wrapText="1"/>
    </xf>
    <xf numFmtId="0" fontId="65" fillId="18" borderId="15" xfId="0" applyFont="1" applyFill="1" applyBorder="1" applyAlignment="1">
      <alignment vertical="top" wrapText="1"/>
    </xf>
    <xf numFmtId="0" fontId="65" fillId="18" borderId="12" xfId="0" applyFont="1" applyFill="1" applyBorder="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60" fillId="0" borderId="3" xfId="0" applyFont="1" applyBorder="1" applyAlignment="1">
      <alignment vertical="top" wrapText="1"/>
    </xf>
    <xf numFmtId="0" fontId="48" fillId="0" borderId="3" xfId="0" applyFont="1" applyBorder="1" applyAlignment="1">
      <alignment vertical="top" wrapText="1"/>
    </xf>
    <xf numFmtId="0" fontId="48" fillId="0" borderId="15" xfId="0" applyFont="1" applyBorder="1" applyAlignment="1">
      <alignment vertical="top" wrapText="1"/>
    </xf>
    <xf numFmtId="0" fontId="8" fillId="0" borderId="0" xfId="0" applyFont="1" applyAlignment="1">
      <alignment vertical="top" wrapText="1"/>
    </xf>
    <xf numFmtId="0" fontId="43" fillId="0" borderId="3" xfId="0" applyFont="1" applyBorder="1" applyAlignment="1">
      <alignment horizontal="left" vertical="top" wrapText="1"/>
    </xf>
    <xf numFmtId="0" fontId="35" fillId="0" borderId="23" xfId="0" applyFont="1" applyBorder="1" applyAlignment="1">
      <alignment horizontal="left" vertical="top" wrapText="1"/>
    </xf>
    <xf numFmtId="0" fontId="55" fillId="0" borderId="12" xfId="0" applyFont="1" applyBorder="1" applyAlignment="1">
      <alignment horizontal="left" vertical="top" wrapText="1"/>
    </xf>
    <xf numFmtId="0" fontId="44" fillId="0" borderId="23" xfId="0" applyFont="1" applyBorder="1" applyAlignment="1">
      <alignment horizontal="left" vertical="top" wrapText="1"/>
    </xf>
    <xf numFmtId="0" fontId="50" fillId="0" borderId="12" xfId="0" applyFont="1" applyBorder="1" applyAlignment="1">
      <alignment horizontal="left" vertical="top" wrapText="1"/>
    </xf>
    <xf numFmtId="0" fontId="84" fillId="0" borderId="0" xfId="0" applyFont="1"/>
    <xf numFmtId="0" fontId="47" fillId="0" borderId="0" xfId="0" applyFont="1" applyAlignment="1">
      <alignment horizontal="left" vertical="center"/>
    </xf>
    <xf numFmtId="0" fontId="50" fillId="0" borderId="0" xfId="0" applyFont="1" applyAlignment="1">
      <alignment horizontal="left" vertical="top"/>
    </xf>
    <xf numFmtId="0" fontId="55" fillId="0" borderId="0" xfId="0" applyFont="1" applyAlignment="1">
      <alignment vertical="center" wrapText="1"/>
    </xf>
    <xf numFmtId="0" fontId="55" fillId="0" borderId="0" xfId="0" applyFont="1" applyAlignment="1">
      <alignment horizontal="left" vertical="top"/>
    </xf>
    <xf numFmtId="0" fontId="43" fillId="0" borderId="0" xfId="0" applyFont="1" applyAlignment="1">
      <alignment horizontal="left" vertical="top"/>
    </xf>
    <xf numFmtId="0" fontId="50" fillId="26" borderId="12" xfId="0" applyFont="1" applyFill="1" applyBorder="1" applyAlignment="1">
      <alignment horizontal="left" vertical="top" wrapText="1"/>
    </xf>
    <xf numFmtId="0" fontId="55" fillId="0" borderId="0" xfId="0" applyFont="1" applyAlignment="1">
      <alignment horizontal="left" vertical="top" wrapText="1"/>
    </xf>
    <xf numFmtId="0" fontId="52" fillId="0" borderId="0" xfId="0" applyFont="1" applyAlignment="1">
      <alignment horizontal="left" vertical="top" wrapText="1"/>
    </xf>
    <xf numFmtId="0" fontId="47" fillId="16" borderId="0" xfId="9" applyFont="1" applyFill="1" applyAlignment="1">
      <alignment horizontal="left" vertical="top"/>
    </xf>
    <xf numFmtId="0" fontId="47" fillId="16" borderId="0" xfId="9" applyFont="1" applyFill="1" applyAlignment="1">
      <alignment vertical="top" wrapText="1"/>
    </xf>
    <xf numFmtId="0" fontId="43" fillId="16" borderId="0" xfId="9" applyFont="1" applyFill="1" applyAlignment="1">
      <alignment vertical="top"/>
    </xf>
    <xf numFmtId="0" fontId="44" fillId="16" borderId="0" xfId="9" applyFont="1" applyFill="1" applyAlignment="1">
      <alignment vertical="top" wrapText="1"/>
    </xf>
    <xf numFmtId="0" fontId="43" fillId="0" borderId="0" xfId="9" applyFont="1"/>
    <xf numFmtId="0" fontId="43" fillId="0" borderId="15" xfId="9" applyFont="1" applyBorder="1" applyAlignment="1">
      <alignment vertical="top"/>
    </xf>
    <xf numFmtId="0" fontId="44" fillId="0" borderId="15" xfId="9" applyFont="1" applyBorder="1" applyAlignment="1">
      <alignment vertical="top" wrapText="1"/>
    </xf>
    <xf numFmtId="0" fontId="43" fillId="0" borderId="12" xfId="9" applyFont="1" applyBorder="1" applyAlignment="1">
      <alignment vertical="top" wrapText="1"/>
    </xf>
    <xf numFmtId="0" fontId="43" fillId="0" borderId="12" xfId="9" applyFont="1" applyBorder="1" applyAlignment="1">
      <alignment vertical="top"/>
    </xf>
    <xf numFmtId="0" fontId="44" fillId="0" borderId="12" xfId="9" applyFont="1" applyBorder="1" applyAlignment="1">
      <alignment vertical="top" wrapText="1"/>
    </xf>
    <xf numFmtId="0" fontId="43" fillId="0" borderId="15" xfId="9" applyFont="1" applyBorder="1" applyAlignment="1">
      <alignment vertical="top" wrapText="1"/>
    </xf>
    <xf numFmtId="0" fontId="44" fillId="0" borderId="15" xfId="0" applyFont="1" applyBorder="1" applyAlignment="1">
      <alignment vertical="top" wrapText="1"/>
    </xf>
    <xf numFmtId="0" fontId="44" fillId="0" borderId="15" xfId="0" applyFont="1" applyBorder="1" applyAlignment="1">
      <alignment vertical="top"/>
    </xf>
    <xf numFmtId="0" fontId="44" fillId="22" borderId="12" xfId="0" applyFont="1" applyFill="1" applyBorder="1" applyAlignment="1">
      <alignment vertical="top" wrapText="1"/>
    </xf>
    <xf numFmtId="0" fontId="44" fillId="22" borderId="12" xfId="0" applyFont="1" applyFill="1" applyBorder="1" applyAlignment="1">
      <alignment vertical="top"/>
    </xf>
    <xf numFmtId="0" fontId="50" fillId="0" borderId="12" xfId="0" applyFont="1" applyBorder="1" applyAlignment="1">
      <alignment vertical="top" wrapText="1"/>
    </xf>
    <xf numFmtId="0" fontId="86" fillId="0" borderId="0" xfId="10" applyFont="1"/>
    <xf numFmtId="0" fontId="41" fillId="0" borderId="0" xfId="10"/>
    <xf numFmtId="0" fontId="41" fillId="0" borderId="12" xfId="10" applyBorder="1"/>
    <xf numFmtId="0" fontId="87" fillId="0" borderId="0" xfId="10" applyFont="1"/>
    <xf numFmtId="0" fontId="41" fillId="0" borderId="12" xfId="10" applyBorder="1" applyAlignment="1">
      <alignment wrapText="1"/>
    </xf>
    <xf numFmtId="0" fontId="41" fillId="0" borderId="0" xfId="10" applyAlignment="1">
      <alignment wrapText="1"/>
    </xf>
    <xf numFmtId="0" fontId="87" fillId="0" borderId="12" xfId="10" applyFont="1" applyBorder="1"/>
    <xf numFmtId="0" fontId="87" fillId="0" borderId="12" xfId="10" applyFont="1" applyBorder="1" applyAlignment="1">
      <alignment wrapText="1"/>
    </xf>
    <xf numFmtId="15" fontId="87" fillId="0" borderId="12" xfId="10" applyNumberFormat="1" applyFont="1" applyBorder="1" applyAlignment="1">
      <alignment horizontal="left"/>
    </xf>
    <xf numFmtId="0" fontId="89" fillId="0" borderId="0" xfId="10" applyFont="1"/>
    <xf numFmtId="0" fontId="13" fillId="0" borderId="0" xfId="10" applyFont="1"/>
    <xf numFmtId="0" fontId="90" fillId="0" borderId="0" xfId="10" applyFont="1"/>
    <xf numFmtId="0" fontId="91" fillId="0" borderId="0" xfId="10" applyFont="1"/>
    <xf numFmtId="0" fontId="92" fillId="0" borderId="0" xfId="10" applyFont="1"/>
    <xf numFmtId="0" fontId="41" fillId="10" borderId="12" xfId="10" applyFill="1" applyBorder="1"/>
    <xf numFmtId="0" fontId="13" fillId="9" borderId="12" xfId="10" applyFont="1" applyFill="1" applyBorder="1"/>
    <xf numFmtId="0" fontId="41" fillId="7" borderId="12" xfId="10" applyFill="1" applyBorder="1"/>
    <xf numFmtId="0" fontId="41" fillId="9" borderId="12" xfId="10" applyFill="1" applyBorder="1"/>
    <xf numFmtId="0" fontId="93" fillId="9" borderId="12" xfId="10" applyFont="1" applyFill="1" applyBorder="1" applyAlignment="1">
      <alignment wrapText="1"/>
    </xf>
    <xf numFmtId="0" fontId="94" fillId="14" borderId="12" xfId="10" applyFont="1" applyFill="1" applyBorder="1" applyAlignment="1">
      <alignment wrapText="1"/>
    </xf>
    <xf numFmtId="0" fontId="92" fillId="0" borderId="0" xfId="10" applyFont="1" applyAlignment="1">
      <alignment wrapText="1"/>
    </xf>
    <xf numFmtId="0" fontId="92" fillId="14" borderId="12" xfId="10" applyFont="1" applyFill="1" applyBorder="1" applyAlignment="1">
      <alignment wrapText="1"/>
    </xf>
    <xf numFmtId="0" fontId="95" fillId="0" borderId="0" xfId="10" applyFont="1"/>
    <xf numFmtId="0" fontId="96" fillId="0" borderId="0" xfId="10" applyFont="1"/>
    <xf numFmtId="0" fontId="91" fillId="9" borderId="12" xfId="10" applyFont="1" applyFill="1" applyBorder="1"/>
    <xf numFmtId="0" fontId="94" fillId="0" borderId="0" xfId="10" applyFont="1"/>
    <xf numFmtId="0" fontId="41" fillId="14" borderId="12" xfId="10" applyFill="1" applyBorder="1"/>
    <xf numFmtId="0" fontId="88" fillId="0" borderId="12" xfId="10" applyFont="1" applyBorder="1"/>
    <xf numFmtId="0" fontId="13" fillId="9" borderId="12" xfId="10" applyFont="1" applyFill="1" applyBorder="1" applyAlignment="1">
      <alignment wrapText="1"/>
    </xf>
    <xf numFmtId="167" fontId="43" fillId="0" borderId="12" xfId="0" applyNumberFormat="1" applyFont="1" applyBorder="1"/>
    <xf numFmtId="0" fontId="85" fillId="0" borderId="12" xfId="8" applyFont="1" applyBorder="1" applyAlignment="1">
      <alignment horizontal="left" vertical="top" wrapText="1"/>
    </xf>
    <xf numFmtId="0" fontId="47" fillId="0" borderId="0" xfId="0" applyFont="1"/>
    <xf numFmtId="0" fontId="49" fillId="0" borderId="0" xfId="0" applyFont="1" applyAlignment="1">
      <alignment vertical="top" wrapText="1"/>
    </xf>
    <xf numFmtId="0" fontId="43" fillId="0" borderId="0" xfId="0" applyFont="1" applyAlignment="1">
      <alignment wrapText="1"/>
    </xf>
    <xf numFmtId="0" fontId="43" fillId="0" borderId="0" xfId="0" applyFont="1" applyAlignment="1">
      <alignment horizontal="center" wrapText="1"/>
    </xf>
    <xf numFmtId="0" fontId="51" fillId="0" borderId="0" xfId="0" applyFont="1"/>
    <xf numFmtId="0" fontId="100" fillId="0" borderId="0" xfId="0" applyFont="1"/>
    <xf numFmtId="0" fontId="12" fillId="0" borderId="0" xfId="1" applyFill="1" applyAlignment="1" applyProtection="1">
      <alignment vertical="top" wrapText="1"/>
    </xf>
    <xf numFmtId="0" fontId="65" fillId="0" borderId="0" xfId="17" applyFont="1" applyAlignment="1">
      <alignment vertical="top" wrapText="1"/>
    </xf>
    <xf numFmtId="2" fontId="65" fillId="0" borderId="0" xfId="0" applyNumberFormat="1" applyFont="1" applyAlignment="1">
      <alignment vertical="top" wrapText="1"/>
    </xf>
    <xf numFmtId="14" fontId="43" fillId="0" borderId="14" xfId="0" applyNumberFormat="1" applyFont="1" applyBorder="1" applyAlignment="1">
      <alignment vertical="top" wrapText="1"/>
    </xf>
    <xf numFmtId="0" fontId="44" fillId="0" borderId="0" xfId="0" applyFont="1" applyAlignment="1">
      <alignment horizontal="left" vertical="top"/>
    </xf>
    <xf numFmtId="0" fontId="44" fillId="0" borderId="18" xfId="0" applyFont="1" applyBorder="1" applyAlignment="1">
      <alignment horizontal="left" vertical="top"/>
    </xf>
    <xf numFmtId="0" fontId="44" fillId="0" borderId="23" xfId="26" applyFont="1" applyBorder="1" applyAlignment="1">
      <alignment horizontal="left" vertical="top" wrapText="1"/>
    </xf>
    <xf numFmtId="0" fontId="50" fillId="0" borderId="23" xfId="26" applyFont="1" applyBorder="1" applyAlignment="1">
      <alignment horizontal="left" vertical="top" wrapText="1"/>
    </xf>
    <xf numFmtId="0" fontId="50" fillId="0" borderId="12" xfId="26" applyFont="1" applyBorder="1" applyAlignment="1">
      <alignment horizontal="left" vertical="top" wrapText="1"/>
    </xf>
    <xf numFmtId="0" fontId="52" fillId="0" borderId="12" xfId="26" applyFont="1" applyBorder="1" applyAlignment="1">
      <alignment horizontal="left" vertical="top" wrapText="1"/>
    </xf>
    <xf numFmtId="0" fontId="55" fillId="0" borderId="12" xfId="26" applyFont="1" applyBorder="1" applyAlignment="1">
      <alignment horizontal="left" vertical="top" wrapText="1"/>
    </xf>
    <xf numFmtId="0" fontId="50" fillId="0" borderId="0" xfId="26" applyFont="1" applyAlignment="1">
      <alignment horizontal="left" vertical="top"/>
    </xf>
    <xf numFmtId="0" fontId="50" fillId="0" borderId="0" xfId="26" applyFont="1" applyAlignment="1">
      <alignment horizontal="left" vertical="top" wrapText="1"/>
    </xf>
    <xf numFmtId="0" fontId="52" fillId="0" borderId="0" xfId="26" applyFont="1" applyAlignment="1">
      <alignment horizontal="left" vertical="top" wrapText="1"/>
    </xf>
    <xf numFmtId="0" fontId="50" fillId="0" borderId="12" xfId="26" applyFont="1" applyBorder="1" applyAlignment="1">
      <alignment horizontal="left" vertical="top"/>
    </xf>
    <xf numFmtId="0" fontId="44" fillId="0" borderId="0" xfId="26" applyFont="1" applyAlignment="1">
      <alignment horizontal="left" vertical="top" wrapText="1"/>
    </xf>
    <xf numFmtId="0" fontId="44" fillId="0" borderId="0" xfId="0" applyFont="1" applyAlignment="1">
      <alignment horizontal="left" vertical="top" wrapText="1"/>
    </xf>
    <xf numFmtId="0" fontId="52" fillId="0" borderId="12" xfId="26" applyFont="1" applyBorder="1" applyAlignment="1">
      <alignment horizontal="left" vertical="top"/>
    </xf>
    <xf numFmtId="0" fontId="44" fillId="12" borderId="0" xfId="0" applyFont="1" applyFill="1" applyAlignment="1">
      <alignment horizontal="left" vertical="top"/>
    </xf>
    <xf numFmtId="0" fontId="47" fillId="0" borderId="12" xfId="6" applyFont="1" applyBorder="1" applyAlignment="1" applyProtection="1">
      <alignment vertical="top" wrapText="1"/>
      <protection locked="0"/>
    </xf>
    <xf numFmtId="166" fontId="0" fillId="0" borderId="12" xfId="14" applyNumberFormat="1" applyFont="1" applyFill="1" applyBorder="1"/>
    <xf numFmtId="0" fontId="12" fillId="0" borderId="0" xfId="1" applyAlignment="1" applyProtection="1">
      <alignment vertical="top" wrapText="1"/>
    </xf>
    <xf numFmtId="0" fontId="82" fillId="26" borderId="23" xfId="0" applyFont="1" applyFill="1" applyBorder="1" applyAlignment="1">
      <alignment horizontal="left" vertical="top" wrapText="1"/>
    </xf>
    <xf numFmtId="0" fontId="52" fillId="26" borderId="23" xfId="0" applyFont="1" applyFill="1" applyBorder="1" applyAlignment="1">
      <alignment horizontal="left" vertical="top" wrapText="1"/>
    </xf>
    <xf numFmtId="0" fontId="102" fillId="0" borderId="12" xfId="0" applyFont="1" applyBorder="1"/>
    <xf numFmtId="0" fontId="102" fillId="0" borderId="12" xfId="0" applyFont="1" applyBorder="1" applyAlignment="1">
      <alignment horizontal="left" vertical="top"/>
    </xf>
    <xf numFmtId="0" fontId="102" fillId="0" borderId="12" xfId="0" applyFont="1" applyBorder="1" applyAlignment="1">
      <alignment horizontal="left" vertical="top" wrapText="1"/>
    </xf>
    <xf numFmtId="0" fontId="102" fillId="0" borderId="12" xfId="2" applyFont="1" applyBorder="1" applyAlignment="1">
      <alignment horizontal="left" vertical="top" wrapText="1"/>
    </xf>
    <xf numFmtId="0" fontId="52" fillId="0" borderId="12" xfId="0" applyFont="1" applyBorder="1" applyAlignment="1">
      <alignment horizontal="left" vertical="top" wrapText="1"/>
    </xf>
    <xf numFmtId="15" fontId="43" fillId="0" borderId="12" xfId="6" applyNumberFormat="1" applyFont="1" applyBorder="1" applyAlignment="1" applyProtection="1">
      <alignment horizontal="left" vertical="top" wrapText="1"/>
      <protection locked="0"/>
    </xf>
    <xf numFmtId="0" fontId="101" fillId="0" borderId="3" xfId="16" applyFont="1" applyBorder="1" applyAlignment="1">
      <alignment vertical="top"/>
    </xf>
    <xf numFmtId="0" fontId="65" fillId="0" borderId="12" xfId="16" applyFont="1" applyBorder="1" applyAlignment="1">
      <alignment horizontal="center" vertical="top" wrapText="1"/>
    </xf>
    <xf numFmtId="3" fontId="65" fillId="0" borderId="12" xfId="16" applyNumberFormat="1" applyFont="1" applyBorder="1" applyAlignment="1">
      <alignment horizontal="center" vertical="top" wrapText="1"/>
    </xf>
    <xf numFmtId="14" fontId="43" fillId="24" borderId="12" xfId="0" applyNumberFormat="1" applyFont="1" applyFill="1" applyBorder="1" applyAlignment="1">
      <alignment vertical="top" wrapText="1"/>
    </xf>
    <xf numFmtId="0" fontId="43" fillId="27" borderId="12" xfId="0" applyFont="1" applyFill="1" applyBorder="1" applyAlignment="1">
      <alignment vertical="top" wrapText="1"/>
    </xf>
    <xf numFmtId="0" fontId="76" fillId="28" borderId="0" xfId="0" applyFont="1" applyFill="1" applyAlignment="1">
      <alignment vertical="top" wrapText="1"/>
    </xf>
    <xf numFmtId="0" fontId="65" fillId="28" borderId="0" xfId="0" applyFont="1" applyFill="1" applyAlignment="1">
      <alignment vertical="top" wrapText="1"/>
    </xf>
    <xf numFmtId="0" fontId="43" fillId="28" borderId="0" xfId="0" applyFont="1" applyFill="1" applyAlignment="1">
      <alignment vertical="top" wrapText="1"/>
    </xf>
    <xf numFmtId="0" fontId="43" fillId="28" borderId="0" xfId="0" applyFont="1" applyFill="1" applyAlignment="1">
      <alignment horizontal="left" vertical="top" wrapText="1"/>
    </xf>
    <xf numFmtId="0" fontId="43" fillId="17" borderId="12" xfId="0" applyFont="1" applyFill="1" applyBorder="1" applyAlignment="1">
      <alignment vertical="top" wrapText="1"/>
    </xf>
    <xf numFmtId="0" fontId="44" fillId="17" borderId="12" xfId="26" applyFont="1" applyFill="1" applyBorder="1" applyAlignment="1">
      <alignment horizontal="left" vertical="top" wrapText="1"/>
    </xf>
    <xf numFmtId="0" fontId="43" fillId="17" borderId="0" xfId="0" applyFont="1" applyFill="1" applyAlignment="1">
      <alignment vertical="top" wrapText="1"/>
    </xf>
    <xf numFmtId="166" fontId="44" fillId="0" borderId="12" xfId="16" applyNumberFormat="1" applyFont="1" applyBorder="1" applyAlignment="1">
      <alignment vertical="top" wrapText="1"/>
    </xf>
    <xf numFmtId="0" fontId="44" fillId="0" borderId="12" xfId="16" applyFont="1" applyBorder="1" applyAlignment="1">
      <alignment vertical="top" wrapText="1"/>
    </xf>
    <xf numFmtId="0" fontId="43" fillId="0" borderId="43" xfId="0" applyFont="1" applyBorder="1" applyAlignment="1">
      <alignment vertical="top" wrapText="1"/>
    </xf>
    <xf numFmtId="14" fontId="43" fillId="0" borderId="43" xfId="0" applyNumberFormat="1" applyFont="1" applyBorder="1" applyAlignment="1">
      <alignment vertical="top" wrapText="1"/>
    </xf>
    <xf numFmtId="0" fontId="55" fillId="0" borderId="12" xfId="26" applyFont="1" applyBorder="1" applyAlignment="1">
      <alignment horizontal="center" vertical="top" wrapText="1"/>
    </xf>
    <xf numFmtId="0" fontId="44" fillId="0" borderId="16" xfId="26" applyFont="1" applyBorder="1" applyAlignment="1">
      <alignment horizontal="left" vertical="top" wrapText="1"/>
    </xf>
    <xf numFmtId="0" fontId="50" fillId="0" borderId="23" xfId="26" applyFont="1" applyBorder="1" applyAlignment="1">
      <alignment horizontal="left" vertical="top"/>
    </xf>
    <xf numFmtId="0" fontId="55" fillId="0" borderId="13" xfId="26" applyFont="1" applyBorder="1" applyAlignment="1">
      <alignment horizontal="center" vertical="top" wrapText="1"/>
    </xf>
    <xf numFmtId="0" fontId="55" fillId="12" borderId="12" xfId="26" applyFont="1" applyFill="1" applyBorder="1" applyAlignment="1">
      <alignment horizontal="center" vertical="top" wrapText="1"/>
    </xf>
    <xf numFmtId="0" fontId="55" fillId="0" borderId="23" xfId="26" applyFont="1" applyBorder="1" applyAlignment="1">
      <alignment horizontal="center" vertical="top" wrapText="1"/>
    </xf>
    <xf numFmtId="0" fontId="6" fillId="2" borderId="1" xfId="0" applyFont="1" applyFill="1" applyBorder="1"/>
    <xf numFmtId="0" fontId="76" fillId="15" borderId="14" xfId="0" applyFont="1" applyFill="1" applyBorder="1" applyAlignment="1">
      <alignment vertical="top"/>
    </xf>
    <xf numFmtId="0" fontId="78" fillId="15" borderId="14" xfId="0" applyFont="1" applyFill="1" applyBorder="1" applyAlignment="1">
      <alignment vertical="top" wrapText="1"/>
    </xf>
    <xf numFmtId="0" fontId="0" fillId="15" borderId="14" xfId="0" applyFill="1" applyBorder="1" applyAlignment="1">
      <alignment vertical="top" wrapText="1"/>
    </xf>
    <xf numFmtId="14" fontId="0" fillId="15" borderId="14" xfId="0" applyNumberFormat="1" applyFill="1" applyBorder="1" applyAlignment="1">
      <alignment vertical="top" wrapText="1"/>
    </xf>
    <xf numFmtId="15" fontId="43" fillId="12" borderId="12" xfId="6" applyNumberFormat="1" applyFont="1" applyFill="1" applyBorder="1" applyAlignment="1" applyProtection="1">
      <alignment horizontal="left" vertical="top" wrapText="1"/>
      <protection locked="0"/>
    </xf>
    <xf numFmtId="15" fontId="43" fillId="12" borderId="21" xfId="6" applyNumberFormat="1" applyFont="1" applyFill="1" applyBorder="1" applyAlignment="1" applyProtection="1">
      <alignment horizontal="left" vertical="top" wrapText="1"/>
      <protection locked="0"/>
    </xf>
    <xf numFmtId="15" fontId="43" fillId="12" borderId="23" xfId="6" applyNumberFormat="1" applyFont="1" applyFill="1" applyBorder="1" applyAlignment="1" applyProtection="1">
      <alignment horizontal="left" vertical="top" wrapText="1"/>
      <protection locked="0"/>
    </xf>
    <xf numFmtId="3" fontId="65" fillId="0" borderId="0" xfId="16" applyNumberFormat="1" applyFont="1" applyAlignment="1">
      <alignment vertical="top" wrapText="1"/>
    </xf>
    <xf numFmtId="14" fontId="44" fillId="0" borderId="12" xfId="0" applyNumberFormat="1" applyFont="1" applyBorder="1" applyAlignment="1" applyProtection="1">
      <alignment horizontal="left" vertical="top"/>
      <protection locked="0"/>
    </xf>
    <xf numFmtId="0" fontId="52" fillId="0" borderId="0" xfId="0" applyFont="1" applyAlignment="1">
      <alignment horizontal="center" vertical="top"/>
    </xf>
    <xf numFmtId="0" fontId="44" fillId="0" borderId="0" xfId="0" applyFont="1" applyAlignment="1">
      <alignment horizontal="center" vertical="top"/>
    </xf>
    <xf numFmtId="0" fontId="48" fillId="0" borderId="3" xfId="0" applyFont="1" applyBorder="1" applyAlignment="1">
      <alignment horizontal="left" vertical="top" wrapText="1"/>
    </xf>
    <xf numFmtId="0" fontId="0" fillId="11" borderId="0" xfId="0" applyFill="1" applyAlignment="1">
      <alignment vertical="top" wrapText="1"/>
    </xf>
    <xf numFmtId="0" fontId="104" fillId="0" borderId="0" xfId="0" applyFont="1" applyAlignment="1">
      <alignment vertical="top" wrapText="1"/>
    </xf>
    <xf numFmtId="0" fontId="105" fillId="0" borderId="0" xfId="0" applyFont="1" applyAlignment="1">
      <alignment horizontal="left" vertical="top" wrapText="1"/>
    </xf>
    <xf numFmtId="0" fontId="50" fillId="13" borderId="12" xfId="28" applyFont="1" applyFill="1" applyBorder="1" applyAlignment="1">
      <alignment vertical="center" textRotation="90" wrapText="1"/>
    </xf>
    <xf numFmtId="0" fontId="50" fillId="13" borderId="23" xfId="28" applyFont="1" applyFill="1" applyBorder="1" applyAlignment="1">
      <alignment horizontal="left" vertical="center"/>
    </xf>
    <xf numFmtId="0" fontId="50" fillId="13" borderId="12" xfId="28" applyFont="1" applyFill="1" applyBorder="1" applyAlignment="1">
      <alignment vertical="center" wrapText="1"/>
    </xf>
    <xf numFmtId="0" fontId="50" fillId="13" borderId="12" xfId="28" applyFont="1" applyFill="1" applyBorder="1" applyAlignment="1">
      <alignment horizontal="left" vertical="center" wrapText="1"/>
    </xf>
    <xf numFmtId="0" fontId="43" fillId="0" borderId="20" xfId="0" applyFont="1" applyBorder="1" applyAlignment="1">
      <alignment vertical="top" wrapText="1"/>
    </xf>
    <xf numFmtId="0" fontId="44" fillId="0" borderId="0" xfId="0" applyFont="1" applyAlignment="1">
      <alignment wrapText="1"/>
    </xf>
    <xf numFmtId="0" fontId="44" fillId="12" borderId="12" xfId="0" applyFont="1" applyFill="1" applyBorder="1"/>
    <xf numFmtId="0" fontId="65" fillId="0" borderId="3" xfId="0" applyFont="1" applyBorder="1" applyAlignment="1">
      <alignment vertical="top" wrapText="1"/>
    </xf>
    <xf numFmtId="0" fontId="50" fillId="13" borderId="24" xfId="28" applyFont="1" applyFill="1" applyBorder="1" applyAlignment="1">
      <alignment horizontal="left" vertical="center" wrapText="1"/>
    </xf>
    <xf numFmtId="0" fontId="50" fillId="13" borderId="13" xfId="28" applyFont="1" applyFill="1" applyBorder="1" applyAlignment="1">
      <alignment horizontal="left" vertical="center" wrapText="1"/>
    </xf>
    <xf numFmtId="0" fontId="48" fillId="0" borderId="3" xfId="8" applyFont="1" applyBorder="1" applyAlignment="1">
      <alignment vertical="top" wrapText="1"/>
    </xf>
    <xf numFmtId="0" fontId="48" fillId="0" borderId="3" xfId="0" applyFont="1" applyBorder="1" applyAlignment="1">
      <alignment vertical="top"/>
    </xf>
    <xf numFmtId="0" fontId="40" fillId="0" borderId="0" xfId="0" applyFont="1" applyAlignment="1">
      <alignment vertical="center" wrapText="1"/>
    </xf>
    <xf numFmtId="0" fontId="40" fillId="0" borderId="0" xfId="0" applyFont="1" applyAlignment="1">
      <alignment wrapText="1"/>
    </xf>
    <xf numFmtId="14" fontId="40" fillId="0" borderId="0" xfId="0" applyNumberFormat="1" applyFont="1" applyAlignment="1">
      <alignment horizontal="left" vertical="center" wrapText="1"/>
    </xf>
    <xf numFmtId="0" fontId="43" fillId="0" borderId="3" xfId="0" applyFont="1" applyBorder="1" applyAlignment="1">
      <alignment vertical="top"/>
    </xf>
    <xf numFmtId="0" fontId="50" fillId="26" borderId="12" xfId="12" applyFont="1" applyFill="1" applyBorder="1" applyAlignment="1">
      <alignment horizontal="left" vertical="top" wrapText="1"/>
    </xf>
    <xf numFmtId="0" fontId="9" fillId="0" borderId="0" xfId="17"/>
    <xf numFmtId="0" fontId="50" fillId="0" borderId="0" xfId="12" applyFont="1" applyAlignment="1">
      <alignment horizontal="left" vertical="top" wrapText="1"/>
    </xf>
    <xf numFmtId="0" fontId="50" fillId="26" borderId="12" xfId="12" applyFont="1" applyFill="1" applyBorder="1" applyAlignment="1">
      <alignment horizontal="left" vertical="top"/>
    </xf>
    <xf numFmtId="0" fontId="55" fillId="26" borderId="12" xfId="12" applyFont="1" applyFill="1" applyBorder="1" applyAlignment="1">
      <alignment horizontal="left" vertical="top" wrapText="1"/>
    </xf>
    <xf numFmtId="0" fontId="82" fillId="26" borderId="12" xfId="12" applyFont="1" applyFill="1" applyBorder="1" applyAlignment="1">
      <alignment horizontal="left" vertical="top" wrapText="1"/>
    </xf>
    <xf numFmtId="0" fontId="52" fillId="26" borderId="12" xfId="12" applyFont="1" applyFill="1" applyBorder="1" applyAlignment="1">
      <alignment horizontal="left" vertical="top" wrapText="1"/>
    </xf>
    <xf numFmtId="0" fontId="50" fillId="0" borderId="12" xfId="12" applyFont="1" applyBorder="1" applyAlignment="1">
      <alignment horizontal="left" vertical="top"/>
    </xf>
    <xf numFmtId="0" fontId="50" fillId="0" borderId="12" xfId="12" applyFont="1" applyBorder="1" applyAlignment="1">
      <alignment horizontal="left" vertical="top" wrapText="1"/>
    </xf>
    <xf numFmtId="0" fontId="55" fillId="0" borderId="12" xfId="12" applyFont="1" applyBorder="1" applyAlignment="1">
      <alignment horizontal="left" vertical="top" wrapText="1"/>
    </xf>
    <xf numFmtId="0" fontId="52" fillId="0" borderId="12" xfId="12" applyFont="1" applyBorder="1" applyAlignment="1">
      <alignment horizontal="left" vertical="top" wrapText="1"/>
    </xf>
    <xf numFmtId="0" fontId="106" fillId="0" borderId="23" xfId="12" applyFont="1" applyBorder="1" applyAlignment="1">
      <alignment horizontal="left" vertical="top" wrapText="1"/>
    </xf>
    <xf numFmtId="0" fontId="44" fillId="0" borderId="23" xfId="12" applyFont="1" applyBorder="1" applyAlignment="1">
      <alignment horizontal="left" vertical="top" wrapText="1"/>
    </xf>
    <xf numFmtId="0" fontId="55" fillId="0" borderId="0" xfId="26" applyFont="1" applyAlignment="1">
      <alignment horizontal="center" vertical="top" wrapText="1"/>
    </xf>
    <xf numFmtId="0" fontId="35" fillId="0" borderId="23" xfId="17" applyFont="1" applyBorder="1" applyAlignment="1">
      <alignment horizontal="left" vertical="top" wrapText="1"/>
    </xf>
    <xf numFmtId="0" fontId="55" fillId="0" borderId="12" xfId="0" applyFont="1" applyBorder="1" applyAlignment="1">
      <alignment horizontal="center" vertical="top" wrapText="1"/>
    </xf>
    <xf numFmtId="0" fontId="44" fillId="0" borderId="0" xfId="17" applyFont="1" applyAlignment="1">
      <alignment vertical="top" wrapText="1"/>
    </xf>
    <xf numFmtId="0" fontId="35" fillId="0" borderId="0" xfId="17" applyFont="1" applyAlignment="1">
      <alignment wrapText="1"/>
    </xf>
    <xf numFmtId="0" fontId="44" fillId="0" borderId="43" xfId="17" applyFont="1" applyBorder="1" applyAlignment="1">
      <alignment wrapText="1"/>
    </xf>
    <xf numFmtId="0" fontId="44" fillId="0" borderId="24" xfId="12" applyFont="1" applyBorder="1" applyAlignment="1">
      <alignment horizontal="left" vertical="top"/>
    </xf>
    <xf numFmtId="0" fontId="44" fillId="0" borderId="24" xfId="12" applyFont="1" applyBorder="1" applyAlignment="1">
      <alignment horizontal="left" vertical="top" wrapText="1"/>
    </xf>
    <xf numFmtId="0" fontId="55" fillId="0" borderId="24" xfId="12" applyFont="1" applyBorder="1" applyAlignment="1">
      <alignment horizontal="left" vertical="top"/>
    </xf>
    <xf numFmtId="0" fontId="50" fillId="17" borderId="12" xfId="12" applyFont="1" applyFill="1" applyBorder="1" applyAlignment="1">
      <alignment horizontal="left" vertical="top"/>
    </xf>
    <xf numFmtId="0" fontId="50" fillId="17" borderId="12" xfId="12" applyFont="1" applyFill="1" applyBorder="1" applyAlignment="1">
      <alignment horizontal="left" vertical="top" wrapText="1"/>
    </xf>
    <xf numFmtId="0" fontId="44" fillId="17" borderId="23" xfId="12" applyFont="1" applyFill="1" applyBorder="1" applyAlignment="1">
      <alignment horizontal="left" vertical="top" wrapText="1"/>
    </xf>
    <xf numFmtId="0" fontId="55" fillId="17" borderId="12" xfId="12" applyFont="1" applyFill="1" applyBorder="1" applyAlignment="1">
      <alignment horizontal="left" vertical="top" wrapText="1"/>
    </xf>
    <xf numFmtId="0" fontId="52" fillId="17" borderId="12" xfId="12" applyFont="1" applyFill="1" applyBorder="1" applyAlignment="1">
      <alignment horizontal="left" vertical="top" wrapText="1"/>
    </xf>
    <xf numFmtId="0" fontId="109" fillId="0" borderId="0" xfId="0" applyFont="1" applyAlignment="1">
      <alignment vertical="center"/>
    </xf>
    <xf numFmtId="0" fontId="110" fillId="0" borderId="0" xfId="0" applyFont="1" applyAlignment="1">
      <alignment vertical="center"/>
    </xf>
    <xf numFmtId="0" fontId="44" fillId="0" borderId="0" xfId="12" applyFont="1" applyAlignment="1">
      <alignment horizontal="left" vertical="top"/>
    </xf>
    <xf numFmtId="0" fontId="44" fillId="0" borderId="0" xfId="12" applyFont="1" applyAlignment="1">
      <alignment horizontal="left" vertical="top" wrapText="1"/>
    </xf>
    <xf numFmtId="0" fontId="55" fillId="0" borderId="0" xfId="12" applyFont="1" applyAlignment="1">
      <alignment horizontal="left" vertical="top"/>
    </xf>
    <xf numFmtId="0" fontId="44" fillId="0" borderId="23" xfId="17" applyFont="1" applyBorder="1" applyAlignment="1">
      <alignment horizontal="left" vertical="top" wrapText="1"/>
    </xf>
    <xf numFmtId="2" fontId="50" fillId="26" borderId="12" xfId="12" applyNumberFormat="1" applyFont="1" applyFill="1" applyBorder="1" applyAlignment="1">
      <alignment horizontal="left" vertical="top"/>
    </xf>
    <xf numFmtId="0" fontId="55" fillId="0" borderId="23" xfId="12" applyFont="1" applyBorder="1" applyAlignment="1">
      <alignment horizontal="left" vertical="top" wrapText="1"/>
    </xf>
    <xf numFmtId="0" fontId="43" fillId="0" borderId="43" xfId="17" applyFont="1" applyBorder="1" applyAlignment="1">
      <alignment horizontal="left" vertical="top" wrapText="1"/>
    </xf>
    <xf numFmtId="0" fontId="44" fillId="0" borderId="12" xfId="12" applyFont="1" applyBorder="1" applyAlignment="1">
      <alignment horizontal="left" vertical="top" wrapText="1"/>
    </xf>
    <xf numFmtId="0" fontId="82" fillId="0" borderId="12" xfId="12" applyFont="1" applyBorder="1" applyAlignment="1">
      <alignment horizontal="left" vertical="top" wrapText="1"/>
    </xf>
    <xf numFmtId="0" fontId="52" fillId="0" borderId="12" xfId="12" applyFont="1" applyBorder="1" applyAlignment="1">
      <alignment horizontal="left" vertical="top"/>
    </xf>
    <xf numFmtId="0" fontId="112" fillId="17" borderId="23" xfId="12" applyFont="1" applyFill="1" applyBorder="1" applyAlignment="1">
      <alignment horizontal="left" vertical="top" wrapText="1"/>
    </xf>
    <xf numFmtId="0" fontId="82" fillId="17" borderId="12" xfId="12" applyFont="1" applyFill="1" applyBorder="1" applyAlignment="1">
      <alignment horizontal="left" vertical="top" wrapText="1"/>
    </xf>
    <xf numFmtId="0" fontId="43" fillId="0" borderId="0" xfId="17" applyFont="1" applyAlignment="1">
      <alignment vertical="top" wrapText="1"/>
    </xf>
    <xf numFmtId="0" fontId="44" fillId="0" borderId="12" xfId="12" applyFont="1" applyBorder="1" applyAlignment="1">
      <alignment horizontal="left" vertical="top"/>
    </xf>
    <xf numFmtId="0" fontId="112" fillId="0" borderId="23" xfId="12" applyFont="1" applyBorder="1" applyAlignment="1">
      <alignment horizontal="left" vertical="top" wrapText="1"/>
    </xf>
    <xf numFmtId="0" fontId="50" fillId="0" borderId="23" xfId="12" applyFont="1" applyBorder="1" applyAlignment="1">
      <alignment horizontal="left" vertical="top" wrapText="1"/>
    </xf>
    <xf numFmtId="0" fontId="55" fillId="0" borderId="16" xfId="12" applyFont="1" applyBorder="1" applyAlignment="1">
      <alignment horizontal="left" vertical="top" wrapText="1"/>
    </xf>
    <xf numFmtId="0" fontId="44" fillId="12" borderId="0" xfId="12" applyFont="1" applyFill="1" applyAlignment="1">
      <alignment horizontal="left" vertical="top"/>
    </xf>
    <xf numFmtId="0" fontId="44" fillId="12" borderId="0" xfId="12" applyFont="1" applyFill="1" applyAlignment="1">
      <alignment horizontal="left" vertical="top" wrapText="1"/>
    </xf>
    <xf numFmtId="0" fontId="45" fillId="12" borderId="0" xfId="12" applyFont="1" applyFill="1" applyAlignment="1">
      <alignment horizontal="left" vertical="top" wrapText="1"/>
    </xf>
    <xf numFmtId="0" fontId="52" fillId="12" borderId="0" xfId="12" applyFont="1" applyFill="1" applyAlignment="1">
      <alignment horizontal="left" vertical="top" wrapText="1"/>
    </xf>
    <xf numFmtId="0" fontId="44" fillId="0" borderId="0" xfId="17" applyFont="1" applyAlignment="1">
      <alignment horizontal="left" vertical="top" wrapText="1"/>
    </xf>
    <xf numFmtId="0" fontId="113" fillId="0" borderId="23" xfId="26" applyFont="1" applyBorder="1" applyAlignment="1">
      <alignment horizontal="left" vertical="top" wrapText="1"/>
    </xf>
    <xf numFmtId="2" fontId="50" fillId="26" borderId="12" xfId="12" applyNumberFormat="1" applyFont="1" applyFill="1" applyBorder="1" applyAlignment="1">
      <alignment horizontal="left" vertical="top" wrapText="1"/>
    </xf>
    <xf numFmtId="49" fontId="103" fillId="0" borderId="44" xfId="0" applyNumberFormat="1" applyFont="1" applyBorder="1" applyAlignment="1">
      <alignment horizontal="left" vertical="center" wrapText="1"/>
    </xf>
    <xf numFmtId="49" fontId="103" fillId="24" borderId="43" xfId="0" applyNumberFormat="1" applyFont="1" applyFill="1" applyBorder="1" applyAlignment="1">
      <alignment horizontal="left" vertical="center" wrapText="1"/>
    </xf>
    <xf numFmtId="0" fontId="63" fillId="0" borderId="12" xfId="0" applyFont="1" applyBorder="1" applyAlignment="1">
      <alignment horizontal="left" vertical="top" wrapText="1"/>
    </xf>
    <xf numFmtId="0" fontId="2" fillId="0" borderId="12" xfId="0" applyFont="1" applyBorder="1" applyAlignment="1">
      <alignment horizontal="left" vertical="top" wrapText="1"/>
    </xf>
    <xf numFmtId="14" fontId="63" fillId="0" borderId="12" xfId="0" applyNumberFormat="1" applyFont="1" applyBorder="1" applyAlignment="1">
      <alignment horizontal="left" vertical="top" wrapText="1"/>
    </xf>
    <xf numFmtId="0" fontId="114" fillId="0" borderId="12" xfId="0" applyFont="1" applyBorder="1" applyAlignment="1">
      <alignment horizontal="left" vertical="top" wrapText="1"/>
    </xf>
    <xf numFmtId="0" fontId="65" fillId="0" borderId="14" xfId="0" applyFont="1" applyBorder="1" applyAlignment="1">
      <alignment vertical="top" wrapText="1"/>
    </xf>
    <xf numFmtId="49" fontId="2" fillId="17" borderId="12" xfId="0" applyNumberFormat="1" applyFont="1" applyFill="1" applyBorder="1" applyAlignment="1">
      <alignment horizontal="left" vertical="center" wrapText="1"/>
    </xf>
    <xf numFmtId="0" fontId="2" fillId="0" borderId="12" xfId="31" applyFont="1" applyBorder="1" applyAlignment="1">
      <alignment horizontal="left" vertical="top" wrapText="1"/>
    </xf>
    <xf numFmtId="49" fontId="2" fillId="0" borderId="12" xfId="0" applyNumberFormat="1" applyFont="1" applyBorder="1" applyAlignment="1">
      <alignment horizontal="left" vertical="center" wrapText="1"/>
    </xf>
    <xf numFmtId="49" fontId="2" fillId="17" borderId="12" xfId="0" applyNumberFormat="1" applyFont="1" applyFill="1" applyBorder="1" applyAlignment="1">
      <alignment horizontal="left" vertical="top" wrapText="1"/>
    </xf>
    <xf numFmtId="0" fontId="43" fillId="0" borderId="20" xfId="0" applyFont="1" applyBorder="1" applyAlignment="1">
      <alignment horizontal="left" vertical="top"/>
    </xf>
    <xf numFmtId="14" fontId="43" fillId="0" borderId="20" xfId="8" applyNumberFormat="1" applyFont="1" applyBorder="1" applyAlignment="1">
      <alignment vertical="top" wrapText="1"/>
    </xf>
    <xf numFmtId="0" fontId="0" fillId="12" borderId="0" xfId="0" applyFill="1" applyAlignment="1">
      <alignment vertical="top" wrapText="1"/>
    </xf>
    <xf numFmtId="0" fontId="43" fillId="12" borderId="3" xfId="0" applyFont="1" applyFill="1" applyBorder="1" applyAlignment="1">
      <alignment vertical="top" wrapText="1"/>
    </xf>
    <xf numFmtId="166" fontId="44" fillId="0" borderId="12" xfId="14" applyNumberFormat="1" applyFont="1" applyFill="1" applyBorder="1"/>
    <xf numFmtId="166" fontId="44" fillId="0" borderId="12" xfId="14" applyNumberFormat="1" applyFont="1" applyBorder="1"/>
    <xf numFmtId="49" fontId="103" fillId="24" borderId="12" xfId="0" applyNumberFormat="1" applyFont="1" applyFill="1" applyBorder="1" applyAlignment="1">
      <alignment horizontal="left" vertical="center" wrapText="1"/>
    </xf>
    <xf numFmtId="0" fontId="3" fillId="12" borderId="12" xfId="31" applyFill="1" applyBorder="1" applyAlignment="1">
      <alignment vertical="top" wrapText="1"/>
    </xf>
    <xf numFmtId="0" fontId="3" fillId="0" borderId="12" xfId="31" applyBorder="1" applyAlignment="1">
      <alignment vertical="top" wrapText="1"/>
    </xf>
    <xf numFmtId="14" fontId="43" fillId="0" borderId="20" xfId="0" applyNumberFormat="1" applyFont="1" applyBorder="1" applyAlignment="1">
      <alignment vertical="top" wrapText="1"/>
    </xf>
    <xf numFmtId="0" fontId="44" fillId="0" borderId="12" xfId="0" applyFont="1" applyBorder="1" applyAlignment="1">
      <alignment vertical="center"/>
    </xf>
    <xf numFmtId="0" fontId="44" fillId="0" borderId="12" xfId="0" applyFont="1" applyBorder="1" applyAlignment="1">
      <alignment vertical="center" wrapText="1"/>
    </xf>
    <xf numFmtId="0" fontId="43" fillId="14" borderId="0" xfId="0" applyFont="1" applyFill="1" applyAlignment="1">
      <alignment vertical="center"/>
    </xf>
    <xf numFmtId="0" fontId="43" fillId="0" borderId="0" xfId="0" applyFont="1" applyAlignment="1">
      <alignment vertical="center"/>
    </xf>
    <xf numFmtId="0" fontId="43" fillId="0" borderId="19" xfId="0" applyFont="1" applyBorder="1" applyAlignment="1">
      <alignment vertical="top" wrapText="1"/>
    </xf>
    <xf numFmtId="14" fontId="44" fillId="0" borderId="21" xfId="8" applyNumberFormat="1" applyFont="1" applyBorder="1" applyAlignment="1">
      <alignment vertical="top"/>
    </xf>
    <xf numFmtId="0" fontId="44" fillId="0" borderId="0" xfId="0" applyFont="1" applyAlignment="1">
      <alignment horizontal="center" vertical="center"/>
    </xf>
    <xf numFmtId="0" fontId="43" fillId="0" borderId="0" xfId="0" applyFont="1" applyAlignment="1">
      <alignment horizontal="center" vertical="center"/>
    </xf>
    <xf numFmtId="0" fontId="70" fillId="0" borderId="0" xfId="0" applyFont="1" applyAlignment="1" applyProtection="1">
      <alignment horizontal="left" vertical="top" wrapText="1"/>
      <protection locked="0"/>
    </xf>
    <xf numFmtId="0" fontId="43" fillId="0" borderId="0" xfId="0" applyFont="1" applyAlignment="1">
      <alignment horizontal="center"/>
    </xf>
    <xf numFmtId="0" fontId="46" fillId="11" borderId="0" xfId="0" applyFont="1" applyFill="1" applyAlignment="1">
      <alignment wrapText="1"/>
    </xf>
    <xf numFmtId="0" fontId="43" fillId="11" borderId="0" xfId="0" applyFont="1" applyFill="1" applyAlignment="1">
      <alignment wrapText="1"/>
    </xf>
    <xf numFmtId="0" fontId="46" fillId="11" borderId="0" xfId="0" applyFont="1" applyFill="1" applyAlignment="1">
      <alignment vertical="top"/>
    </xf>
    <xf numFmtId="0" fontId="43" fillId="11" borderId="0" xfId="0" applyFont="1" applyFill="1" applyAlignment="1">
      <alignment vertical="top"/>
    </xf>
    <xf numFmtId="0" fontId="46" fillId="0" borderId="0" xfId="0" applyFont="1" applyAlignment="1">
      <alignment vertical="top"/>
    </xf>
    <xf numFmtId="0" fontId="43" fillId="0" borderId="0" xfId="0" applyFont="1" applyAlignment="1">
      <alignment vertical="top"/>
    </xf>
    <xf numFmtId="0" fontId="71" fillId="11" borderId="0" xfId="0" applyFont="1" applyFill="1" applyAlignment="1" applyProtection="1">
      <alignment vertical="top" wrapText="1"/>
      <protection locked="0"/>
    </xf>
    <xf numFmtId="0" fontId="72" fillId="11" borderId="0" xfId="0" applyFont="1" applyFill="1" applyAlignment="1" applyProtection="1">
      <alignment vertical="top" wrapText="1"/>
      <protection locked="0"/>
    </xf>
    <xf numFmtId="0" fontId="43" fillId="0" borderId="0" xfId="0" applyFont="1" applyAlignment="1">
      <alignment horizontal="center" vertical="top"/>
    </xf>
    <xf numFmtId="0" fontId="43" fillId="0" borderId="0" xfId="0" applyFont="1"/>
    <xf numFmtId="0" fontId="52" fillId="0" borderId="0" xfId="0" applyFont="1" applyAlignment="1">
      <alignment horizontal="center" vertical="top"/>
    </xf>
    <xf numFmtId="0" fontId="44" fillId="0" borderId="0" xfId="0" applyFont="1" applyAlignment="1">
      <alignment horizontal="center" vertical="top"/>
    </xf>
    <xf numFmtId="0" fontId="43" fillId="0" borderId="40" xfId="0" applyFont="1" applyBorder="1" applyAlignment="1" applyProtection="1">
      <alignment horizontal="left" vertical="top"/>
      <protection locked="0"/>
    </xf>
    <xf numFmtId="0" fontId="43" fillId="0" borderId="41" xfId="0" applyFont="1" applyBorder="1" applyAlignment="1" applyProtection="1">
      <alignment horizontal="left" vertical="top"/>
      <protection locked="0"/>
    </xf>
    <xf numFmtId="0" fontId="43" fillId="0" borderId="42" xfId="0" applyFont="1" applyBorder="1" applyAlignment="1" applyProtection="1">
      <alignment horizontal="left" vertical="top"/>
      <protection locked="0"/>
    </xf>
    <xf numFmtId="0" fontId="43" fillId="0" borderId="40"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7"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43" fillId="14" borderId="0" xfId="0" applyFont="1" applyFill="1" applyAlignment="1">
      <alignment horizontal="left" vertical="top" wrapText="1"/>
    </xf>
    <xf numFmtId="0" fontId="55" fillId="15" borderId="12" xfId="0" applyFont="1" applyFill="1" applyBorder="1" applyAlignment="1">
      <alignment horizontal="left" vertical="center" wrapText="1"/>
    </xf>
    <xf numFmtId="0" fontId="73" fillId="0" borderId="24" xfId="0" applyFont="1" applyBorder="1" applyAlignment="1">
      <alignment horizontal="center" vertical="top" wrapText="1"/>
    </xf>
    <xf numFmtId="0" fontId="0" fillId="0" borderId="24" xfId="0" applyBorder="1" applyAlignment="1">
      <alignment horizontal="center" vertical="top" wrapText="1"/>
    </xf>
    <xf numFmtId="0" fontId="83" fillId="0" borderId="0" xfId="0" applyFont="1" applyAlignment="1">
      <alignment horizontal="center" vertical="center" wrapText="1"/>
    </xf>
    <xf numFmtId="0" fontId="43" fillId="0" borderId="0" xfId="0" applyFont="1" applyAlignment="1">
      <alignment horizontal="center" wrapText="1"/>
    </xf>
    <xf numFmtId="0" fontId="74" fillId="16" borderId="21" xfId="0" applyFont="1" applyFill="1" applyBorder="1" applyAlignment="1">
      <alignment horizontal="center" vertical="top" wrapText="1"/>
    </xf>
    <xf numFmtId="0" fontId="43" fillId="16" borderId="21" xfId="0" applyFont="1" applyFill="1" applyBorder="1" applyAlignment="1">
      <alignment horizontal="center" vertical="top" wrapText="1"/>
    </xf>
    <xf numFmtId="0" fontId="50" fillId="21" borderId="25" xfId="0" applyFont="1" applyFill="1" applyBorder="1" applyAlignment="1">
      <alignment horizontal="left" vertical="top" wrapText="1"/>
    </xf>
    <xf numFmtId="0" fontId="50" fillId="21" borderId="32" xfId="0" applyFont="1" applyFill="1" applyBorder="1" applyAlignment="1">
      <alignment horizontal="left" vertical="top" wrapText="1"/>
    </xf>
    <xf numFmtId="0" fontId="50" fillId="21" borderId="28" xfId="0" applyFont="1" applyFill="1" applyBorder="1" applyAlignment="1">
      <alignment horizontal="left" vertical="top" wrapText="1"/>
    </xf>
    <xf numFmtId="0" fontId="13" fillId="10" borderId="23" xfId="10" applyFont="1" applyFill="1" applyBorder="1"/>
    <xf numFmtId="0" fontId="41" fillId="10" borderId="13" xfId="10" applyFill="1" applyBorder="1"/>
    <xf numFmtId="0" fontId="87" fillId="0" borderId="18" xfId="10" applyFont="1" applyBorder="1" applyAlignment="1">
      <alignment horizontal="center" vertical="top" wrapText="1"/>
    </xf>
    <xf numFmtId="0" fontId="87" fillId="0" borderId="0" xfId="10" applyFont="1" applyAlignment="1">
      <alignment horizontal="center" vertical="top" wrapText="1"/>
    </xf>
    <xf numFmtId="0" fontId="43" fillId="0" borderId="18" xfId="0" applyFont="1" applyBorder="1" applyAlignment="1">
      <alignment vertical="top" wrapText="1"/>
    </xf>
    <xf numFmtId="0" fontId="43" fillId="0" borderId="18" xfId="0" applyFont="1" applyBorder="1" applyAlignment="1">
      <alignment vertical="top"/>
    </xf>
    <xf numFmtId="0" fontId="52" fillId="0" borderId="0" xfId="0" applyFont="1" applyAlignment="1">
      <alignment horizontal="center" vertical="top" wrapText="1"/>
    </xf>
    <xf numFmtId="0" fontId="42" fillId="0" borderId="24" xfId="8" applyFont="1" applyBorder="1" applyAlignment="1" applyProtection="1">
      <alignment horizontal="center" vertical="center" wrapText="1"/>
      <protection locked="0"/>
    </xf>
    <xf numFmtId="0" fontId="44" fillId="0" borderId="0" xfId="7" applyFont="1" applyAlignment="1">
      <alignment horizontal="left" vertical="top" wrapText="1"/>
    </xf>
    <xf numFmtId="0" fontId="47" fillId="0" borderId="0" xfId="8" applyFont="1" applyAlignment="1">
      <alignment horizontal="left" vertical="top"/>
    </xf>
    <xf numFmtId="0" fontId="52" fillId="0" borderId="0" xfId="8" applyFont="1" applyAlignment="1">
      <alignment horizontal="center" vertical="top"/>
    </xf>
    <xf numFmtId="0" fontId="43" fillId="0" borderId="0" xfId="8" applyFont="1" applyAlignment="1">
      <alignment horizontal="left" vertical="top"/>
    </xf>
    <xf numFmtId="0" fontId="43" fillId="0" borderId="18" xfId="8" applyFont="1" applyBorder="1" applyAlignment="1">
      <alignment horizontal="left" vertical="top"/>
    </xf>
    <xf numFmtId="0" fontId="43" fillId="0" borderId="0" xfId="8" applyFont="1" applyAlignment="1">
      <alignment horizontal="left" vertical="top" wrapText="1"/>
    </xf>
    <xf numFmtId="0" fontId="43" fillId="0" borderId="3" xfId="8" applyFont="1" applyBorder="1" applyAlignment="1">
      <alignment horizontal="left" vertical="top" wrapText="1"/>
    </xf>
    <xf numFmtId="0" fontId="44" fillId="0" borderId="0" xfId="8" applyFont="1" applyAlignment="1">
      <alignment horizontal="center" vertical="top"/>
    </xf>
    <xf numFmtId="0" fontId="44" fillId="0" borderId="3" xfId="8" applyFont="1" applyBorder="1" applyAlignment="1">
      <alignment horizontal="center" vertical="top"/>
    </xf>
    <xf numFmtId="0" fontId="43" fillId="0" borderId="19" xfId="8" applyFont="1" applyBorder="1" applyAlignment="1">
      <alignment horizontal="left" vertical="top"/>
    </xf>
    <xf numFmtId="0" fontId="43" fillId="0" borderId="21" xfId="8" applyFont="1" applyBorder="1" applyAlignment="1">
      <alignment horizontal="left" vertical="top"/>
    </xf>
    <xf numFmtId="0" fontId="52" fillId="0" borderId="0" xfId="8" applyFont="1" applyAlignment="1">
      <alignment horizontal="center" vertical="top" wrapText="1"/>
    </xf>
    <xf numFmtId="0" fontId="23" fillId="4" borderId="33" xfId="0" applyFont="1" applyFill="1" applyBorder="1" applyAlignment="1">
      <alignment vertical="top" wrapText="1"/>
    </xf>
    <xf numFmtId="0" fontId="23" fillId="4" borderId="5" xfId="0" applyFont="1" applyFill="1" applyBorder="1" applyAlignment="1">
      <alignment vertical="top" wrapText="1"/>
    </xf>
    <xf numFmtId="49" fontId="18" fillId="3" borderId="34" xfId="0" applyNumberFormat="1" applyFont="1" applyFill="1" applyBorder="1" applyAlignment="1">
      <alignment wrapText="1"/>
    </xf>
    <xf numFmtId="49" fontId="18" fillId="3" borderId="2" xfId="0" applyNumberFormat="1" applyFont="1" applyFill="1" applyBorder="1" applyAlignment="1">
      <alignment wrapText="1"/>
    </xf>
    <xf numFmtId="0" fontId="18" fillId="3" borderId="0" xfId="0" applyFont="1" applyFill="1" applyAlignment="1">
      <alignment horizontal="left" vertical="top" wrapText="1"/>
    </xf>
    <xf numFmtId="0" fontId="18" fillId="3" borderId="4" xfId="0" applyFont="1" applyFill="1" applyBorder="1" applyAlignment="1">
      <alignment horizontal="left" vertical="top" wrapText="1"/>
    </xf>
    <xf numFmtId="0" fontId="20" fillId="4" borderId="33" xfId="0" applyFont="1" applyFill="1" applyBorder="1" applyAlignment="1">
      <alignment vertical="top" wrapText="1"/>
    </xf>
    <xf numFmtId="0" fontId="20" fillId="4" borderId="35" xfId="0" applyFont="1" applyFill="1" applyBorder="1" applyAlignment="1">
      <alignment vertical="top" wrapText="1"/>
    </xf>
    <xf numFmtId="0" fontId="20" fillId="4" borderId="36" xfId="0" applyFont="1" applyFill="1" applyBorder="1" applyAlignment="1">
      <alignment vertical="top" wrapText="1"/>
    </xf>
    <xf numFmtId="0" fontId="22" fillId="0" borderId="25" xfId="0" applyFont="1" applyBorder="1" applyAlignment="1">
      <alignment horizontal="center" vertical="top" wrapText="1"/>
    </xf>
    <xf numFmtId="0" fontId="22" fillId="0" borderId="32" xfId="0" applyFont="1" applyBorder="1" applyAlignment="1">
      <alignment horizontal="center" vertical="top" wrapText="1"/>
    </xf>
    <xf numFmtId="0" fontId="22" fillId="0" borderId="28" xfId="0" applyFont="1" applyBorder="1" applyAlignment="1">
      <alignment horizontal="center" vertical="top" wrapText="1"/>
    </xf>
    <xf numFmtId="0" fontId="22" fillId="0" borderId="37" xfId="0" applyFont="1" applyBorder="1" applyAlignment="1">
      <alignment horizontal="center" vertical="top" wrapText="1"/>
    </xf>
    <xf numFmtId="0" fontId="22" fillId="0" borderId="0" xfId="0" applyFont="1" applyAlignment="1">
      <alignment horizontal="center" vertical="top" wrapText="1"/>
    </xf>
    <xf numFmtId="0" fontId="21" fillId="0" borderId="25" xfId="0" applyFont="1" applyBorder="1" applyAlignment="1">
      <alignment horizontal="left" vertical="top" wrapText="1"/>
    </xf>
    <xf numFmtId="0" fontId="21" fillId="0" borderId="32" xfId="0" applyFont="1" applyBorder="1" applyAlignment="1">
      <alignment horizontal="left" vertical="top" wrapText="1"/>
    </xf>
    <xf numFmtId="0" fontId="21" fillId="0" borderId="28" xfId="0" applyFont="1" applyBorder="1" applyAlignment="1">
      <alignment horizontal="left" vertical="top" wrapText="1"/>
    </xf>
    <xf numFmtId="0" fontId="65" fillId="0" borderId="0" xfId="0" applyFont="1" applyFill="1" applyAlignment="1">
      <alignment vertical="top" wrapText="1"/>
    </xf>
  </cellXfs>
  <cellStyles count="32">
    <cellStyle name="Comma 2" xfId="14" xr:uid="{00000000-0005-0000-0000-000000000000}"/>
    <cellStyle name="Comma 4" xfId="19" xr:uid="{00000000-0005-0000-0000-000001000000}"/>
    <cellStyle name="Comma 4 2" xfId="20" xr:uid="{00000000-0005-0000-0000-000002000000}"/>
    <cellStyle name="Hyperlink" xfId="1" builtinId="8"/>
    <cellStyle name="Hyperlink 2" xfId="15" xr:uid="{00000000-0005-0000-0000-000004000000}"/>
    <cellStyle name="Normal" xfId="0" builtinId="0"/>
    <cellStyle name="Normal 2" xfId="2" xr:uid="{00000000-0005-0000-0000-000006000000}"/>
    <cellStyle name="Normal 2 2" xfId="3" xr:uid="{00000000-0005-0000-0000-000007000000}"/>
    <cellStyle name="Normal 2 2 2" xfId="12" xr:uid="{00000000-0005-0000-0000-000008000000}"/>
    <cellStyle name="Normal 2 2 2 2" xfId="16" xr:uid="{00000000-0005-0000-0000-000009000000}"/>
    <cellStyle name="Normal 2 2 2 3" xfId="21" xr:uid="{00000000-0005-0000-0000-00000A000000}"/>
    <cellStyle name="Normal 2 2 4" xfId="22" xr:uid="{00000000-0005-0000-0000-00000B000000}"/>
    <cellStyle name="Normal 2 3" xfId="23" xr:uid="{00000000-0005-0000-0000-00000C000000}"/>
    <cellStyle name="Normal 2 3 2" xfId="11" xr:uid="{00000000-0005-0000-0000-00000D000000}"/>
    <cellStyle name="Normal 2 3 2 2" xfId="24" xr:uid="{00000000-0005-0000-0000-00000E000000}"/>
    <cellStyle name="Normal 2 3 3" xfId="25" xr:uid="{00000000-0005-0000-0000-00000F000000}"/>
    <cellStyle name="Normal 2 4" xfId="10" xr:uid="{00000000-0005-0000-0000-000010000000}"/>
    <cellStyle name="Normal 2 4 2" xfId="26" xr:uid="{00000000-0005-0000-0000-000011000000}"/>
    <cellStyle name="Normal 2 5" xfId="29" xr:uid="{4E4D5259-1B82-4840-9716-91728930010D}"/>
    <cellStyle name="Normal 3" xfId="17" xr:uid="{00000000-0005-0000-0000-000012000000}"/>
    <cellStyle name="Normal 4" xfId="30" xr:uid="{CE9D97AF-A8EB-4862-827B-60C106260736}"/>
    <cellStyle name="Normal 5" xfId="4" xr:uid="{00000000-0005-0000-0000-000013000000}"/>
    <cellStyle name="Normal 5 2" xfId="5" xr:uid="{00000000-0005-0000-0000-000014000000}"/>
    <cellStyle name="Normal 5 3" xfId="27" xr:uid="{82D3C926-C4C8-4E35-8F7D-BA41C7901EA6}"/>
    <cellStyle name="Normal 6" xfId="31" xr:uid="{6A7ADB25-D18C-480D-98C9-81F030760F50}"/>
    <cellStyle name="Normal 6 2" xfId="13" xr:uid="{00000000-0005-0000-0000-000015000000}"/>
    <cellStyle name="Normal 6 2 2" xfId="18" xr:uid="{00000000-0005-0000-0000-000016000000}"/>
    <cellStyle name="Normal_2011 RA Coilte SHC Summary v10 - no names" xfId="28" xr:uid="{FA491744-C95A-4D3A-B94E-C349D4500ABE}"/>
    <cellStyle name="Normal_RT-COC-001-13 Report spreadsheet" xfId="6" xr:uid="{00000000-0005-0000-0000-000018000000}"/>
    <cellStyle name="Normal_RT-COC-001-18 Report spreadsheet" xfId="7" xr:uid="{00000000-0005-0000-0000-000019000000}"/>
    <cellStyle name="Normal_RT-FM-001-03 Forest cert report template" xfId="8" xr:uid="{00000000-0005-0000-0000-00001A000000}"/>
    <cellStyle name="Normal_T&amp;M RA report 2005 draft 2" xfId="9" xr:uid="{00000000-0005-0000-0000-00001B000000}"/>
  </cellStyles>
  <dxfs count="15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7" tint="0.79998168889431442"/>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D047CBB7-F3A3-4C35-BCCE-E23A9A8F6C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4</xdr:col>
      <xdr:colOff>1597025</xdr:colOff>
      <xdr:row>0</xdr:row>
      <xdr:rowOff>1952625</xdr:rowOff>
    </xdr:to>
    <xdr:pic>
      <xdr:nvPicPr>
        <xdr:cNvPr id="8744" name="Picture 3">
          <a:extLst>
            <a:ext uri="{FF2B5EF4-FFF2-40B4-BE49-F238E27FC236}">
              <a16:creationId xmlns:a16="http://schemas.microsoft.com/office/drawing/2014/main" id="{118FAD14-B76B-44E7-8522-E97F2084E0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279400</xdr:colOff>
      <xdr:row>0</xdr:row>
      <xdr:rowOff>1695450</xdr:rowOff>
    </xdr:to>
    <xdr:pic>
      <xdr:nvPicPr>
        <xdr:cNvPr id="8745" name="Picture 2">
          <a:extLst>
            <a:ext uri="{FF2B5EF4-FFF2-40B4-BE49-F238E27FC236}">
              <a16:creationId xmlns:a16="http://schemas.microsoft.com/office/drawing/2014/main" id="{6E6D2F3B-F24F-4B0C-A45D-3D3D5E91A9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1534885</xdr:rowOff>
    </xdr:to>
    <xdr:pic>
      <xdr:nvPicPr>
        <xdr:cNvPr id="21759" name="Picture 4">
          <a:extLst>
            <a:ext uri="{FF2B5EF4-FFF2-40B4-BE49-F238E27FC236}">
              <a16:creationId xmlns:a16="http://schemas.microsoft.com/office/drawing/2014/main" id="{5954B710-8848-4904-AE59-8BCDFC02E5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400050</xdr:colOff>
      <xdr:row>0</xdr:row>
      <xdr:rowOff>349250</xdr:rowOff>
    </xdr:from>
    <xdr:to>
      <xdr:col>0</xdr:col>
      <xdr:colOff>1495425</xdr:colOff>
      <xdr:row>0</xdr:row>
      <xdr:rowOff>1019175</xdr:rowOff>
    </xdr:to>
    <xdr:pic>
      <xdr:nvPicPr>
        <xdr:cNvPr id="2" name="Picture 4">
          <a:extLst>
            <a:ext uri="{FF2B5EF4-FFF2-40B4-BE49-F238E27FC236}">
              <a16:creationId xmlns:a16="http://schemas.microsoft.com/office/drawing/2014/main" id="{40FCCC71-355C-4426-AD1D-C69E2EC2C3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352425"/>
          <a:ext cx="10953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1282700</xdr:colOff>
      <xdr:row>0</xdr:row>
      <xdr:rowOff>1568450</xdr:rowOff>
    </xdr:to>
    <xdr:pic>
      <xdr:nvPicPr>
        <xdr:cNvPr id="31084" name="Picture 3">
          <a:extLst>
            <a:ext uri="{FF2B5EF4-FFF2-40B4-BE49-F238E27FC236}">
              <a16:creationId xmlns:a16="http://schemas.microsoft.com/office/drawing/2014/main" id="{DA1447A0-685B-47F0-AB12-CBE08B118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8A5A3C0C-8FE3-4AFF-B961-3CF7F4A3C9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07116%20Natural%20Resources%20Wales%20TRANSFER/2020%20S1/RT-FM-001a-06%20PEFC%20-%20Natural%20Resources%20Wales%20007116-%20S1%202020%20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PEFC"/>
      <sheetName val="A2 Stakeholder Summary"/>
      <sheetName val="A3 Species list"/>
      <sheetName val="A6a Multisite checklist"/>
      <sheetName val="A7 Members &amp; FMUs"/>
      <sheetName val="A8a Sampling"/>
      <sheetName val="A11a Cert Decsn"/>
      <sheetName val="A12a Product schedule"/>
      <sheetName val="A14a Product Codes"/>
      <sheetName val="A15 Opening and Closing Meeting"/>
      <sheetName val="Sheet1"/>
    </sheetNames>
    <sheetDataSet>
      <sheetData sheetId="0">
        <row r="5">
          <cell r="D5" t="str">
            <v>Natural Resources Wales</v>
          </cell>
        </row>
        <row r="8">
          <cell r="D8" t="str">
            <v>SA-PEFC-FM/COC-007116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tthew.Park@cyfoethnaturiolcymru.gov.uk" TargetMode="External"/><Relationship Id="rId1" Type="http://schemas.openxmlformats.org/officeDocument/2006/relationships/hyperlink" Target="https://naturalresources.wales/about-us/what-we-do/welsh-government-woodland-estate/forest-resource-plans/?lang=e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Normal="75" zoomScaleSheetLayoutView="100" workbookViewId="0">
      <selection activeCell="D3" sqref="D3"/>
    </sheetView>
  </sheetViews>
  <sheetFormatPr defaultColWidth="9" defaultRowHeight="12.75"/>
  <cols>
    <col min="1" max="1" width="11.5703125" style="33" customWidth="1"/>
    <col min="2" max="2" width="13.5703125" style="33" customWidth="1"/>
    <col min="3" max="3" width="19.42578125" style="33" customWidth="1"/>
    <col min="4" max="4" width="37.140625" style="33" customWidth="1"/>
    <col min="5" max="5" width="30.5703125" style="33" customWidth="1"/>
    <col min="6" max="6" width="16.42578125" style="33" customWidth="1"/>
    <col min="7" max="7" width="15.42578125" style="33" customWidth="1"/>
    <col min="8" max="16384" width="9" style="33"/>
  </cols>
  <sheetData>
    <row r="1" spans="1:8" ht="163.5" customHeight="1">
      <c r="A1" s="555"/>
      <c r="B1" s="556"/>
      <c r="C1" s="556"/>
      <c r="D1" s="31" t="s">
        <v>0</v>
      </c>
      <c r="E1" s="558"/>
      <c r="F1" s="558"/>
      <c r="G1" s="32"/>
    </row>
    <row r="2" spans="1:8">
      <c r="H2" s="34"/>
    </row>
    <row r="3" spans="1:8" ht="39.75" customHeight="1">
      <c r="A3" s="559" t="s">
        <v>1</v>
      </c>
      <c r="B3" s="560"/>
      <c r="C3" s="560"/>
      <c r="D3" s="280" t="s">
        <v>2</v>
      </c>
      <c r="E3" s="275"/>
      <c r="F3" s="275"/>
      <c r="H3" s="36"/>
    </row>
    <row r="4" spans="1:8" ht="18">
      <c r="A4" s="37"/>
      <c r="B4" s="38"/>
      <c r="D4" s="35"/>
      <c r="H4" s="36"/>
    </row>
    <row r="5" spans="1:8" s="39" customFormat="1" ht="18">
      <c r="A5" s="561" t="s">
        <v>3</v>
      </c>
      <c r="B5" s="562"/>
      <c r="C5" s="562"/>
      <c r="D5" s="280" t="s">
        <v>2</v>
      </c>
      <c r="E5" s="273"/>
      <c r="F5" s="273"/>
      <c r="H5" s="40"/>
    </row>
    <row r="6" spans="1:8" s="39" customFormat="1" ht="18">
      <c r="A6" s="41" t="s">
        <v>4</v>
      </c>
      <c r="B6" s="42"/>
      <c r="D6" s="272" t="s">
        <v>5</v>
      </c>
      <c r="E6" s="273"/>
      <c r="F6" s="273"/>
      <c r="H6" s="40"/>
    </row>
    <row r="7" spans="1:8" s="39" customFormat="1" ht="109.5" customHeight="1">
      <c r="A7" s="563" t="s">
        <v>6</v>
      </c>
      <c r="B7" s="564"/>
      <c r="C7" s="564"/>
      <c r="D7" s="565" t="s">
        <v>7</v>
      </c>
      <c r="E7" s="566"/>
      <c r="F7" s="566"/>
      <c r="H7" s="40"/>
    </row>
    <row r="8" spans="1:8" s="39" customFormat="1" ht="37.5" customHeight="1">
      <c r="A8" s="41" t="s">
        <v>8</v>
      </c>
      <c r="D8" s="557" t="s">
        <v>9</v>
      </c>
      <c r="E8" s="557"/>
      <c r="F8" s="273"/>
      <c r="H8" s="40"/>
    </row>
    <row r="9" spans="1:8" s="39" customFormat="1" ht="37.5" customHeight="1">
      <c r="A9" s="158" t="s">
        <v>10</v>
      </c>
      <c r="B9" s="140"/>
      <c r="C9" s="140"/>
      <c r="D9" s="281" t="s">
        <v>11</v>
      </c>
      <c r="E9" s="274"/>
      <c r="F9" s="273"/>
      <c r="H9" s="40"/>
    </row>
    <row r="10" spans="1:8" s="39" customFormat="1" ht="18">
      <c r="A10" s="41" t="s">
        <v>12</v>
      </c>
      <c r="B10" s="42"/>
      <c r="D10" s="282">
        <v>45608</v>
      </c>
      <c r="E10" s="273"/>
      <c r="F10" s="273"/>
      <c r="H10" s="40"/>
    </row>
    <row r="11" spans="1:8" s="39" customFormat="1" ht="18">
      <c r="A11" s="563" t="s">
        <v>13</v>
      </c>
      <c r="B11" s="564"/>
      <c r="C11" s="564"/>
      <c r="D11" s="282">
        <v>47433</v>
      </c>
      <c r="E11" s="273"/>
      <c r="F11" s="273"/>
      <c r="H11" s="40"/>
    </row>
    <row r="12" spans="1:8" s="39" customFormat="1" ht="18">
      <c r="A12" s="41"/>
      <c r="B12" s="42"/>
    </row>
    <row r="13" spans="1:8" s="39" customFormat="1" ht="18">
      <c r="B13" s="42"/>
    </row>
    <row r="14" spans="1:8" s="39" customFormat="1" ht="54" customHeight="1">
      <c r="A14" s="43"/>
      <c r="B14" s="44" t="s">
        <v>14</v>
      </c>
      <c r="C14" s="44" t="s">
        <v>15</v>
      </c>
      <c r="D14" s="44" t="s">
        <v>16</v>
      </c>
      <c r="E14" s="44" t="s">
        <v>17</v>
      </c>
      <c r="F14" s="45" t="s">
        <v>18</v>
      </c>
      <c r="G14" s="46"/>
    </row>
    <row r="15" spans="1:8" s="39" customFormat="1" ht="14.25" hidden="1">
      <c r="A15" s="278" t="s">
        <v>19</v>
      </c>
      <c r="B15" s="270"/>
      <c r="C15" s="270"/>
      <c r="D15" s="270"/>
      <c r="E15" s="270"/>
      <c r="F15" s="271"/>
      <c r="G15" s="46"/>
    </row>
    <row r="16" spans="1:8" s="39" customFormat="1" ht="28.5">
      <c r="A16" s="410" t="s">
        <v>20</v>
      </c>
      <c r="B16" s="420" t="s">
        <v>1594</v>
      </c>
      <c r="C16" s="420" t="s">
        <v>1871</v>
      </c>
      <c r="D16" s="420" t="s">
        <v>1862</v>
      </c>
      <c r="E16" s="420" t="s">
        <v>1855</v>
      </c>
      <c r="F16" s="420" t="s">
        <v>1855</v>
      </c>
      <c r="G16" s="47"/>
    </row>
    <row r="17" spans="1:7" s="39" customFormat="1" ht="14.25">
      <c r="A17" s="410" t="s">
        <v>21</v>
      </c>
      <c r="B17" s="420"/>
      <c r="C17" s="420"/>
      <c r="D17" s="420"/>
      <c r="E17" s="420"/>
      <c r="F17" s="420"/>
      <c r="G17" s="47"/>
    </row>
    <row r="18" spans="1:7" s="39" customFormat="1" ht="14.25">
      <c r="A18" s="410" t="s">
        <v>22</v>
      </c>
      <c r="B18" s="420"/>
      <c r="C18" s="420"/>
      <c r="D18" s="420"/>
      <c r="E18" s="420"/>
      <c r="F18" s="420"/>
      <c r="G18" s="47"/>
    </row>
    <row r="19" spans="1:7" s="39" customFormat="1" ht="14.25">
      <c r="A19" s="410" t="s">
        <v>23</v>
      </c>
      <c r="B19" s="420"/>
      <c r="C19" s="452"/>
      <c r="D19" s="420"/>
      <c r="E19" s="420"/>
      <c r="F19" s="420"/>
      <c r="G19" s="47"/>
    </row>
    <row r="20" spans="1:7" s="39" customFormat="1" ht="14.25">
      <c r="A20" s="279" t="s">
        <v>24</v>
      </c>
      <c r="B20" s="448"/>
      <c r="C20" s="449"/>
      <c r="D20" s="450"/>
      <c r="E20" s="448"/>
      <c r="F20" s="448"/>
      <c r="G20" s="47"/>
    </row>
    <row r="21" spans="1:7" s="39" customFormat="1" ht="18">
      <c r="B21" s="42"/>
    </row>
    <row r="22" spans="1:7" s="39" customFormat="1" ht="18" customHeight="1">
      <c r="A22" s="570" t="s">
        <v>25</v>
      </c>
      <c r="B22" s="570"/>
      <c r="C22" s="570"/>
      <c r="D22" s="570"/>
      <c r="E22" s="570"/>
      <c r="F22" s="570"/>
    </row>
    <row r="23" spans="1:7" ht="14.25">
      <c r="A23" s="567" t="s">
        <v>26</v>
      </c>
      <c r="B23" s="568"/>
      <c r="C23" s="568"/>
      <c r="D23" s="568"/>
      <c r="E23" s="568"/>
      <c r="F23" s="568"/>
      <c r="G23" s="32"/>
    </row>
    <row r="24" spans="1:7" ht="14.25">
      <c r="A24" s="48"/>
      <c r="B24" s="48"/>
    </row>
    <row r="25" spans="1:7" ht="14.25">
      <c r="A25" s="567" t="s">
        <v>27</v>
      </c>
      <c r="B25" s="568"/>
      <c r="C25" s="568"/>
      <c r="D25" s="568"/>
      <c r="E25" s="568"/>
      <c r="F25" s="568"/>
      <c r="G25" s="32"/>
    </row>
    <row r="26" spans="1:7" ht="14.25">
      <c r="A26" s="567" t="s">
        <v>28</v>
      </c>
      <c r="B26" s="568"/>
      <c r="C26" s="568"/>
      <c r="D26" s="568"/>
      <c r="E26" s="568"/>
      <c r="F26" s="568"/>
      <c r="G26" s="32"/>
    </row>
    <row r="27" spans="1:7" ht="14.25">
      <c r="A27" s="567" t="s">
        <v>29</v>
      </c>
      <c r="B27" s="568"/>
      <c r="C27" s="568"/>
      <c r="D27" s="568"/>
      <c r="E27" s="568"/>
      <c r="F27" s="568"/>
      <c r="G27" s="32"/>
    </row>
    <row r="28" spans="1:7" ht="14.25">
      <c r="A28" s="49"/>
      <c r="B28" s="49"/>
    </row>
    <row r="29" spans="1:7" ht="14.25">
      <c r="A29" s="569" t="s">
        <v>30</v>
      </c>
      <c r="B29" s="568"/>
      <c r="C29" s="568"/>
      <c r="D29" s="568"/>
      <c r="E29" s="568"/>
      <c r="F29" s="568"/>
      <c r="G29" s="32"/>
    </row>
    <row r="30" spans="1:7" ht="14.25">
      <c r="A30" s="569" t="s">
        <v>31</v>
      </c>
      <c r="B30" s="568"/>
      <c r="C30" s="568"/>
      <c r="D30" s="568"/>
      <c r="E30" s="568"/>
      <c r="F30" s="568"/>
      <c r="G30" s="32"/>
    </row>
    <row r="32" spans="1:7">
      <c r="A32" s="33" t="s">
        <v>32</v>
      </c>
    </row>
  </sheetData>
  <sheetProtection algorithmName="SHA-512" hashValue="Lpu2iPEbakpHtBUFCudkIsXgueQkXGtZACaMfolbQ6cNhozv6dfbl7837qeXvlQQ2KNQJHYyNg/YcE/IExlgvw==" saltValue="GpgEjmshlOnAHUyaAKvfXw==" spinCount="100000"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10" type="noConversion"/>
  <pageMargins left="0.75" right="0.75" top="1" bottom="1" header="0.5" footer="0.5"/>
  <pageSetup paperSize="9" scale="6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39"/>
  <sheetViews>
    <sheetView zoomScaleNormal="100" workbookViewId="0"/>
  </sheetViews>
  <sheetFormatPr defaultRowHeight="15"/>
  <cols>
    <col min="1" max="1" width="8.5703125"/>
    <col min="2" max="2" width="78.42578125" customWidth="1"/>
    <col min="3" max="257" width="8.5703125"/>
    <col min="258" max="258" width="78.42578125" customWidth="1"/>
    <col min="259" max="513" width="8.5703125"/>
    <col min="514" max="514" width="78.42578125" customWidth="1"/>
    <col min="515" max="769" width="8.5703125"/>
    <col min="770" max="770" width="78.42578125" customWidth="1"/>
    <col min="771" max="1025" width="8.5703125"/>
    <col min="1026" max="1026" width="78.42578125" customWidth="1"/>
    <col min="1027" max="1281" width="8.5703125"/>
    <col min="1282" max="1282" width="78.42578125" customWidth="1"/>
    <col min="1283" max="1537" width="8.5703125"/>
    <col min="1538" max="1538" width="78.42578125" customWidth="1"/>
    <col min="1539" max="1793" width="8.5703125"/>
    <col min="1794" max="1794" width="78.42578125" customWidth="1"/>
    <col min="1795" max="2049" width="8.5703125"/>
    <col min="2050" max="2050" width="78.42578125" customWidth="1"/>
    <col min="2051" max="2305" width="8.5703125"/>
    <col min="2306" max="2306" width="78.42578125" customWidth="1"/>
    <col min="2307" max="2561" width="8.5703125"/>
    <col min="2562" max="2562" width="78.42578125" customWidth="1"/>
    <col min="2563" max="2817" width="8.5703125"/>
    <col min="2818" max="2818" width="78.42578125" customWidth="1"/>
    <col min="2819" max="3073" width="8.5703125"/>
    <col min="3074" max="3074" width="78.42578125" customWidth="1"/>
    <col min="3075" max="3329" width="8.5703125"/>
    <col min="3330" max="3330" width="78.42578125" customWidth="1"/>
    <col min="3331" max="3585" width="8.5703125"/>
    <col min="3586" max="3586" width="78.42578125" customWidth="1"/>
    <col min="3587" max="3841" width="8.5703125"/>
    <col min="3842" max="3842" width="78.42578125" customWidth="1"/>
    <col min="3843" max="4097" width="8.5703125"/>
    <col min="4098" max="4098" width="78.42578125" customWidth="1"/>
    <col min="4099" max="4353" width="8.5703125"/>
    <col min="4354" max="4354" width="78.42578125" customWidth="1"/>
    <col min="4355" max="4609" width="8.5703125"/>
    <col min="4610" max="4610" width="78.42578125" customWidth="1"/>
    <col min="4611" max="4865" width="8.5703125"/>
    <col min="4866" max="4866" width="78.42578125" customWidth="1"/>
    <col min="4867" max="5121" width="8.5703125"/>
    <col min="5122" max="5122" width="78.42578125" customWidth="1"/>
    <col min="5123" max="5377" width="8.5703125"/>
    <col min="5378" max="5378" width="78.42578125" customWidth="1"/>
    <col min="5379" max="5633" width="8.5703125"/>
    <col min="5634" max="5634" width="78.42578125" customWidth="1"/>
    <col min="5635" max="5889" width="8.5703125"/>
    <col min="5890" max="5890" width="78.42578125" customWidth="1"/>
    <col min="5891" max="6145" width="8.5703125"/>
    <col min="6146" max="6146" width="78.42578125" customWidth="1"/>
    <col min="6147" max="6401" width="8.5703125"/>
    <col min="6402" max="6402" width="78.42578125" customWidth="1"/>
    <col min="6403" max="6657" width="8.5703125"/>
    <col min="6658" max="6658" width="78.42578125" customWidth="1"/>
    <col min="6659" max="6913" width="8.5703125"/>
    <col min="6914" max="6914" width="78.42578125" customWidth="1"/>
    <col min="6915" max="7169" width="8.5703125"/>
    <col min="7170" max="7170" width="78.42578125" customWidth="1"/>
    <col min="7171" max="7425" width="8.5703125"/>
    <col min="7426" max="7426" width="78.42578125" customWidth="1"/>
    <col min="7427" max="7681" width="8.5703125"/>
    <col min="7682" max="7682" width="78.42578125" customWidth="1"/>
    <col min="7683" max="7937" width="8.5703125"/>
    <col min="7938" max="7938" width="78.42578125" customWidth="1"/>
    <col min="7939" max="8193" width="8.5703125"/>
    <col min="8194" max="8194" width="78.42578125" customWidth="1"/>
    <col min="8195" max="8449" width="8.5703125"/>
    <col min="8450" max="8450" width="78.42578125" customWidth="1"/>
    <col min="8451" max="8705" width="8.5703125"/>
    <col min="8706" max="8706" width="78.42578125" customWidth="1"/>
    <col min="8707" max="8961" width="8.5703125"/>
    <col min="8962" max="8962" width="78.42578125" customWidth="1"/>
    <col min="8963" max="9217" width="8.5703125"/>
    <col min="9218" max="9218" width="78.42578125" customWidth="1"/>
    <col min="9219" max="9473" width="8.5703125"/>
    <col min="9474" max="9474" width="78.42578125" customWidth="1"/>
    <col min="9475" max="9729" width="8.5703125"/>
    <col min="9730" max="9730" width="78.42578125" customWidth="1"/>
    <col min="9731" max="9985" width="8.5703125"/>
    <col min="9986" max="9986" width="78.42578125" customWidth="1"/>
    <col min="9987" max="10241" width="8.5703125"/>
    <col min="10242" max="10242" width="78.42578125" customWidth="1"/>
    <col min="10243" max="10497" width="8.5703125"/>
    <col min="10498" max="10498" width="78.42578125" customWidth="1"/>
    <col min="10499" max="10753" width="8.5703125"/>
    <col min="10754" max="10754" width="78.42578125" customWidth="1"/>
    <col min="10755" max="11009" width="8.5703125"/>
    <col min="11010" max="11010" width="78.42578125" customWidth="1"/>
    <col min="11011" max="11265" width="8.5703125"/>
    <col min="11266" max="11266" width="78.42578125" customWidth="1"/>
    <col min="11267" max="11521" width="8.5703125"/>
    <col min="11522" max="11522" width="78.42578125" customWidth="1"/>
    <col min="11523" max="11777" width="8.5703125"/>
    <col min="11778" max="11778" width="78.42578125" customWidth="1"/>
    <col min="11779" max="12033" width="8.5703125"/>
    <col min="12034" max="12034" width="78.42578125" customWidth="1"/>
    <col min="12035" max="12289" width="8.5703125"/>
    <col min="12290" max="12290" width="78.42578125" customWidth="1"/>
    <col min="12291" max="12545" width="8.5703125"/>
    <col min="12546" max="12546" width="78.42578125" customWidth="1"/>
    <col min="12547" max="12801" width="8.5703125"/>
    <col min="12802" max="12802" width="78.42578125" customWidth="1"/>
    <col min="12803" max="13057" width="8.5703125"/>
    <col min="13058" max="13058" width="78.42578125" customWidth="1"/>
    <col min="13059" max="13313" width="8.5703125"/>
    <col min="13314" max="13314" width="78.42578125" customWidth="1"/>
    <col min="13315" max="13569" width="8.5703125"/>
    <col min="13570" max="13570" width="78.42578125" customWidth="1"/>
    <col min="13571" max="13825" width="8.5703125"/>
    <col min="13826" max="13826" width="78.42578125" customWidth="1"/>
    <col min="13827" max="14081" width="8.5703125"/>
    <col min="14082" max="14082" width="78.42578125" customWidth="1"/>
    <col min="14083" max="14337" width="8.5703125"/>
    <col min="14338" max="14338" width="78.42578125" customWidth="1"/>
    <col min="14339" max="14593" width="8.5703125"/>
    <col min="14594" max="14594" width="78.42578125" customWidth="1"/>
    <col min="14595" max="14849" width="8.5703125"/>
    <col min="14850" max="14850" width="78.42578125" customWidth="1"/>
    <col min="14851" max="15105" width="8.5703125"/>
    <col min="15106" max="15106" width="78.42578125" customWidth="1"/>
    <col min="15107" max="15361" width="8.5703125"/>
    <col min="15362" max="15362" width="78.42578125" customWidth="1"/>
    <col min="15363" max="15617" width="8.5703125"/>
    <col min="15618" max="15618" width="78.42578125" customWidth="1"/>
    <col min="15619" max="15873" width="8.5703125"/>
    <col min="15874" max="15874" width="78.42578125" customWidth="1"/>
    <col min="15875" max="16129" width="8.5703125"/>
    <col min="16130" max="16130" width="78.42578125" customWidth="1"/>
    <col min="16131" max="16384" width="8.5703125"/>
  </cols>
  <sheetData>
    <row r="1" spans="1:4" s="342" customFormat="1" ht="14.25">
      <c r="A1" s="338" t="s">
        <v>1245</v>
      </c>
      <c r="B1" s="339"/>
      <c r="C1" s="340"/>
      <c r="D1" s="341"/>
    </row>
    <row r="2" spans="1:4" s="342" customFormat="1" ht="49.5" customHeight="1">
      <c r="A2" s="585" t="s">
        <v>1246</v>
      </c>
      <c r="B2" s="586"/>
      <c r="C2" s="586"/>
      <c r="D2" s="586"/>
    </row>
    <row r="3" spans="1:4" s="342" customFormat="1" ht="42.75">
      <c r="A3" s="130" t="s">
        <v>1247</v>
      </c>
      <c r="B3" s="131" t="s">
        <v>1248</v>
      </c>
      <c r="C3" s="132" t="s">
        <v>1249</v>
      </c>
      <c r="D3" s="131" t="s">
        <v>1250</v>
      </c>
    </row>
    <row r="4" spans="1:4" s="342" customFormat="1" ht="14.25">
      <c r="A4" s="133">
        <v>1.1000000000000001</v>
      </c>
      <c r="B4" s="134" t="s">
        <v>1251</v>
      </c>
      <c r="C4" s="137"/>
      <c r="D4" s="138"/>
    </row>
    <row r="5" spans="1:4" s="342" customFormat="1" ht="171">
      <c r="A5" s="135" t="s">
        <v>20</v>
      </c>
      <c r="B5" s="348" t="s">
        <v>1632</v>
      </c>
      <c r="C5" s="343" t="s">
        <v>1629</v>
      </c>
      <c r="D5" s="344"/>
    </row>
    <row r="6" spans="1:4" s="342" customFormat="1" ht="14.25">
      <c r="A6" s="136" t="s">
        <v>21</v>
      </c>
      <c r="B6" s="345"/>
      <c r="C6" s="346"/>
      <c r="D6" s="347"/>
    </row>
    <row r="7" spans="1:4" s="342" customFormat="1" ht="14.25">
      <c r="A7" s="136" t="s">
        <v>22</v>
      </c>
      <c r="B7" s="345"/>
      <c r="C7" s="346"/>
      <c r="D7" s="347"/>
    </row>
    <row r="8" spans="1:4" s="342" customFormat="1" ht="14.25">
      <c r="A8" s="136" t="s">
        <v>23</v>
      </c>
      <c r="B8" s="345"/>
      <c r="C8" s="346"/>
      <c r="D8" s="347"/>
    </row>
    <row r="9" spans="1:4" s="342" customFormat="1" ht="14.25">
      <c r="A9" s="136" t="s">
        <v>24</v>
      </c>
      <c r="B9" s="345"/>
      <c r="C9" s="346"/>
      <c r="D9" s="347"/>
    </row>
    <row r="10" spans="1:4" ht="42.75">
      <c r="A10" s="133">
        <v>1.2</v>
      </c>
      <c r="B10" s="134" t="s">
        <v>1252</v>
      </c>
      <c r="C10" s="137"/>
      <c r="D10" s="138"/>
    </row>
    <row r="11" spans="1:4" ht="171">
      <c r="A11" s="135" t="s">
        <v>20</v>
      </c>
      <c r="B11" s="348" t="s">
        <v>1632</v>
      </c>
      <c r="C11" s="343" t="s">
        <v>1629</v>
      </c>
      <c r="D11" s="344"/>
    </row>
    <row r="12" spans="1:4">
      <c r="A12" s="136" t="s">
        <v>21</v>
      </c>
      <c r="B12" s="345"/>
      <c r="C12" s="346"/>
      <c r="D12" s="347"/>
    </row>
    <row r="13" spans="1:4">
      <c r="A13" s="136" t="s">
        <v>22</v>
      </c>
      <c r="B13" s="345"/>
      <c r="C13" s="346"/>
      <c r="D13" s="347"/>
    </row>
    <row r="14" spans="1:4">
      <c r="A14" s="136" t="s">
        <v>23</v>
      </c>
      <c r="B14" s="345"/>
      <c r="C14" s="346"/>
      <c r="D14" s="347"/>
    </row>
    <row r="15" spans="1:4">
      <c r="A15" s="136" t="s">
        <v>24</v>
      </c>
      <c r="B15" s="345"/>
      <c r="C15" s="346"/>
      <c r="D15" s="347"/>
    </row>
    <row r="16" spans="1:4" ht="30.75" customHeight="1">
      <c r="A16" s="133">
        <v>1.3</v>
      </c>
      <c r="B16" s="134" t="s">
        <v>1253</v>
      </c>
      <c r="C16" s="137"/>
      <c r="D16" s="138"/>
    </row>
    <row r="17" spans="1:4" ht="171">
      <c r="A17" s="135" t="s">
        <v>20</v>
      </c>
      <c r="B17" s="348" t="s">
        <v>1632</v>
      </c>
      <c r="C17" s="343" t="s">
        <v>1629</v>
      </c>
      <c r="D17" s="344"/>
    </row>
    <row r="18" spans="1:4">
      <c r="A18" s="136" t="s">
        <v>21</v>
      </c>
      <c r="B18" s="345"/>
      <c r="C18" s="346"/>
      <c r="D18" s="347"/>
    </row>
    <row r="19" spans="1:4">
      <c r="A19" s="136" t="s">
        <v>22</v>
      </c>
      <c r="B19" s="345"/>
      <c r="C19" s="346"/>
      <c r="D19" s="347"/>
    </row>
    <row r="20" spans="1:4">
      <c r="A20" s="136" t="s">
        <v>23</v>
      </c>
      <c r="B20" s="345"/>
      <c r="C20" s="346"/>
      <c r="D20" s="347"/>
    </row>
    <row r="21" spans="1:4">
      <c r="A21" s="136" t="s">
        <v>24</v>
      </c>
      <c r="B21" s="345"/>
      <c r="C21" s="346"/>
      <c r="D21" s="347"/>
    </row>
    <row r="22" spans="1:4" ht="28.5">
      <c r="A22" s="133">
        <v>1.4</v>
      </c>
      <c r="B22" s="134" t="s">
        <v>1254</v>
      </c>
      <c r="C22" s="137"/>
      <c r="D22" s="138"/>
    </row>
    <row r="23" spans="1:4" ht="42.75">
      <c r="A23" s="135" t="s">
        <v>20</v>
      </c>
      <c r="B23" s="345" t="s">
        <v>1633</v>
      </c>
      <c r="C23" s="343" t="s">
        <v>654</v>
      </c>
      <c r="D23" s="344"/>
    </row>
    <row r="24" spans="1:4">
      <c r="A24" s="136" t="s">
        <v>21</v>
      </c>
      <c r="B24" s="345"/>
      <c r="C24" s="346"/>
      <c r="D24" s="347"/>
    </row>
    <row r="25" spans="1:4">
      <c r="A25" s="136" t="s">
        <v>22</v>
      </c>
      <c r="B25" s="345"/>
      <c r="C25" s="346"/>
      <c r="D25" s="347"/>
    </row>
    <row r="26" spans="1:4">
      <c r="A26" s="136" t="s">
        <v>23</v>
      </c>
      <c r="B26" s="345"/>
      <c r="C26" s="346"/>
      <c r="D26" s="347"/>
    </row>
    <row r="27" spans="1:4">
      <c r="A27" s="136" t="s">
        <v>24</v>
      </c>
      <c r="B27" s="345"/>
      <c r="C27" s="346"/>
      <c r="D27" s="347"/>
    </row>
    <row r="28" spans="1:4">
      <c r="A28" s="133">
        <v>1.5</v>
      </c>
      <c r="B28" s="134" t="s">
        <v>1255</v>
      </c>
      <c r="C28" s="137"/>
      <c r="D28" s="138"/>
    </row>
    <row r="29" spans="1:4" ht="28.5">
      <c r="A29" s="135" t="s">
        <v>20</v>
      </c>
      <c r="B29" s="348" t="s">
        <v>1631</v>
      </c>
      <c r="C29" s="343" t="s">
        <v>1629</v>
      </c>
      <c r="D29" s="344"/>
    </row>
    <row r="30" spans="1:4">
      <c r="A30" s="136" t="s">
        <v>21</v>
      </c>
      <c r="B30" s="345"/>
      <c r="C30" s="346"/>
      <c r="D30" s="347"/>
    </row>
    <row r="31" spans="1:4">
      <c r="A31" s="136" t="s">
        <v>22</v>
      </c>
      <c r="B31" s="345"/>
      <c r="C31" s="346"/>
      <c r="D31" s="347"/>
    </row>
    <row r="32" spans="1:4">
      <c r="A32" s="136" t="s">
        <v>23</v>
      </c>
      <c r="B32" s="345"/>
      <c r="C32" s="346"/>
      <c r="D32" s="347"/>
    </row>
    <row r="33" spans="1:4">
      <c r="A33" s="136" t="s">
        <v>24</v>
      </c>
      <c r="B33" s="345"/>
      <c r="C33" s="346"/>
      <c r="D33" s="347"/>
    </row>
    <row r="34" spans="1:4" ht="199.5">
      <c r="A34" s="133">
        <v>1.1000000000000001</v>
      </c>
      <c r="B34" s="134" t="s">
        <v>1256</v>
      </c>
      <c r="C34" s="137"/>
      <c r="D34" s="138"/>
    </row>
    <row r="35" spans="1:4" ht="185.25">
      <c r="A35" s="135" t="s">
        <v>20</v>
      </c>
      <c r="B35" s="348" t="s">
        <v>1630</v>
      </c>
      <c r="C35" s="343" t="s">
        <v>654</v>
      </c>
      <c r="D35" s="344" t="s">
        <v>1628</v>
      </c>
    </row>
    <row r="36" spans="1:4">
      <c r="A36" s="136" t="s">
        <v>21</v>
      </c>
      <c r="B36" s="345"/>
      <c r="C36" s="346"/>
      <c r="D36" s="347"/>
    </row>
    <row r="37" spans="1:4">
      <c r="A37" s="136" t="s">
        <v>22</v>
      </c>
      <c r="B37" s="345"/>
      <c r="C37" s="346"/>
      <c r="D37" s="347"/>
    </row>
    <row r="38" spans="1:4">
      <c r="A38" s="136" t="s">
        <v>23</v>
      </c>
      <c r="B38" s="345"/>
      <c r="C38" s="346"/>
      <c r="D38" s="347"/>
    </row>
    <row r="39" spans="1:4">
      <c r="A39" s="136" t="s">
        <v>24</v>
      </c>
      <c r="B39" s="345"/>
      <c r="C39" s="346"/>
      <c r="D39" s="347"/>
    </row>
  </sheetData>
  <mergeCells count="1">
    <mergeCell ref="A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X33"/>
  <sheetViews>
    <sheetView view="pageBreakPreview" topLeftCell="J8" zoomScaleNormal="100" zoomScaleSheetLayoutView="100" workbookViewId="0">
      <selection activeCell="L9" sqref="L9"/>
    </sheetView>
  </sheetViews>
  <sheetFormatPr defaultColWidth="8.5703125" defaultRowHeight="12.75"/>
  <cols>
    <col min="1" max="1" width="4.42578125" style="74" customWidth="1"/>
    <col min="2" max="2" width="6.42578125" style="74" customWidth="1"/>
    <col min="3" max="3" width="28.42578125" style="74" customWidth="1"/>
    <col min="4" max="4" width="14.42578125" style="74" customWidth="1"/>
    <col min="5" max="5" width="13.5703125" style="74" customWidth="1"/>
    <col min="6" max="6" width="19.5703125" style="74" customWidth="1"/>
    <col min="7" max="7" width="17.42578125" style="33" customWidth="1"/>
    <col min="8" max="10" width="19" style="74" customWidth="1"/>
    <col min="11" max="11" width="11.5703125" style="74" customWidth="1"/>
    <col min="12" max="12" width="23.5703125" style="74" customWidth="1"/>
    <col min="13" max="13" width="19" style="74" customWidth="1"/>
    <col min="14" max="14" width="13.42578125" style="74" customWidth="1"/>
    <col min="15" max="15" width="10.5703125" style="74" customWidth="1"/>
    <col min="16" max="16" width="11.42578125" style="74" customWidth="1"/>
    <col min="17" max="18" width="13.5703125" style="74" customWidth="1"/>
    <col min="19" max="19" width="19.5703125" style="74" customWidth="1"/>
    <col min="20" max="20" width="11.42578125" style="74" customWidth="1"/>
    <col min="21" max="21" width="18.42578125" style="74" customWidth="1"/>
    <col min="22" max="22" width="8.42578125" style="74" customWidth="1"/>
    <col min="23" max="23" width="14.42578125" style="74" customWidth="1"/>
    <col min="24" max="24" width="13.5703125" style="74" customWidth="1"/>
    <col min="25" max="16384" width="8.5703125" style="74"/>
  </cols>
  <sheetData>
    <row r="1" spans="1:24" s="173" customFormat="1" ht="25.5" hidden="1" customHeight="1">
      <c r="G1" s="174"/>
      <c r="L1" s="175" t="s">
        <v>1257</v>
      </c>
      <c r="V1" s="173" t="s">
        <v>1258</v>
      </c>
      <c r="W1" s="176" t="s">
        <v>1259</v>
      </c>
      <c r="X1" s="173" t="s">
        <v>1260</v>
      </c>
    </row>
    <row r="2" spans="1:24" s="173" customFormat="1" ht="38.25" hidden="1">
      <c r="G2" s="174"/>
      <c r="L2" s="175" t="s">
        <v>1257</v>
      </c>
      <c r="V2" s="173" t="s">
        <v>1261</v>
      </c>
      <c r="W2" s="176" t="s">
        <v>144</v>
      </c>
      <c r="X2" s="173" t="s">
        <v>1262</v>
      </c>
    </row>
    <row r="3" spans="1:24" s="173" customFormat="1" ht="38.25" hidden="1">
      <c r="G3" s="174"/>
      <c r="L3" s="175" t="s">
        <v>1257</v>
      </c>
      <c r="V3" s="173" t="s">
        <v>1263</v>
      </c>
      <c r="W3" s="176" t="s">
        <v>146</v>
      </c>
      <c r="X3" s="173" t="s">
        <v>1264</v>
      </c>
    </row>
    <row r="4" spans="1:24" s="173" customFormat="1" ht="25.5" hidden="1">
      <c r="G4" s="174"/>
      <c r="L4" s="175" t="s">
        <v>1257</v>
      </c>
      <c r="V4" s="173" t="s">
        <v>1265</v>
      </c>
      <c r="W4" s="176" t="s">
        <v>147</v>
      </c>
    </row>
    <row r="5" spans="1:24" s="173" customFormat="1" ht="25.5" hidden="1">
      <c r="G5" s="174"/>
      <c r="L5" s="175" t="s">
        <v>1257</v>
      </c>
      <c r="V5" s="173" t="s">
        <v>1266</v>
      </c>
      <c r="W5" s="176" t="s">
        <v>148</v>
      </c>
    </row>
    <row r="6" spans="1:24" s="173" customFormat="1" ht="25.5" hidden="1">
      <c r="G6" s="174"/>
      <c r="L6" s="175" t="s">
        <v>1257</v>
      </c>
      <c r="W6" s="176" t="s">
        <v>149</v>
      </c>
    </row>
    <row r="7" spans="1:24" s="173" customFormat="1" hidden="1">
      <c r="G7" s="174"/>
      <c r="L7" s="175" t="s">
        <v>1257</v>
      </c>
      <c r="W7" s="176" t="s">
        <v>150</v>
      </c>
    </row>
    <row r="8" spans="1:24" s="140" customFormat="1" ht="27" customHeight="1" thickBot="1">
      <c r="A8" s="139" t="s">
        <v>1267</v>
      </c>
      <c r="B8" s="141"/>
      <c r="C8" s="139"/>
      <c r="D8" s="177"/>
      <c r="E8" s="177"/>
      <c r="F8" s="140" t="s">
        <v>1268</v>
      </c>
      <c r="L8" s="139" t="s">
        <v>1269</v>
      </c>
      <c r="M8" s="141"/>
      <c r="P8" s="141"/>
      <c r="Q8" s="141"/>
      <c r="R8" s="141"/>
      <c r="S8" s="141"/>
      <c r="T8" s="141"/>
      <c r="U8" s="141"/>
      <c r="V8" s="141"/>
    </row>
    <row r="9" spans="1:24" s="140" customFormat="1" ht="40.5" customHeight="1" thickBot="1">
      <c r="A9" s="139"/>
      <c r="B9" s="178"/>
      <c r="C9" s="179" t="s">
        <v>1270</v>
      </c>
      <c r="D9" s="180"/>
      <c r="E9" s="181"/>
      <c r="F9" s="587" t="s">
        <v>1271</v>
      </c>
      <c r="G9" s="588"/>
      <c r="H9" s="588"/>
      <c r="I9" s="588"/>
      <c r="J9" s="589"/>
      <c r="K9" s="182"/>
      <c r="L9" s="139" t="s">
        <v>1272</v>
      </c>
      <c r="M9" s="141"/>
      <c r="P9" s="141"/>
      <c r="Q9" s="141"/>
      <c r="R9" s="141"/>
      <c r="S9" s="141"/>
      <c r="T9" s="141"/>
      <c r="U9" s="141"/>
      <c r="V9" s="139"/>
    </row>
    <row r="10" spans="1:24" s="143" customFormat="1" ht="26.25" customHeight="1" thickBot="1">
      <c r="A10" s="183"/>
      <c r="B10" s="184" t="s">
        <v>1273</v>
      </c>
      <c r="C10" s="185" t="s">
        <v>1274</v>
      </c>
      <c r="D10" s="186" t="s">
        <v>1275</v>
      </c>
      <c r="E10" s="186" t="s">
        <v>1276</v>
      </c>
      <c r="F10" s="187" t="s">
        <v>1277</v>
      </c>
      <c r="G10" s="187" t="s">
        <v>1278</v>
      </c>
      <c r="H10" s="187" t="s">
        <v>1279</v>
      </c>
      <c r="I10" s="187" t="s">
        <v>1280</v>
      </c>
      <c r="J10" s="188" t="s">
        <v>71</v>
      </c>
      <c r="K10" s="189" t="s">
        <v>1281</v>
      </c>
      <c r="L10" s="190" t="s">
        <v>1282</v>
      </c>
      <c r="M10" s="142" t="s">
        <v>1283</v>
      </c>
      <c r="N10" s="142" t="s">
        <v>184</v>
      </c>
      <c r="O10" s="142" t="s">
        <v>1284</v>
      </c>
      <c r="P10" s="142" t="s">
        <v>1285</v>
      </c>
      <c r="Q10" s="142" t="s">
        <v>1286</v>
      </c>
      <c r="R10" s="142" t="s">
        <v>1287</v>
      </c>
      <c r="S10" s="142" t="s">
        <v>1288</v>
      </c>
      <c r="T10" s="142" t="s">
        <v>1289</v>
      </c>
      <c r="U10" s="142" t="s">
        <v>1290</v>
      </c>
      <c r="W10" s="143" t="s">
        <v>1291</v>
      </c>
      <c r="X10" s="191" t="s">
        <v>1292</v>
      </c>
    </row>
    <row r="11" spans="1:24" ht="63.75">
      <c r="A11" s="73">
        <v>1</v>
      </c>
      <c r="B11" s="72"/>
      <c r="C11" s="349"/>
      <c r="D11" s="73"/>
      <c r="E11" s="73"/>
      <c r="F11" s="349"/>
      <c r="G11" s="350"/>
      <c r="H11" s="349"/>
      <c r="I11" s="349"/>
      <c r="J11" s="349"/>
      <c r="K11" s="349"/>
      <c r="L11" s="73" t="s">
        <v>1293</v>
      </c>
      <c r="M11" s="73"/>
      <c r="N11" s="73" t="s">
        <v>1260</v>
      </c>
      <c r="O11" s="543">
        <v>49604</v>
      </c>
      <c r="P11" s="73" t="s">
        <v>1261</v>
      </c>
      <c r="Q11" s="73" t="s">
        <v>1294</v>
      </c>
      <c r="R11" s="73" t="s">
        <v>164</v>
      </c>
      <c r="S11" s="73" t="s">
        <v>1295</v>
      </c>
      <c r="T11" s="544" t="s">
        <v>1296</v>
      </c>
      <c r="U11" s="72" t="s">
        <v>1865</v>
      </c>
      <c r="V11" s="353"/>
      <c r="W11" s="73" t="s">
        <v>150</v>
      </c>
      <c r="X11" s="73"/>
    </row>
    <row r="12" spans="1:24" ht="63.75">
      <c r="A12" s="73">
        <v>2</v>
      </c>
      <c r="B12" s="72"/>
      <c r="C12" s="349"/>
      <c r="D12" s="73"/>
      <c r="E12" s="73"/>
      <c r="F12" s="349"/>
      <c r="G12" s="350"/>
      <c r="H12" s="349"/>
      <c r="I12" s="349"/>
      <c r="J12" s="349"/>
      <c r="K12" s="73"/>
      <c r="L12" s="73" t="s">
        <v>1297</v>
      </c>
      <c r="M12" s="73"/>
      <c r="N12" s="73" t="s">
        <v>1260</v>
      </c>
      <c r="O12" s="543">
        <v>7728.5</v>
      </c>
      <c r="P12" s="73" t="s">
        <v>1263</v>
      </c>
      <c r="Q12" s="73" t="s">
        <v>1294</v>
      </c>
      <c r="R12" s="73" t="s">
        <v>164</v>
      </c>
      <c r="S12" s="73" t="s">
        <v>1295</v>
      </c>
      <c r="T12" s="544" t="s">
        <v>1296</v>
      </c>
      <c r="U12" s="72" t="s">
        <v>1298</v>
      </c>
      <c r="V12" s="353"/>
      <c r="W12" s="73" t="s">
        <v>150</v>
      </c>
      <c r="X12" s="73"/>
    </row>
    <row r="13" spans="1:24" ht="33" customHeight="1">
      <c r="A13" s="73">
        <v>3</v>
      </c>
      <c r="B13" s="72"/>
      <c r="C13" s="351"/>
      <c r="D13" s="73"/>
      <c r="E13" s="73"/>
      <c r="F13" s="351"/>
      <c r="G13" s="352"/>
      <c r="H13" s="351"/>
      <c r="I13" s="351"/>
      <c r="J13" s="351"/>
      <c r="K13" s="351"/>
      <c r="L13" s="73" t="s">
        <v>1299</v>
      </c>
      <c r="M13" s="73"/>
      <c r="N13" s="73" t="s">
        <v>1260</v>
      </c>
      <c r="O13" s="543">
        <v>53300.6</v>
      </c>
      <c r="P13" s="73" t="s">
        <v>1261</v>
      </c>
      <c r="Q13" s="73" t="s">
        <v>1294</v>
      </c>
      <c r="R13" s="73" t="s">
        <v>164</v>
      </c>
      <c r="S13" s="73" t="s">
        <v>1295</v>
      </c>
      <c r="T13" s="544" t="s">
        <v>1296</v>
      </c>
      <c r="U13" s="72" t="s">
        <v>1300</v>
      </c>
      <c r="V13" s="353"/>
      <c r="W13" s="73" t="s">
        <v>150</v>
      </c>
      <c r="X13" s="73"/>
    </row>
    <row r="14" spans="1:24" ht="12.6" customHeight="1">
      <c r="A14" s="73">
        <v>4</v>
      </c>
      <c r="B14" s="72"/>
      <c r="C14" s="73"/>
      <c r="D14" s="73"/>
      <c r="E14" s="73"/>
      <c r="F14" s="73"/>
      <c r="G14" s="192"/>
      <c r="H14" s="73"/>
      <c r="I14" s="73"/>
      <c r="J14" s="73"/>
      <c r="K14" s="73"/>
      <c r="L14" s="73" t="s">
        <v>1301</v>
      </c>
      <c r="M14" s="73"/>
      <c r="N14" s="73" t="s">
        <v>1260</v>
      </c>
      <c r="O14" s="543">
        <v>28332.9</v>
      </c>
      <c r="P14" s="73" t="s">
        <v>1261</v>
      </c>
      <c r="Q14" s="73" t="s">
        <v>1294</v>
      </c>
      <c r="R14" s="73" t="s">
        <v>164</v>
      </c>
      <c r="S14" s="73" t="s">
        <v>1295</v>
      </c>
      <c r="T14" s="544" t="s">
        <v>1296</v>
      </c>
      <c r="U14" s="72" t="s">
        <v>1302</v>
      </c>
      <c r="V14" s="353"/>
      <c r="W14" s="73" t="s">
        <v>150</v>
      </c>
      <c r="X14" s="73"/>
    </row>
    <row r="15" spans="1:24" ht="12.6" customHeight="1">
      <c r="A15" s="73">
        <v>5</v>
      </c>
      <c r="B15" s="72"/>
      <c r="C15" s="73"/>
      <c r="D15" s="73"/>
      <c r="E15" s="73"/>
      <c r="F15" s="73"/>
      <c r="G15" s="192"/>
      <c r="H15" s="73"/>
      <c r="I15" s="73"/>
      <c r="J15" s="73"/>
      <c r="K15" s="73"/>
      <c r="L15" s="73" t="s">
        <v>1303</v>
      </c>
      <c r="M15" s="73"/>
      <c r="N15" s="73" t="s">
        <v>1264</v>
      </c>
      <c r="O15" s="543">
        <v>8894.2000000000007</v>
      </c>
      <c r="P15" s="73" t="s">
        <v>1263</v>
      </c>
      <c r="Q15" s="73" t="s">
        <v>1294</v>
      </c>
      <c r="R15" s="73" t="s">
        <v>164</v>
      </c>
      <c r="S15" s="73" t="s">
        <v>1295</v>
      </c>
      <c r="T15" s="544" t="s">
        <v>1296</v>
      </c>
      <c r="U15" s="72" t="s">
        <v>1302</v>
      </c>
      <c r="V15" s="353"/>
      <c r="W15" s="73" t="s">
        <v>150</v>
      </c>
      <c r="X15" s="73"/>
    </row>
    <row r="16" spans="1:24" ht="12.6" customHeight="1">
      <c r="A16" s="73">
        <v>6</v>
      </c>
      <c r="B16" s="72"/>
      <c r="C16" s="73"/>
      <c r="D16" s="73"/>
      <c r="E16" s="73"/>
      <c r="F16" s="73"/>
      <c r="G16" s="192"/>
      <c r="H16" s="73"/>
      <c r="I16" s="73"/>
      <c r="J16" s="73"/>
      <c r="K16" s="73"/>
      <c r="L16" s="73" t="s">
        <v>1304</v>
      </c>
      <c r="M16" s="73"/>
      <c r="N16" s="73" t="s">
        <v>1260</v>
      </c>
      <c r="O16" s="543">
        <v>8957.2999999999993</v>
      </c>
      <c r="P16" s="73" t="s">
        <v>1263</v>
      </c>
      <c r="Q16" s="73" t="s">
        <v>1294</v>
      </c>
      <c r="R16" s="73" t="s">
        <v>164</v>
      </c>
      <c r="S16" s="73" t="s">
        <v>1295</v>
      </c>
      <c r="T16" s="544"/>
      <c r="U16" s="72" t="s">
        <v>1627</v>
      </c>
      <c r="V16" s="353"/>
      <c r="W16" s="73" t="s">
        <v>150</v>
      </c>
      <c r="X16" s="73"/>
    </row>
    <row r="17" spans="1:22" ht="12.6" customHeight="1">
      <c r="A17" s="73">
        <v>7</v>
      </c>
      <c r="B17" s="72"/>
      <c r="C17" s="73"/>
      <c r="D17" s="73"/>
      <c r="E17" s="73"/>
      <c r="F17" s="73"/>
      <c r="G17" s="192"/>
      <c r="H17" s="73"/>
      <c r="I17" s="73"/>
      <c r="J17" s="73"/>
      <c r="K17" s="73"/>
      <c r="L17" s="73"/>
      <c r="M17" s="73"/>
      <c r="N17" s="73"/>
      <c r="O17" s="411"/>
      <c r="P17" s="73"/>
      <c r="Q17" s="73"/>
      <c r="R17" s="191"/>
      <c r="S17" s="73"/>
      <c r="T17" s="73"/>
      <c r="U17" s="72"/>
      <c r="V17" s="353"/>
    </row>
    <row r="18" spans="1:22" ht="12.6" customHeight="1">
      <c r="A18" s="73">
        <v>8</v>
      </c>
      <c r="B18" s="72"/>
      <c r="C18" s="73"/>
      <c r="D18" s="73"/>
      <c r="E18" s="73"/>
      <c r="F18" s="73"/>
      <c r="G18" s="192"/>
      <c r="H18" s="73"/>
      <c r="I18" s="73"/>
      <c r="J18" s="73"/>
      <c r="K18" s="73"/>
      <c r="L18" s="73"/>
      <c r="M18" s="73"/>
      <c r="N18" s="73"/>
      <c r="O18" s="433">
        <f>SUM(O11:O16)</f>
        <v>156817.5</v>
      </c>
      <c r="P18" s="73"/>
      <c r="Q18" s="73"/>
      <c r="R18" s="191"/>
      <c r="S18" s="73"/>
      <c r="T18" s="73"/>
      <c r="U18" s="72"/>
      <c r="V18" s="353"/>
    </row>
    <row r="19" spans="1:22" ht="12.6" customHeight="1">
      <c r="A19" s="73">
        <v>9</v>
      </c>
      <c r="B19" s="72"/>
      <c r="C19" s="73"/>
      <c r="D19" s="73"/>
      <c r="E19" s="73"/>
      <c r="F19" s="73"/>
      <c r="G19" s="192"/>
      <c r="H19" s="73"/>
      <c r="I19" s="73"/>
      <c r="J19" s="73"/>
      <c r="K19" s="73"/>
      <c r="L19" s="73"/>
      <c r="M19" s="73"/>
      <c r="N19" s="73"/>
      <c r="O19" s="434"/>
      <c r="P19" s="73"/>
      <c r="Q19" s="73"/>
      <c r="R19" s="191"/>
      <c r="S19" s="73"/>
      <c r="T19" s="73"/>
      <c r="U19" s="72"/>
    </row>
    <row r="20" spans="1:22" ht="12.6" customHeight="1">
      <c r="A20" s="73">
        <v>10</v>
      </c>
      <c r="B20" s="72"/>
      <c r="C20" s="73"/>
      <c r="D20" s="73"/>
      <c r="E20" s="73"/>
      <c r="F20" s="73"/>
      <c r="G20" s="192"/>
      <c r="H20" s="73"/>
      <c r="I20" s="73"/>
      <c r="J20" s="73"/>
      <c r="K20" s="73"/>
      <c r="L20" s="73"/>
      <c r="M20" s="73"/>
      <c r="N20" s="73"/>
      <c r="O20" s="73"/>
      <c r="P20" s="73"/>
      <c r="Q20" s="73"/>
      <c r="R20" s="191"/>
      <c r="S20" s="73"/>
      <c r="T20" s="73"/>
      <c r="U20" s="72"/>
    </row>
    <row r="21" spans="1:22" ht="12.6" customHeight="1">
      <c r="A21" s="73">
        <v>11</v>
      </c>
      <c r="B21" s="72"/>
      <c r="C21" s="73"/>
      <c r="D21" s="73"/>
      <c r="E21" s="73"/>
      <c r="F21" s="73"/>
      <c r="G21" s="192"/>
      <c r="H21" s="73"/>
      <c r="I21" s="73"/>
      <c r="J21" s="73"/>
      <c r="K21" s="73"/>
      <c r="L21" s="73"/>
      <c r="M21" s="73"/>
      <c r="N21" s="73"/>
      <c r="O21" s="73"/>
      <c r="P21" s="73"/>
      <c r="Q21" s="73"/>
      <c r="R21" s="191"/>
      <c r="S21" s="73"/>
      <c r="T21" s="73"/>
      <c r="U21" s="72"/>
    </row>
    <row r="22" spans="1:22" ht="12.6" customHeight="1">
      <c r="A22" s="73">
        <v>12</v>
      </c>
      <c r="B22" s="72"/>
      <c r="C22" s="73"/>
      <c r="D22" s="73"/>
      <c r="E22" s="73"/>
      <c r="F22" s="73"/>
      <c r="G22" s="192"/>
      <c r="H22" s="73"/>
      <c r="I22" s="73"/>
      <c r="J22" s="73"/>
      <c r="K22" s="73"/>
      <c r="L22" s="73"/>
      <c r="M22" s="73"/>
      <c r="N22" s="73"/>
      <c r="O22" s="73"/>
      <c r="P22" s="73"/>
      <c r="Q22" s="73"/>
      <c r="R22" s="191"/>
      <c r="S22" s="73"/>
      <c r="T22" s="73"/>
      <c r="U22" s="72"/>
    </row>
    <row r="23" spans="1:22" ht="12.6" customHeight="1">
      <c r="A23" s="73">
        <v>13</v>
      </c>
      <c r="B23" s="72"/>
      <c r="C23" s="73"/>
      <c r="D23" s="73"/>
      <c r="E23" s="73"/>
      <c r="F23" s="73"/>
      <c r="G23" s="192"/>
      <c r="H23" s="73"/>
      <c r="I23" s="73"/>
      <c r="J23" s="73"/>
      <c r="K23" s="73"/>
      <c r="L23" s="73"/>
      <c r="M23" s="73"/>
      <c r="N23" s="73"/>
      <c r="O23" s="73"/>
      <c r="P23" s="73"/>
      <c r="Q23" s="73"/>
      <c r="R23" s="191"/>
      <c r="S23" s="73"/>
      <c r="T23" s="73"/>
      <c r="U23" s="72"/>
    </row>
    <row r="24" spans="1:22" ht="12.6" customHeight="1">
      <c r="A24" s="73">
        <v>14</v>
      </c>
      <c r="B24" s="72"/>
      <c r="C24" s="73"/>
      <c r="D24" s="73"/>
      <c r="E24" s="73"/>
      <c r="F24" s="73"/>
      <c r="G24" s="192"/>
      <c r="H24" s="73"/>
      <c r="I24" s="73"/>
      <c r="J24" s="73"/>
      <c r="K24" s="73"/>
      <c r="L24" s="73"/>
      <c r="M24" s="73"/>
      <c r="N24" s="73"/>
      <c r="O24" s="73"/>
      <c r="P24" s="73"/>
      <c r="Q24" s="73"/>
      <c r="R24" s="191"/>
      <c r="S24" s="73"/>
      <c r="T24" s="73"/>
      <c r="U24" s="72"/>
    </row>
    <row r="25" spans="1:22" ht="12.6" customHeight="1">
      <c r="A25" s="73">
        <v>15</v>
      </c>
      <c r="B25" s="72"/>
      <c r="C25" s="73"/>
      <c r="D25" s="73"/>
      <c r="E25" s="73"/>
      <c r="F25" s="73"/>
      <c r="G25" s="192"/>
      <c r="H25" s="73"/>
      <c r="I25" s="73"/>
      <c r="J25" s="73"/>
      <c r="K25" s="73"/>
      <c r="L25" s="73"/>
      <c r="M25" s="73"/>
      <c r="N25" s="73"/>
      <c r="O25" s="73"/>
      <c r="P25" s="73"/>
      <c r="Q25" s="73"/>
      <c r="R25" s="191"/>
      <c r="S25" s="73"/>
      <c r="T25" s="73"/>
      <c r="U25" s="72"/>
    </row>
    <row r="26" spans="1:22">
      <c r="A26" s="73">
        <v>16</v>
      </c>
      <c r="B26" s="72"/>
      <c r="C26" s="73"/>
      <c r="D26" s="73"/>
      <c r="E26" s="73"/>
      <c r="F26" s="73"/>
      <c r="G26" s="192"/>
      <c r="H26" s="73"/>
      <c r="I26" s="73"/>
      <c r="J26" s="73"/>
      <c r="K26" s="73"/>
      <c r="L26" s="73"/>
      <c r="M26" s="73"/>
      <c r="N26" s="73"/>
      <c r="O26" s="73"/>
      <c r="P26" s="73"/>
      <c r="Q26" s="73"/>
      <c r="R26" s="191"/>
      <c r="S26" s="73"/>
      <c r="T26" s="73"/>
      <c r="U26" s="72"/>
    </row>
    <row r="27" spans="1:22">
      <c r="A27" s="73">
        <v>17</v>
      </c>
      <c r="B27" s="72"/>
      <c r="C27" s="73"/>
      <c r="D27" s="73"/>
      <c r="E27" s="73"/>
      <c r="F27" s="73"/>
      <c r="G27" s="192"/>
      <c r="H27" s="73"/>
      <c r="I27" s="73"/>
      <c r="J27" s="73"/>
      <c r="K27" s="73"/>
      <c r="L27" s="73"/>
      <c r="M27" s="73"/>
      <c r="N27" s="73"/>
      <c r="O27" s="73"/>
      <c r="P27" s="73"/>
      <c r="Q27" s="73"/>
      <c r="R27" s="191"/>
      <c r="S27" s="73"/>
      <c r="T27" s="73"/>
      <c r="U27" s="72"/>
    </row>
    <row r="28" spans="1:22">
      <c r="A28" s="73">
        <v>18</v>
      </c>
      <c r="B28" s="72"/>
      <c r="C28" s="73"/>
      <c r="D28" s="73"/>
      <c r="E28" s="73"/>
      <c r="F28" s="73"/>
      <c r="G28" s="192"/>
      <c r="H28" s="73"/>
      <c r="I28" s="73"/>
      <c r="J28" s="73"/>
      <c r="K28" s="73"/>
      <c r="L28" s="73"/>
      <c r="M28" s="73"/>
      <c r="N28" s="73"/>
      <c r="O28" s="73"/>
      <c r="P28" s="73"/>
      <c r="Q28" s="73"/>
      <c r="R28" s="191"/>
      <c r="S28" s="73"/>
      <c r="T28" s="73"/>
      <c r="U28" s="72"/>
    </row>
    <row r="29" spans="1:22">
      <c r="A29" s="73">
        <v>19</v>
      </c>
      <c r="B29" s="72"/>
      <c r="C29" s="73"/>
      <c r="D29" s="73"/>
      <c r="E29" s="73"/>
      <c r="F29" s="73"/>
      <c r="G29" s="192"/>
      <c r="H29" s="73"/>
      <c r="I29" s="73"/>
      <c r="J29" s="73"/>
      <c r="K29" s="73"/>
      <c r="L29" s="73"/>
      <c r="M29" s="73"/>
      <c r="N29" s="73"/>
      <c r="O29" s="73"/>
      <c r="P29" s="73"/>
      <c r="Q29" s="73"/>
      <c r="R29" s="191"/>
      <c r="S29" s="73"/>
      <c r="T29" s="73"/>
      <c r="U29" s="72"/>
    </row>
    <row r="30" spans="1:22">
      <c r="A30" s="73">
        <v>20</v>
      </c>
      <c r="B30" s="72"/>
      <c r="C30" s="73"/>
      <c r="D30" s="73"/>
      <c r="E30" s="73"/>
      <c r="F30" s="73"/>
      <c r="G30" s="192"/>
      <c r="H30" s="73"/>
      <c r="I30" s="73"/>
      <c r="J30" s="73"/>
      <c r="K30" s="73"/>
      <c r="L30" s="73"/>
      <c r="M30" s="73"/>
      <c r="N30" s="73"/>
      <c r="O30" s="73"/>
      <c r="P30" s="73"/>
      <c r="Q30" s="73"/>
      <c r="R30" s="191"/>
      <c r="S30" s="73"/>
      <c r="T30" s="73"/>
      <c r="U30" s="72"/>
    </row>
    <row r="31" spans="1:22">
      <c r="A31" s="73">
        <v>21</v>
      </c>
      <c r="B31" s="72"/>
      <c r="C31" s="73"/>
      <c r="D31" s="73"/>
      <c r="E31" s="73"/>
      <c r="F31" s="73"/>
      <c r="G31" s="192"/>
      <c r="H31" s="73"/>
      <c r="I31" s="73"/>
      <c r="J31" s="73"/>
      <c r="K31" s="73"/>
      <c r="L31" s="73"/>
      <c r="M31" s="73"/>
      <c r="N31" s="73"/>
      <c r="O31" s="73"/>
      <c r="P31" s="73"/>
      <c r="Q31" s="73"/>
      <c r="R31" s="191"/>
      <c r="S31" s="73"/>
      <c r="T31" s="73"/>
      <c r="U31" s="72"/>
    </row>
    <row r="32" spans="1:22">
      <c r="A32" s="73">
        <v>22</v>
      </c>
      <c r="B32" s="72"/>
      <c r="C32" s="75"/>
      <c r="D32" s="73"/>
      <c r="E32" s="73"/>
      <c r="F32" s="73"/>
      <c r="G32" s="192"/>
      <c r="H32" s="73"/>
      <c r="I32" s="73"/>
      <c r="J32" s="73"/>
      <c r="K32" s="75"/>
      <c r="L32" s="73"/>
      <c r="M32" s="73"/>
      <c r="N32" s="73"/>
      <c r="O32" s="73"/>
      <c r="P32" s="73"/>
      <c r="Q32" s="73"/>
      <c r="R32" s="191"/>
      <c r="S32" s="73"/>
      <c r="T32" s="73"/>
      <c r="U32" s="72"/>
    </row>
    <row r="33" spans="1:18">
      <c r="A33" s="75" t="s">
        <v>1305</v>
      </c>
      <c r="R33" s="191"/>
    </row>
  </sheetData>
  <autoFilter ref="A2:K2" xr:uid="{00000000-0009-0000-0000-00000D000000}"/>
  <mergeCells count="1">
    <mergeCell ref="F9:J9"/>
  </mergeCells>
  <phoneticPr fontId="10" type="noConversion"/>
  <dataValidations count="7">
    <dataValidation type="list" allowBlank="1" showInputMessage="1" showErrorMessage="1" sqref="R19:R33" xr:uid="{00000000-0002-0000-0D00-000000000000}">
      <formula1>$X$10:$X$12</formula1>
    </dataValidation>
    <dataValidation type="list" allowBlank="1" showInputMessage="1" showErrorMessage="1" sqref="N19:N31" xr:uid="{00000000-0002-0000-0D00-000001000000}">
      <formula1>$X$1:$X$3</formula1>
    </dataValidation>
    <dataValidation type="list" allowBlank="1" showInputMessage="1" showErrorMessage="1" sqref="P19:P31" xr:uid="{00000000-0002-0000-0D00-000002000000}">
      <formula1>$V$2:$V$5</formula1>
    </dataValidation>
    <dataValidation type="list" allowBlank="1" showInputMessage="1" showErrorMessage="1" sqref="R11:R18" xr:uid="{00000000-0002-0000-0D00-000003000000}">
      <formula1>$Y$10:$Y$12</formula1>
    </dataValidation>
    <dataValidation type="list" allowBlank="1" showInputMessage="1" showErrorMessage="1" sqref="N11:N18" xr:uid="{00000000-0002-0000-0D00-000004000000}">
      <formula1>$Y$1:$Y$3</formula1>
    </dataValidation>
    <dataValidation type="list" allowBlank="1" showInputMessage="1" showErrorMessage="1" sqref="P11:P18" xr:uid="{00000000-0002-0000-0D00-000005000000}">
      <formula1>$W$2:$W$5</formula1>
    </dataValidation>
    <dataValidation type="list" allowBlank="1" showInputMessage="1" showErrorMessage="1" sqref="W11:W16" xr:uid="{00000000-0002-0000-0D00-000006000000}">
      <formula1>$X$2:$X$7</formula1>
    </dataValidation>
  </dataValidations>
  <pageMargins left="0.75" right="0.75" top="1" bottom="1" header="0.5" footer="0.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77"/>
  <sheetViews>
    <sheetView workbookViewId="0"/>
  </sheetViews>
  <sheetFormatPr defaultRowHeight="15"/>
  <cols>
    <col min="1" max="1" width="30.5703125" style="355" customWidth="1"/>
    <col min="2" max="2" width="36.42578125" style="355" customWidth="1"/>
    <col min="3" max="3" width="13.42578125" style="355" customWidth="1"/>
    <col min="4" max="6" width="9.42578125" style="355"/>
    <col min="7" max="7" width="29.42578125" style="355" customWidth="1"/>
    <col min="8" max="8" width="51.42578125" style="355" customWidth="1"/>
    <col min="9" max="256" width="9.42578125" style="355"/>
  </cols>
  <sheetData>
    <row r="1" spans="1:7" ht="15.75">
      <c r="A1" s="354" t="s">
        <v>1306</v>
      </c>
    </row>
    <row r="2" spans="1:7">
      <c r="A2" s="356" t="s">
        <v>1307</v>
      </c>
      <c r="B2" s="356" t="s">
        <v>1308</v>
      </c>
      <c r="C2" s="357" t="s">
        <v>1309</v>
      </c>
    </row>
    <row r="3" spans="1:7">
      <c r="A3" s="356" t="s">
        <v>1310</v>
      </c>
      <c r="B3" s="356"/>
    </row>
    <row r="4" spans="1:7" ht="183.75">
      <c r="A4" s="356" t="s">
        <v>1311</v>
      </c>
      <c r="B4" s="358" t="s">
        <v>1312</v>
      </c>
      <c r="C4" s="359"/>
    </row>
    <row r="5" spans="1:7" ht="39">
      <c r="A5" s="360" t="s">
        <v>1313</v>
      </c>
      <c r="B5" s="361" t="s">
        <v>1314</v>
      </c>
      <c r="C5" s="359"/>
    </row>
    <row r="6" spans="1:7">
      <c r="A6" s="356" t="s">
        <v>1315</v>
      </c>
      <c r="B6" s="362">
        <v>42491</v>
      </c>
    </row>
    <row r="7" spans="1:7">
      <c r="A7" s="363" t="s">
        <v>1316</v>
      </c>
    </row>
    <row r="8" spans="1:7">
      <c r="A8" s="363" t="s">
        <v>1317</v>
      </c>
      <c r="B8" s="364" t="s">
        <v>1318</v>
      </c>
      <c r="E8" s="365"/>
      <c r="G8" s="365"/>
    </row>
    <row r="9" spans="1:7">
      <c r="B9" s="364" t="s">
        <v>1319</v>
      </c>
      <c r="E9" s="365"/>
      <c r="G9" s="365"/>
    </row>
    <row r="10" spans="1:7">
      <c r="B10" s="364" t="s">
        <v>1320</v>
      </c>
      <c r="E10" s="365"/>
      <c r="G10" s="365"/>
    </row>
    <row r="11" spans="1:7">
      <c r="B11" s="366" t="s">
        <v>1321</v>
      </c>
      <c r="E11" s="365"/>
      <c r="G11" s="365"/>
    </row>
    <row r="12" spans="1:7">
      <c r="B12" s="364" t="s">
        <v>1322</v>
      </c>
      <c r="E12" s="365"/>
      <c r="G12" s="365"/>
    </row>
    <row r="13" spans="1:7">
      <c r="B13" s="364"/>
      <c r="E13" s="365"/>
      <c r="G13" s="365"/>
    </row>
    <row r="14" spans="1:7">
      <c r="A14" s="367" t="s">
        <v>1323</v>
      </c>
      <c r="B14" s="364" t="s">
        <v>1324</v>
      </c>
      <c r="E14" s="365"/>
      <c r="G14" s="365"/>
    </row>
    <row r="15" spans="1:7">
      <c r="A15" s="367" t="s">
        <v>1325</v>
      </c>
      <c r="B15" s="364" t="s">
        <v>1326</v>
      </c>
      <c r="E15" s="365"/>
      <c r="G15" s="365"/>
    </row>
    <row r="16" spans="1:7">
      <c r="A16" s="367" t="s">
        <v>1327</v>
      </c>
      <c r="B16" s="364" t="s">
        <v>1328</v>
      </c>
      <c r="E16" s="365"/>
      <c r="G16" s="365"/>
    </row>
    <row r="17" spans="1:7">
      <c r="A17" s="367" t="s">
        <v>1329</v>
      </c>
      <c r="B17" s="364" t="s">
        <v>1330</v>
      </c>
      <c r="E17" s="365"/>
      <c r="G17" s="365"/>
    </row>
    <row r="18" spans="1:7">
      <c r="A18" s="367" t="s">
        <v>1331</v>
      </c>
      <c r="B18" s="364" t="s">
        <v>1332</v>
      </c>
      <c r="E18" s="365"/>
      <c r="G18" s="365"/>
    </row>
    <row r="19" spans="1:7">
      <c r="E19" s="365"/>
      <c r="G19" s="365"/>
    </row>
    <row r="20" spans="1:7">
      <c r="A20" s="590" t="s">
        <v>1333</v>
      </c>
      <c r="B20" s="591"/>
      <c r="C20" s="368" t="s">
        <v>20</v>
      </c>
      <c r="D20" s="368" t="s">
        <v>21</v>
      </c>
      <c r="E20" s="368" t="s">
        <v>22</v>
      </c>
      <c r="F20" s="368" t="s">
        <v>23</v>
      </c>
      <c r="G20" s="368" t="s">
        <v>24</v>
      </c>
    </row>
    <row r="21" spans="1:7">
      <c r="A21" s="369" t="s">
        <v>1334</v>
      </c>
      <c r="B21" s="369" t="s">
        <v>1335</v>
      </c>
      <c r="C21" s="370"/>
      <c r="D21" s="370"/>
      <c r="E21" s="370">
        <v>6</v>
      </c>
      <c r="F21" s="370"/>
      <c r="G21" s="370">
        <v>6</v>
      </c>
    </row>
    <row r="22" spans="1:7">
      <c r="A22" s="371"/>
      <c r="B22" s="369" t="s">
        <v>1336</v>
      </c>
      <c r="C22" s="370"/>
      <c r="D22" s="370"/>
      <c r="E22" s="370">
        <v>2</v>
      </c>
      <c r="F22" s="370"/>
      <c r="G22" s="370">
        <v>2</v>
      </c>
    </row>
    <row r="23" spans="1:7">
      <c r="A23" s="371"/>
      <c r="B23" s="369" t="s">
        <v>1337</v>
      </c>
      <c r="C23" s="370"/>
      <c r="D23" s="370"/>
      <c r="E23" s="370"/>
      <c r="F23" s="370"/>
      <c r="G23" s="370"/>
    </row>
    <row r="24" spans="1:7">
      <c r="A24" s="356"/>
      <c r="B24" s="364"/>
    </row>
    <row r="25" spans="1:7">
      <c r="A25" s="369" t="s">
        <v>1338</v>
      </c>
      <c r="E25" s="365"/>
      <c r="G25" s="365"/>
    </row>
    <row r="26" spans="1:7" ht="64.5">
      <c r="A26" s="369" t="s">
        <v>1339</v>
      </c>
      <c r="B26" s="372" t="s">
        <v>1340</v>
      </c>
      <c r="C26" s="372" t="s">
        <v>1341</v>
      </c>
      <c r="E26" s="365"/>
      <c r="G26" s="365"/>
    </row>
    <row r="27" spans="1:7" ht="60">
      <c r="A27" s="358" t="s">
        <v>1342</v>
      </c>
      <c r="B27" s="373" t="s">
        <v>1343</v>
      </c>
      <c r="C27" s="373" t="s">
        <v>1344</v>
      </c>
    </row>
    <row r="28" spans="1:7" ht="45">
      <c r="A28" s="358" t="s">
        <v>1345</v>
      </c>
      <c r="B28" s="373" t="s">
        <v>1346</v>
      </c>
      <c r="C28" s="373" t="s">
        <v>1344</v>
      </c>
    </row>
    <row r="29" spans="1:7" ht="45">
      <c r="A29" s="358" t="s">
        <v>1347</v>
      </c>
      <c r="B29" s="373" t="s">
        <v>1348</v>
      </c>
      <c r="C29" s="373" t="s">
        <v>1349</v>
      </c>
    </row>
    <row r="30" spans="1:7" ht="30">
      <c r="A30" s="358" t="s">
        <v>1350</v>
      </c>
      <c r="B30" s="373" t="s">
        <v>1351</v>
      </c>
      <c r="C30" s="373" t="s">
        <v>1349</v>
      </c>
    </row>
    <row r="31" spans="1:7" ht="60">
      <c r="A31" s="358" t="s">
        <v>1352</v>
      </c>
      <c r="B31" s="373" t="s">
        <v>1353</v>
      </c>
      <c r="C31" s="373" t="s">
        <v>1344</v>
      </c>
    </row>
    <row r="32" spans="1:7" ht="45">
      <c r="A32" s="358" t="s">
        <v>1354</v>
      </c>
      <c r="B32" s="373" t="s">
        <v>1355</v>
      </c>
      <c r="C32" s="373" t="s">
        <v>1344</v>
      </c>
    </row>
    <row r="33" spans="1:6">
      <c r="A33" s="358" t="s">
        <v>1356</v>
      </c>
      <c r="B33" s="373" t="s">
        <v>1357</v>
      </c>
      <c r="C33" s="373" t="s">
        <v>1344</v>
      </c>
    </row>
    <row r="34" spans="1:6" ht="30">
      <c r="A34" s="358" t="s">
        <v>1358</v>
      </c>
      <c r="B34" s="373" t="s">
        <v>1359</v>
      </c>
      <c r="C34" s="373" t="s">
        <v>1344</v>
      </c>
    </row>
    <row r="35" spans="1:6">
      <c r="B35" s="374" t="s">
        <v>1360</v>
      </c>
      <c r="C35" s="375" t="s">
        <v>1361</v>
      </c>
      <c r="E35" s="376"/>
    </row>
    <row r="36" spans="1:6">
      <c r="A36" s="364"/>
      <c r="C36" s="364"/>
      <c r="D36" s="364"/>
      <c r="E36" s="364"/>
      <c r="F36" s="364"/>
    </row>
    <row r="37" spans="1:6">
      <c r="A37" s="369" t="s">
        <v>1362</v>
      </c>
    </row>
    <row r="38" spans="1:6">
      <c r="A38" s="377" t="s">
        <v>1363</v>
      </c>
      <c r="C38" s="377"/>
    </row>
    <row r="39" spans="1:6">
      <c r="A39" s="377" t="s">
        <v>1364</v>
      </c>
      <c r="C39" s="377"/>
    </row>
    <row r="40" spans="1:6">
      <c r="A40" s="377"/>
      <c r="C40" s="377"/>
    </row>
    <row r="41" spans="1:6">
      <c r="A41" s="369" t="s">
        <v>1365</v>
      </c>
      <c r="B41" s="369" t="s">
        <v>1366</v>
      </c>
      <c r="C41" s="378" t="s">
        <v>20</v>
      </c>
      <c r="D41" s="369" t="s">
        <v>1367</v>
      </c>
      <c r="E41" s="369" t="s">
        <v>657</v>
      </c>
    </row>
    <row r="42" spans="1:6">
      <c r="A42" s="355" t="s">
        <v>1368</v>
      </c>
      <c r="B42" s="370"/>
      <c r="C42" s="357">
        <f>ROUND((ROUND((SQRT(B42)),1)*0.4),0)</f>
        <v>0</v>
      </c>
      <c r="D42" s="357">
        <f>ROUND((ROUND((SQRT(B42)),1)*0.2),0)</f>
        <v>0</v>
      </c>
      <c r="E42" s="357">
        <f>ROUND((ROUND((SQRT(B42)),1)*0.2),0)</f>
        <v>0</v>
      </c>
      <c r="F42" s="379"/>
    </row>
    <row r="43" spans="1:6">
      <c r="A43" s="355" t="s">
        <v>1369</v>
      </c>
      <c r="B43" s="370">
        <v>6</v>
      </c>
      <c r="C43" s="357">
        <f>ROUND((ROUND((SQRT(B43)),1)*0.5),0)</f>
        <v>1</v>
      </c>
      <c r="D43" s="357">
        <f>ROUND((ROUND((SQRT(B43)),1)*0.3),0)</f>
        <v>1</v>
      </c>
      <c r="E43" s="357">
        <f>ROUND((ROUND((SQRT(B43)),1)*0.3),0)</f>
        <v>1</v>
      </c>
    </row>
    <row r="44" spans="1:6">
      <c r="A44" s="355" t="s">
        <v>1370</v>
      </c>
      <c r="B44" s="370"/>
      <c r="C44" s="357">
        <f>ROUND((ROUND((SQRT(B44)),1)*0.6),0)</f>
        <v>0</v>
      </c>
      <c r="D44" s="357">
        <f>ROUND((ROUND((SQRT(B44)),1)*0.4),0)</f>
        <v>0</v>
      </c>
      <c r="E44" s="357">
        <f>ROUND((ROUND((SQRT(B44)),1)*0.6),0)</f>
        <v>0</v>
      </c>
    </row>
    <row r="45" spans="1:6">
      <c r="A45" s="356" t="s">
        <v>1360</v>
      </c>
      <c r="B45" s="356"/>
      <c r="C45" s="380">
        <f>SUM(C42:C44)</f>
        <v>1</v>
      </c>
      <c r="D45" s="380">
        <f>SUM(D42:D44)</f>
        <v>1</v>
      </c>
      <c r="E45" s="380">
        <f>SUM(E42:E44)</f>
        <v>1</v>
      </c>
    </row>
    <row r="47" spans="1:6">
      <c r="A47" s="369" t="s">
        <v>1371</v>
      </c>
    </row>
    <row r="48" spans="1:6">
      <c r="A48" s="378" t="s">
        <v>1372</v>
      </c>
    </row>
    <row r="49" spans="1:7">
      <c r="A49" s="381" t="s">
        <v>1373</v>
      </c>
    </row>
    <row r="50" spans="1:7">
      <c r="A50" s="381" t="s">
        <v>1374</v>
      </c>
    </row>
    <row r="51" spans="1:7">
      <c r="A51" s="381" t="s">
        <v>1375</v>
      </c>
    </row>
    <row r="52" spans="1:7">
      <c r="A52" s="381" t="s">
        <v>1376</v>
      </c>
    </row>
    <row r="53" spans="1:7">
      <c r="A53" s="381" t="s">
        <v>1377</v>
      </c>
    </row>
    <row r="54" spans="1:7">
      <c r="A54" s="381" t="s">
        <v>1378</v>
      </c>
    </row>
    <row r="55" spans="1:7">
      <c r="A55" s="381" t="s">
        <v>1379</v>
      </c>
    </row>
    <row r="56" spans="1:7">
      <c r="A56" s="369" t="s">
        <v>1380</v>
      </c>
      <c r="B56" s="380"/>
    </row>
    <row r="57" spans="1:7" ht="26.25">
      <c r="A57" s="382" t="s">
        <v>1381</v>
      </c>
      <c r="B57" s="380"/>
      <c r="C57" s="592" t="s">
        <v>1382</v>
      </c>
      <c r="D57" s="593"/>
      <c r="E57" s="593"/>
      <c r="F57" s="593"/>
      <c r="G57" s="593"/>
    </row>
    <row r="58" spans="1:7">
      <c r="B58" s="357"/>
    </row>
    <row r="60" spans="1:7">
      <c r="A60" s="369" t="s">
        <v>1331</v>
      </c>
      <c r="D60" s="363"/>
    </row>
    <row r="61" spans="1:7">
      <c r="A61" s="369" t="s">
        <v>1383</v>
      </c>
      <c r="B61" s="363"/>
    </row>
    <row r="62" spans="1:7">
      <c r="A62" s="355" t="s">
        <v>1384</v>
      </c>
      <c r="B62" s="364"/>
      <c r="E62" s="376"/>
    </row>
    <row r="63" spans="1:7">
      <c r="A63" s="355" t="s">
        <v>1385</v>
      </c>
      <c r="B63" s="364"/>
      <c r="C63" s="364"/>
      <c r="D63" s="364"/>
      <c r="E63" s="364"/>
      <c r="F63" s="364"/>
    </row>
    <row r="64" spans="1:7">
      <c r="A64" s="355" t="s">
        <v>1386</v>
      </c>
    </row>
    <row r="65" spans="1:1">
      <c r="A65" s="355" t="s">
        <v>1387</v>
      </c>
    </row>
    <row r="66" spans="1:1">
      <c r="A66" s="355" t="s">
        <v>1388</v>
      </c>
    </row>
    <row r="67" spans="1:1">
      <c r="A67" s="355" t="s">
        <v>1389</v>
      </c>
    </row>
    <row r="68" spans="1:1">
      <c r="A68" s="355" t="s">
        <v>1390</v>
      </c>
    </row>
    <row r="69" spans="1:1">
      <c r="A69" s="355" t="s">
        <v>1391</v>
      </c>
    </row>
    <row r="70" spans="1:1">
      <c r="A70" s="355" t="s">
        <v>1392</v>
      </c>
    </row>
    <row r="71" spans="1:1">
      <c r="A71" s="355" t="s">
        <v>1393</v>
      </c>
    </row>
    <row r="72" spans="1:1">
      <c r="A72" s="357" t="s">
        <v>1394</v>
      </c>
    </row>
    <row r="73" spans="1:1">
      <c r="A73" s="355" t="s">
        <v>1395</v>
      </c>
    </row>
    <row r="74" spans="1:1">
      <c r="A74" s="355" t="s">
        <v>1396</v>
      </c>
    </row>
    <row r="75" spans="1:1">
      <c r="A75" s="355" t="s">
        <v>1397</v>
      </c>
    </row>
    <row r="77" spans="1:1">
      <c r="A77" s="357"/>
    </row>
  </sheetData>
  <mergeCells count="2">
    <mergeCell ref="A20:B20"/>
    <mergeCell ref="C57:G5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39" customWidth="1"/>
    <col min="2" max="2" width="46.42578125" style="39" customWidth="1"/>
    <col min="3" max="256" width="9" style="33"/>
    <col min="257" max="257" width="40.42578125" style="33" customWidth="1"/>
    <col min="258" max="258" width="46.42578125" style="33" customWidth="1"/>
    <col min="259" max="512" width="9" style="33"/>
    <col min="513" max="513" width="40.42578125" style="33" customWidth="1"/>
    <col min="514" max="514" width="46.42578125" style="33" customWidth="1"/>
    <col min="515" max="768" width="9" style="33"/>
    <col min="769" max="769" width="40.42578125" style="33" customWidth="1"/>
    <col min="770" max="770" width="46.42578125" style="33" customWidth="1"/>
    <col min="771" max="1024" width="9" style="33"/>
    <col min="1025" max="1025" width="40.42578125" style="33" customWidth="1"/>
    <col min="1026" max="1026" width="46.42578125" style="33" customWidth="1"/>
    <col min="1027" max="1280" width="9" style="33"/>
    <col min="1281" max="1281" width="40.42578125" style="33" customWidth="1"/>
    <col min="1282" max="1282" width="46.42578125" style="33" customWidth="1"/>
    <col min="1283" max="1536" width="9" style="33"/>
    <col min="1537" max="1537" width="40.42578125" style="33" customWidth="1"/>
    <col min="1538" max="1538" width="46.42578125" style="33" customWidth="1"/>
    <col min="1539" max="1792" width="9" style="33"/>
    <col min="1793" max="1793" width="40.42578125" style="33" customWidth="1"/>
    <col min="1794" max="1794" width="46.42578125" style="33" customWidth="1"/>
    <col min="1795" max="2048" width="9" style="33"/>
    <col min="2049" max="2049" width="40.42578125" style="33" customWidth="1"/>
    <col min="2050" max="2050" width="46.42578125" style="33" customWidth="1"/>
    <col min="2051" max="2304" width="9" style="33"/>
    <col min="2305" max="2305" width="40.42578125" style="33" customWidth="1"/>
    <col min="2306" max="2306" width="46.42578125" style="33" customWidth="1"/>
    <col min="2307" max="2560" width="9" style="33"/>
    <col min="2561" max="2561" width="40.42578125" style="33" customWidth="1"/>
    <col min="2562" max="2562" width="46.42578125" style="33" customWidth="1"/>
    <col min="2563" max="2816" width="9" style="33"/>
    <col min="2817" max="2817" width="40.42578125" style="33" customWidth="1"/>
    <col min="2818" max="2818" width="46.42578125" style="33" customWidth="1"/>
    <col min="2819" max="3072" width="9" style="33"/>
    <col min="3073" max="3073" width="40.42578125" style="33" customWidth="1"/>
    <col min="3074" max="3074" width="46.42578125" style="33" customWidth="1"/>
    <col min="3075" max="3328" width="9" style="33"/>
    <col min="3329" max="3329" width="40.42578125" style="33" customWidth="1"/>
    <col min="3330" max="3330" width="46.42578125" style="33" customWidth="1"/>
    <col min="3331" max="3584" width="9" style="33"/>
    <col min="3585" max="3585" width="40.42578125" style="33" customWidth="1"/>
    <col min="3586" max="3586" width="46.42578125" style="33" customWidth="1"/>
    <col min="3587" max="3840" width="9" style="33"/>
    <col min="3841" max="3841" width="40.42578125" style="33" customWidth="1"/>
    <col min="3842" max="3842" width="46.42578125" style="33" customWidth="1"/>
    <col min="3843" max="4096" width="9" style="33"/>
    <col min="4097" max="4097" width="40.42578125" style="33" customWidth="1"/>
    <col min="4098" max="4098" width="46.42578125" style="33" customWidth="1"/>
    <col min="4099" max="4352" width="9" style="33"/>
    <col min="4353" max="4353" width="40.42578125" style="33" customWidth="1"/>
    <col min="4354" max="4354" width="46.42578125" style="33" customWidth="1"/>
    <col min="4355" max="4608" width="9" style="33"/>
    <col min="4609" max="4609" width="40.42578125" style="33" customWidth="1"/>
    <col min="4610" max="4610" width="46.42578125" style="33" customWidth="1"/>
    <col min="4611" max="4864" width="9" style="33"/>
    <col min="4865" max="4865" width="40.42578125" style="33" customWidth="1"/>
    <col min="4866" max="4866" width="46.42578125" style="33" customWidth="1"/>
    <col min="4867" max="5120" width="9" style="33"/>
    <col min="5121" max="5121" width="40.42578125" style="33" customWidth="1"/>
    <col min="5122" max="5122" width="46.42578125" style="33" customWidth="1"/>
    <col min="5123" max="5376" width="9" style="33"/>
    <col min="5377" max="5377" width="40.42578125" style="33" customWidth="1"/>
    <col min="5378" max="5378" width="46.42578125" style="33" customWidth="1"/>
    <col min="5379" max="5632" width="9" style="33"/>
    <col min="5633" max="5633" width="40.42578125" style="33" customWidth="1"/>
    <col min="5634" max="5634" width="46.42578125" style="33" customWidth="1"/>
    <col min="5635" max="5888" width="9" style="33"/>
    <col min="5889" max="5889" width="40.42578125" style="33" customWidth="1"/>
    <col min="5890" max="5890" width="46.42578125" style="33" customWidth="1"/>
    <col min="5891" max="6144" width="9" style="33"/>
    <col min="6145" max="6145" width="40.42578125" style="33" customWidth="1"/>
    <col min="6146" max="6146" width="46.42578125" style="33" customWidth="1"/>
    <col min="6147" max="6400" width="9" style="33"/>
    <col min="6401" max="6401" width="40.42578125" style="33" customWidth="1"/>
    <col min="6402" max="6402" width="46.42578125" style="33" customWidth="1"/>
    <col min="6403" max="6656" width="9" style="33"/>
    <col min="6657" max="6657" width="40.42578125" style="33" customWidth="1"/>
    <col min="6658" max="6658" width="46.42578125" style="33" customWidth="1"/>
    <col min="6659" max="6912" width="9" style="33"/>
    <col min="6913" max="6913" width="40.42578125" style="33" customWidth="1"/>
    <col min="6914" max="6914" width="46.42578125" style="33" customWidth="1"/>
    <col min="6915" max="7168" width="9" style="33"/>
    <col min="7169" max="7169" width="40.42578125" style="33" customWidth="1"/>
    <col min="7170" max="7170" width="46.42578125" style="33" customWidth="1"/>
    <col min="7171" max="7424" width="9" style="33"/>
    <col min="7425" max="7425" width="40.42578125" style="33" customWidth="1"/>
    <col min="7426" max="7426" width="46.42578125" style="33" customWidth="1"/>
    <col min="7427" max="7680" width="9" style="33"/>
    <col min="7681" max="7681" width="40.42578125" style="33" customWidth="1"/>
    <col min="7682" max="7682" width="46.42578125" style="33" customWidth="1"/>
    <col min="7683" max="7936" width="9" style="33"/>
    <col min="7937" max="7937" width="40.42578125" style="33" customWidth="1"/>
    <col min="7938" max="7938" width="46.42578125" style="33" customWidth="1"/>
    <col min="7939" max="8192" width="9" style="33"/>
    <col min="8193" max="8193" width="40.42578125" style="33" customWidth="1"/>
    <col min="8194" max="8194" width="46.42578125" style="33" customWidth="1"/>
    <col min="8195" max="8448" width="9" style="33"/>
    <col min="8449" max="8449" width="40.42578125" style="33" customWidth="1"/>
    <col min="8450" max="8450" width="46.42578125" style="33" customWidth="1"/>
    <col min="8451" max="8704" width="9" style="33"/>
    <col min="8705" max="8705" width="40.42578125" style="33" customWidth="1"/>
    <col min="8706" max="8706" width="46.42578125" style="33" customWidth="1"/>
    <col min="8707" max="8960" width="9" style="33"/>
    <col min="8961" max="8961" width="40.42578125" style="33" customWidth="1"/>
    <col min="8962" max="8962" width="46.42578125" style="33" customWidth="1"/>
    <col min="8963" max="9216" width="9" style="33"/>
    <col min="9217" max="9217" width="40.42578125" style="33" customWidth="1"/>
    <col min="9218" max="9218" width="46.42578125" style="33" customWidth="1"/>
    <col min="9219" max="9472" width="9" style="33"/>
    <col min="9473" max="9473" width="40.42578125" style="33" customWidth="1"/>
    <col min="9474" max="9474" width="46.42578125" style="33" customWidth="1"/>
    <col min="9475" max="9728" width="9" style="33"/>
    <col min="9729" max="9729" width="40.42578125" style="33" customWidth="1"/>
    <col min="9730" max="9730" width="46.42578125" style="33" customWidth="1"/>
    <col min="9731" max="9984" width="9" style="33"/>
    <col min="9985" max="9985" width="40.42578125" style="33" customWidth="1"/>
    <col min="9986" max="9986" width="46.42578125" style="33" customWidth="1"/>
    <col min="9987" max="10240" width="9" style="33"/>
    <col min="10241" max="10241" width="40.42578125" style="33" customWidth="1"/>
    <col min="10242" max="10242" width="46.42578125" style="33" customWidth="1"/>
    <col min="10243" max="10496" width="9" style="33"/>
    <col min="10497" max="10497" width="40.42578125" style="33" customWidth="1"/>
    <col min="10498" max="10498" width="46.42578125" style="33" customWidth="1"/>
    <col min="10499" max="10752" width="9" style="33"/>
    <col min="10753" max="10753" width="40.42578125" style="33" customWidth="1"/>
    <col min="10754" max="10754" width="46.42578125" style="33" customWidth="1"/>
    <col min="10755" max="11008" width="9" style="33"/>
    <col min="11009" max="11009" width="40.42578125" style="33" customWidth="1"/>
    <col min="11010" max="11010" width="46.42578125" style="33" customWidth="1"/>
    <col min="11011" max="11264" width="9" style="33"/>
    <col min="11265" max="11265" width="40.42578125" style="33" customWidth="1"/>
    <col min="11266" max="11266" width="46.42578125" style="33" customWidth="1"/>
    <col min="11267" max="11520" width="9" style="33"/>
    <col min="11521" max="11521" width="40.42578125" style="33" customWidth="1"/>
    <col min="11522" max="11522" width="46.42578125" style="33" customWidth="1"/>
    <col min="11523" max="11776" width="9" style="33"/>
    <col min="11777" max="11777" width="40.42578125" style="33" customWidth="1"/>
    <col min="11778" max="11778" width="46.42578125" style="33" customWidth="1"/>
    <col min="11779" max="12032" width="9" style="33"/>
    <col min="12033" max="12033" width="40.42578125" style="33" customWidth="1"/>
    <col min="12034" max="12034" width="46.42578125" style="33" customWidth="1"/>
    <col min="12035" max="12288" width="9" style="33"/>
    <col min="12289" max="12289" width="40.42578125" style="33" customWidth="1"/>
    <col min="12290" max="12290" width="46.42578125" style="33" customWidth="1"/>
    <col min="12291" max="12544" width="9" style="33"/>
    <col min="12545" max="12545" width="40.42578125" style="33" customWidth="1"/>
    <col min="12546" max="12546" width="46.42578125" style="33" customWidth="1"/>
    <col min="12547" max="12800" width="9" style="33"/>
    <col min="12801" max="12801" width="40.42578125" style="33" customWidth="1"/>
    <col min="12802" max="12802" width="46.42578125" style="33" customWidth="1"/>
    <col min="12803" max="13056" width="9" style="33"/>
    <col min="13057" max="13057" width="40.42578125" style="33" customWidth="1"/>
    <col min="13058" max="13058" width="46.42578125" style="33" customWidth="1"/>
    <col min="13059" max="13312" width="9" style="33"/>
    <col min="13313" max="13313" width="40.42578125" style="33" customWidth="1"/>
    <col min="13314" max="13314" width="46.42578125" style="33" customWidth="1"/>
    <col min="13315" max="13568" width="9" style="33"/>
    <col min="13569" max="13569" width="40.42578125" style="33" customWidth="1"/>
    <col min="13570" max="13570" width="46.42578125" style="33" customWidth="1"/>
    <col min="13571" max="13824" width="9" style="33"/>
    <col min="13825" max="13825" width="40.42578125" style="33" customWidth="1"/>
    <col min="13826" max="13826" width="46.42578125" style="33" customWidth="1"/>
    <col min="13827" max="14080" width="9" style="33"/>
    <col min="14081" max="14081" width="40.42578125" style="33" customWidth="1"/>
    <col min="14082" max="14082" width="46.42578125" style="33" customWidth="1"/>
    <col min="14083" max="14336" width="9" style="33"/>
    <col min="14337" max="14337" width="40.42578125" style="33" customWidth="1"/>
    <col min="14338" max="14338" width="46.42578125" style="33" customWidth="1"/>
    <col min="14339" max="14592" width="9" style="33"/>
    <col min="14593" max="14593" width="40.42578125" style="33" customWidth="1"/>
    <col min="14594" max="14594" width="46.42578125" style="33" customWidth="1"/>
    <col min="14595" max="14848" width="9" style="33"/>
    <col min="14849" max="14849" width="40.42578125" style="33" customWidth="1"/>
    <col min="14850" max="14850" width="46.42578125" style="33" customWidth="1"/>
    <col min="14851" max="15104" width="9" style="33"/>
    <col min="15105" max="15105" width="40.42578125" style="33" customWidth="1"/>
    <col min="15106" max="15106" width="46.42578125" style="33" customWidth="1"/>
    <col min="15107" max="15360" width="9" style="33"/>
    <col min="15361" max="15361" width="40.42578125" style="33" customWidth="1"/>
    <col min="15362" max="15362" width="46.42578125" style="33" customWidth="1"/>
    <col min="15363" max="15616" width="9" style="33"/>
    <col min="15617" max="15617" width="40.42578125" style="33" customWidth="1"/>
    <col min="15618" max="15618" width="46.42578125" style="33" customWidth="1"/>
    <col min="15619" max="15872" width="9" style="33"/>
    <col min="15873" max="15873" width="40.42578125" style="33" customWidth="1"/>
    <col min="15874" max="15874" width="46.42578125" style="33" customWidth="1"/>
    <col min="15875" max="16128" width="9" style="33"/>
    <col min="16129" max="16129" width="40.42578125" style="33" customWidth="1"/>
    <col min="16130" max="16130" width="46.42578125" style="33" customWidth="1"/>
    <col min="16131" max="16384" width="9" style="33"/>
  </cols>
  <sheetData>
    <row r="1" spans="1:2" ht="163.5" customHeight="1">
      <c r="A1" s="454"/>
      <c r="B1" s="31" t="s">
        <v>1398</v>
      </c>
    </row>
    <row r="2" spans="1:2" ht="14.25">
      <c r="A2" s="76" t="s">
        <v>1399</v>
      </c>
      <c r="B2" s="77"/>
    </row>
    <row r="3" spans="1:2" ht="14.25">
      <c r="A3" s="78" t="s">
        <v>1400</v>
      </c>
      <c r="B3" s="79" t="s">
        <v>2</v>
      </c>
    </row>
    <row r="4" spans="1:2" ht="14.25">
      <c r="A4" s="78" t="s">
        <v>1401</v>
      </c>
      <c r="B4" s="79" t="s">
        <v>9</v>
      </c>
    </row>
    <row r="5" spans="1:2" ht="14.25">
      <c r="A5" s="78" t="s">
        <v>71</v>
      </c>
      <c r="B5" s="79" t="s">
        <v>117</v>
      </c>
    </row>
    <row r="6" spans="1:2" ht="14.25">
      <c r="A6" s="78" t="s">
        <v>1402</v>
      </c>
      <c r="B6" s="79">
        <v>6</v>
      </c>
    </row>
    <row r="7" spans="1:2" ht="14.25">
      <c r="A7" s="78" t="s">
        <v>1403</v>
      </c>
      <c r="B7" s="79">
        <v>156817.5</v>
      </c>
    </row>
    <row r="8" spans="1:2" ht="14.25">
      <c r="A8" s="80" t="s">
        <v>1404</v>
      </c>
      <c r="B8" s="539" t="s">
        <v>212</v>
      </c>
    </row>
    <row r="9" spans="1:2" ht="14.25">
      <c r="A9" s="48"/>
      <c r="B9" s="48"/>
    </row>
    <row r="10" spans="1:2" ht="14.25">
      <c r="A10" s="76" t="s">
        <v>1405</v>
      </c>
      <c r="B10" s="77"/>
    </row>
    <row r="11" spans="1:2" ht="14.25">
      <c r="A11" s="78" t="s">
        <v>1406</v>
      </c>
      <c r="B11" s="474" t="s">
        <v>657</v>
      </c>
    </row>
    <row r="12" spans="1:2" ht="42.75">
      <c r="A12" s="78" t="s">
        <v>1407</v>
      </c>
      <c r="B12" s="82" t="s">
        <v>1861</v>
      </c>
    </row>
    <row r="13" spans="1:2" ht="14.25">
      <c r="A13" s="78" t="s">
        <v>1408</v>
      </c>
      <c r="B13" s="474" t="s">
        <v>1855</v>
      </c>
    </row>
    <row r="14" spans="1:2" ht="28.5">
      <c r="A14" s="553" t="s">
        <v>1409</v>
      </c>
      <c r="B14" s="474" t="s">
        <v>1855</v>
      </c>
    </row>
    <row r="15" spans="1:2" ht="14.25">
      <c r="A15" s="48"/>
      <c r="B15" s="48"/>
    </row>
    <row r="16" spans="1:2" s="48" customFormat="1" ht="14.25">
      <c r="A16" s="76" t="s">
        <v>1410</v>
      </c>
      <c r="B16" s="77"/>
    </row>
    <row r="17" spans="1:2" s="48" customFormat="1" ht="14.25">
      <c r="A17" s="78" t="s">
        <v>1411</v>
      </c>
      <c r="B17" s="474">
        <v>0</v>
      </c>
    </row>
    <row r="18" spans="1:2" s="48" customFormat="1" ht="14.25">
      <c r="A18" s="78" t="s">
        <v>1412</v>
      </c>
      <c r="B18" s="474">
        <v>0</v>
      </c>
    </row>
    <row r="19" spans="1:2" s="48" customFormat="1" ht="14.25">
      <c r="A19" s="78" t="s">
        <v>1413</v>
      </c>
      <c r="B19" s="474">
        <v>4</v>
      </c>
    </row>
    <row r="20" spans="1:2" s="48" customFormat="1" ht="14.25">
      <c r="A20" s="78" t="s">
        <v>1414</v>
      </c>
      <c r="B20" s="474">
        <v>2</v>
      </c>
    </row>
    <row r="21" spans="1:2" s="48" customFormat="1" ht="14.25">
      <c r="A21" s="78" t="s">
        <v>1415</v>
      </c>
      <c r="B21" s="474" t="s">
        <v>1621</v>
      </c>
    </row>
    <row r="22" spans="1:2" s="48" customFormat="1" ht="14.25">
      <c r="A22" s="80" t="s">
        <v>1416</v>
      </c>
      <c r="B22" s="463" t="s">
        <v>1417</v>
      </c>
    </row>
    <row r="23" spans="1:2" s="48" customFormat="1" ht="14.25"/>
    <row r="24" spans="1:2" s="48" customFormat="1" ht="14.25">
      <c r="A24" s="76" t="s">
        <v>1418</v>
      </c>
      <c r="B24" s="81"/>
    </row>
    <row r="25" spans="1:2" s="48" customFormat="1" ht="42.75" customHeight="1">
      <c r="A25" s="594" t="s">
        <v>1419</v>
      </c>
      <c r="B25" s="82" t="s">
        <v>1587</v>
      </c>
    </row>
    <row r="26" spans="1:2" s="48" customFormat="1" ht="42" hidden="1" customHeight="1">
      <c r="A26" s="595"/>
      <c r="B26" s="321" t="s">
        <v>1420</v>
      </c>
    </row>
    <row r="27" spans="1:2" s="48" customFormat="1" ht="28.35" hidden="1" customHeight="1">
      <c r="A27" s="78"/>
      <c r="B27" s="469" t="s">
        <v>1421</v>
      </c>
    </row>
    <row r="28" spans="1:2" s="48" customFormat="1" ht="14.25">
      <c r="A28" s="80" t="s">
        <v>1422</v>
      </c>
      <c r="B28" s="540">
        <v>45511</v>
      </c>
    </row>
    <row r="29" spans="1:2" s="48" customFormat="1" ht="14.25">
      <c r="B29" s="52"/>
    </row>
    <row r="30" spans="1:2" s="48" customFormat="1" ht="14.25">
      <c r="A30" s="76" t="s">
        <v>1423</v>
      </c>
      <c r="B30" s="81"/>
    </row>
    <row r="31" spans="1:2" s="39" customFormat="1" ht="19.5" customHeight="1">
      <c r="A31" s="595" t="s">
        <v>1588</v>
      </c>
      <c r="B31" s="82" t="s">
        <v>1589</v>
      </c>
    </row>
    <row r="32" spans="1:2" s="39" customFormat="1" ht="14.1" hidden="1" customHeight="1">
      <c r="A32" s="595"/>
      <c r="B32" s="321" t="s">
        <v>1590</v>
      </c>
    </row>
    <row r="33" spans="1:2" s="39" customFormat="1" ht="14.1" hidden="1" customHeight="1">
      <c r="A33" s="595"/>
      <c r="B33" s="470" t="s">
        <v>1591</v>
      </c>
    </row>
    <row r="34" spans="1:2" s="39" customFormat="1" ht="23.25" customHeight="1">
      <c r="A34" s="78" t="s">
        <v>1400</v>
      </c>
      <c r="B34" s="39" t="str">
        <f>B14</f>
        <v>Marie-Christine Fléchard</v>
      </c>
    </row>
    <row r="35" spans="1:2" s="39" customFormat="1" ht="58.5" customHeight="1">
      <c r="A35" s="82" t="s">
        <v>1592</v>
      </c>
      <c r="B35" s="466" t="s">
        <v>1855</v>
      </c>
    </row>
    <row r="36" spans="1:2" ht="14.25">
      <c r="A36" s="80" t="s">
        <v>1422</v>
      </c>
      <c r="B36" s="548">
        <v>45575</v>
      </c>
    </row>
    <row r="37" spans="1:2" s="83" customFormat="1" ht="10.5" customHeight="1">
      <c r="A37" s="48"/>
      <c r="B37" s="48"/>
    </row>
    <row r="38" spans="1:2" s="83" customFormat="1" ht="10.5" customHeight="1">
      <c r="A38" s="596" t="s">
        <v>1424</v>
      </c>
      <c r="B38" s="596"/>
    </row>
    <row r="39" spans="1:2" s="83" customFormat="1" ht="10.5">
      <c r="A39" s="569" t="s">
        <v>28</v>
      </c>
      <c r="B39" s="569"/>
    </row>
    <row r="40" spans="1:2" s="83" customFormat="1" ht="10.5">
      <c r="A40" s="569" t="s">
        <v>1425</v>
      </c>
      <c r="B40" s="569"/>
    </row>
    <row r="41" spans="1:2" s="83" customFormat="1" ht="10.5">
      <c r="A41" s="453"/>
      <c r="B41" s="453"/>
    </row>
    <row r="42" spans="1:2" s="83" customFormat="1" ht="10.5">
      <c r="A42" s="569" t="s">
        <v>30</v>
      </c>
      <c r="B42" s="569"/>
    </row>
    <row r="43" spans="1:2">
      <c r="A43" s="569" t="s">
        <v>31</v>
      </c>
      <c r="B43" s="569"/>
    </row>
  </sheetData>
  <mergeCells count="7">
    <mergeCell ref="A43:B43"/>
    <mergeCell ref="A25:A26"/>
    <mergeCell ref="A42:B42"/>
    <mergeCell ref="A38:B38"/>
    <mergeCell ref="A39:B39"/>
    <mergeCell ref="A31:A33"/>
    <mergeCell ref="A40:B40"/>
  </mergeCells>
  <phoneticPr fontId="10" type="noConversion"/>
  <pageMargins left="0.75" right="0.75" top="1" bottom="1" header="0.5" footer="0.5"/>
  <pageSetup paperSize="9" scale="86" orientation="portrait" horizontalDpi="4294967294"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3"/>
  <sheetViews>
    <sheetView view="pageBreakPreview" zoomScaleNormal="100" zoomScaleSheetLayoutView="100" workbookViewId="0">
      <selection activeCell="B1" sqref="B1:C1"/>
    </sheetView>
  </sheetViews>
  <sheetFormatPr defaultColWidth="8" defaultRowHeight="12.75"/>
  <cols>
    <col min="1" max="1" width="23.42578125" style="87" customWidth="1"/>
    <col min="2" max="2" width="21.5703125" style="87" customWidth="1"/>
    <col min="3" max="3" width="15.42578125" style="86" customWidth="1"/>
    <col min="4" max="4" width="27" style="86" customWidth="1"/>
    <col min="5" max="12" width="8" style="86" customWidth="1"/>
    <col min="13" max="16384" width="8" style="87"/>
  </cols>
  <sheetData>
    <row r="1" spans="1:66" ht="143.25" customHeight="1">
      <c r="A1" s="172"/>
      <c r="B1" s="597" t="s">
        <v>1426</v>
      </c>
      <c r="C1" s="597"/>
      <c r="D1" s="84"/>
      <c r="E1" s="85"/>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row>
    <row r="2" spans="1:66" ht="9.75" customHeight="1">
      <c r="A2" s="88"/>
      <c r="B2" s="88"/>
      <c r="C2" s="89"/>
      <c r="D2" s="89"/>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row>
    <row r="3" spans="1:66">
      <c r="A3" s="598" t="s">
        <v>1427</v>
      </c>
      <c r="B3" s="598"/>
      <c r="C3" s="598"/>
      <c r="D3" s="598"/>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row>
    <row r="4" spans="1:66" ht="14.25" customHeight="1">
      <c r="A4" s="598"/>
      <c r="B4" s="598"/>
      <c r="C4" s="598"/>
      <c r="D4" s="598"/>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row>
    <row r="5" spans="1:66" ht="25.5" customHeight="1">
      <c r="A5" s="598" t="s">
        <v>1428</v>
      </c>
      <c r="B5" s="598"/>
      <c r="C5" s="598"/>
      <c r="D5" s="598"/>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row>
    <row r="6" spans="1:66" ht="14.25">
      <c r="A6" s="599" t="s">
        <v>1399</v>
      </c>
      <c r="B6" s="599"/>
      <c r="C6" s="599"/>
      <c r="D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row>
    <row r="7" spans="1:66" ht="14.25">
      <c r="A7" s="90" t="s">
        <v>1400</v>
      </c>
      <c r="B7" s="601" t="s">
        <v>2</v>
      </c>
      <c r="C7" s="601"/>
      <c r="D7" s="601"/>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row>
    <row r="8" spans="1:66" ht="14.25">
      <c r="A8" s="90" t="s">
        <v>1429</v>
      </c>
      <c r="B8" s="601" t="str">
        <f>'1 Basic info'!$C$13</f>
        <v>Cathays Park, King Edward Vll Avenue, Cardiff, CF10 3NQ</v>
      </c>
      <c r="C8" s="601"/>
      <c r="D8" s="601"/>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row>
    <row r="9" spans="1:66" ht="14.25">
      <c r="A9" s="90" t="s">
        <v>71</v>
      </c>
      <c r="B9" s="91" t="s">
        <v>117</v>
      </c>
      <c r="C9" s="91"/>
      <c r="D9" s="91"/>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row>
    <row r="10" spans="1:66" ht="14.25">
      <c r="A10" s="90" t="s">
        <v>1401</v>
      </c>
      <c r="B10" s="601" t="str">
        <f>Cover!D8</f>
        <v>SA-PEFC-FM-007116</v>
      </c>
      <c r="C10" s="601"/>
      <c r="D10" s="91"/>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row>
    <row r="11" spans="1:66" ht="14.25">
      <c r="A11" s="90" t="s">
        <v>96</v>
      </c>
      <c r="B11" s="601" t="str">
        <f>Cover!$D$8</f>
        <v>SA-PEFC-FM-007116</v>
      </c>
      <c r="C11" s="601"/>
      <c r="D11" s="91"/>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row>
    <row r="12" spans="1:66" ht="14.25">
      <c r="A12" s="90" t="s">
        <v>1430</v>
      </c>
      <c r="B12" s="92">
        <f>Cover!D10</f>
        <v>45608</v>
      </c>
      <c r="C12" s="91" t="s">
        <v>1431</v>
      </c>
      <c r="D12" s="92">
        <f>Cover!D11</f>
        <v>47433</v>
      </c>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row>
    <row r="13" spans="1:66" ht="9.75" customHeight="1">
      <c r="A13" s="90"/>
      <c r="B13" s="91"/>
      <c r="C13" s="93"/>
      <c r="D13" s="91"/>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row>
    <row r="14" spans="1:66" ht="18" customHeight="1">
      <c r="A14" s="599" t="s">
        <v>1432</v>
      </c>
      <c r="B14" s="599"/>
      <c r="C14" s="599"/>
      <c r="D14" s="599"/>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row>
    <row r="15" spans="1:66" s="97" customFormat="1" ht="14.25">
      <c r="A15" s="94" t="s">
        <v>1433</v>
      </c>
      <c r="B15" s="95" t="s">
        <v>1434</v>
      </c>
      <c r="C15" s="95" t="s">
        <v>1435</v>
      </c>
      <c r="D15" s="95" t="s">
        <v>1436</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row>
    <row r="16" spans="1:66" s="99" customFormat="1">
      <c r="A16" s="384" t="s">
        <v>1437</v>
      </c>
      <c r="B16" s="384" t="s">
        <v>1438</v>
      </c>
      <c r="C16" s="384">
        <v>1000</v>
      </c>
      <c r="D16" s="384" t="s">
        <v>1439</v>
      </c>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row>
    <row r="17" spans="1:66" s="99" customFormat="1">
      <c r="A17" s="384" t="s">
        <v>1437</v>
      </c>
      <c r="B17" s="384" t="s">
        <v>1440</v>
      </c>
      <c r="C17" s="384">
        <v>14000</v>
      </c>
      <c r="D17" s="384" t="s">
        <v>1441</v>
      </c>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row>
    <row r="18" spans="1:66" s="99" customFormat="1">
      <c r="A18" s="384" t="s">
        <v>1437</v>
      </c>
      <c r="B18" s="384" t="s">
        <v>1442</v>
      </c>
      <c r="C18" s="384">
        <v>13000</v>
      </c>
      <c r="D18" s="384" t="s">
        <v>1443</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row>
    <row r="19" spans="1:66" ht="14.25">
      <c r="A19" s="91"/>
      <c r="B19" s="100"/>
      <c r="C19" s="91"/>
      <c r="D19" s="100"/>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row>
    <row r="20" spans="1:66" ht="14.25">
      <c r="A20" s="101" t="s">
        <v>1423</v>
      </c>
      <c r="B20" s="102"/>
      <c r="C20" s="103"/>
      <c r="D20" s="104"/>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row>
    <row r="21" spans="1:66" ht="15.75" customHeight="1">
      <c r="A21" s="602" t="s">
        <v>1400</v>
      </c>
      <c r="B21" s="601"/>
      <c r="C21" s="603" t="s">
        <v>1869</v>
      </c>
      <c r="D21" s="604"/>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row>
    <row r="22" spans="1:66" ht="84" hidden="1" customHeight="1">
      <c r="A22" s="602" t="s">
        <v>1444</v>
      </c>
      <c r="B22" s="601"/>
      <c r="C22" s="605"/>
      <c r="D22" s="60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row>
    <row r="23" spans="1:66" ht="14.25">
      <c r="A23" s="607" t="s">
        <v>1422</v>
      </c>
      <c r="B23" s="608"/>
      <c r="C23" s="554">
        <v>45588</v>
      </c>
      <c r="D23" s="105"/>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row>
    <row r="24" spans="1:66" ht="14.25">
      <c r="A24" s="90"/>
      <c r="B24" s="90"/>
      <c r="C24" s="93"/>
      <c r="D24" s="90"/>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row>
    <row r="25" spans="1:66">
      <c r="A25" s="609" t="s">
        <v>27</v>
      </c>
      <c r="B25" s="609"/>
      <c r="C25" s="609"/>
      <c r="D25" s="609"/>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row>
    <row r="26" spans="1:66">
      <c r="A26" s="600" t="s">
        <v>28</v>
      </c>
      <c r="B26" s="600"/>
      <c r="C26" s="600"/>
      <c r="D26" s="600"/>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row>
    <row r="27" spans="1:66">
      <c r="A27" s="600" t="s">
        <v>1445</v>
      </c>
      <c r="B27" s="600"/>
      <c r="C27" s="600"/>
      <c r="D27" s="600"/>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row>
    <row r="28" spans="1:66" ht="13.5" customHeight="1">
      <c r="A28" s="106"/>
      <c r="B28" s="106"/>
      <c r="C28" s="106"/>
      <c r="D28" s="10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row>
    <row r="29" spans="1:66">
      <c r="A29" s="600" t="s">
        <v>30</v>
      </c>
      <c r="B29" s="600"/>
      <c r="C29" s="600"/>
      <c r="D29" s="600"/>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row>
    <row r="30" spans="1:66">
      <c r="A30" s="600" t="s">
        <v>31</v>
      </c>
      <c r="B30" s="600"/>
      <c r="C30" s="600"/>
      <c r="D30" s="600"/>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row>
    <row r="31" spans="1:66">
      <c r="A31" s="600" t="s">
        <v>1446</v>
      </c>
      <c r="B31" s="600"/>
      <c r="C31" s="600"/>
      <c r="D31" s="600"/>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row>
    <row r="32" spans="1:66">
      <c r="A32" s="86"/>
      <c r="B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row>
    <row r="33" spans="1:66">
      <c r="A33" s="86"/>
      <c r="B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row>
    <row r="34" spans="1:66">
      <c r="A34" s="86"/>
      <c r="B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row>
    <row r="35" spans="1:66">
      <c r="A35" s="86"/>
      <c r="B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row>
    <row r="36" spans="1:66" s="86" customFormat="1"/>
    <row r="37" spans="1:66" s="86" customFormat="1"/>
    <row r="38" spans="1:66" s="86" customFormat="1"/>
    <row r="39" spans="1:66" s="86" customFormat="1"/>
    <row r="40" spans="1:66" s="86" customFormat="1"/>
    <row r="41" spans="1:66" s="86" customFormat="1"/>
    <row r="42" spans="1:66" s="86" customFormat="1"/>
    <row r="43" spans="1:66" s="86" customFormat="1"/>
    <row r="44" spans="1:66" s="86" customFormat="1"/>
    <row r="45" spans="1:66" s="86" customFormat="1"/>
    <row r="46" spans="1:66" s="86" customFormat="1"/>
    <row r="47" spans="1:66" s="86" customFormat="1"/>
    <row r="48" spans="1:66" s="86" customFormat="1"/>
    <row r="49" spans="1:31" s="86" customFormat="1"/>
    <row r="50" spans="1:31" s="86" customFormat="1"/>
    <row r="51" spans="1:31" s="86" customFormat="1"/>
    <row r="52" spans="1:31" s="86" customFormat="1"/>
    <row r="53" spans="1:31" s="86" customFormat="1"/>
    <row r="54" spans="1:31" s="86" customFormat="1"/>
    <row r="55" spans="1:31">
      <c r="A55" s="86"/>
      <c r="B55" s="86"/>
      <c r="M55" s="86"/>
      <c r="N55" s="86"/>
      <c r="O55" s="86"/>
      <c r="P55" s="86"/>
      <c r="Q55" s="86"/>
      <c r="R55" s="86"/>
      <c r="S55" s="86"/>
      <c r="T55" s="86"/>
      <c r="U55" s="86"/>
      <c r="V55" s="86"/>
      <c r="W55" s="86"/>
      <c r="X55" s="86"/>
      <c r="Y55" s="86"/>
      <c r="Z55" s="86"/>
      <c r="AA55" s="86"/>
      <c r="AB55" s="86"/>
      <c r="AC55" s="86"/>
      <c r="AD55" s="86"/>
      <c r="AE55" s="86"/>
    </row>
    <row r="56" spans="1:31">
      <c r="A56" s="86"/>
      <c r="B56" s="86"/>
      <c r="M56" s="86"/>
      <c r="N56" s="86"/>
      <c r="O56" s="86"/>
      <c r="P56" s="86"/>
      <c r="Q56" s="86"/>
      <c r="R56" s="86"/>
      <c r="S56" s="86"/>
      <c r="T56" s="86"/>
      <c r="U56" s="86"/>
      <c r="V56" s="86"/>
      <c r="W56" s="86"/>
      <c r="X56" s="86"/>
      <c r="Y56" s="86"/>
      <c r="Z56" s="86"/>
      <c r="AA56" s="86"/>
      <c r="AB56" s="86"/>
      <c r="AC56" s="86"/>
      <c r="AD56" s="86"/>
      <c r="AE56" s="86"/>
    </row>
    <row r="57" spans="1:31">
      <c r="A57" s="86"/>
      <c r="B57" s="86"/>
      <c r="M57" s="86"/>
      <c r="N57" s="86"/>
      <c r="O57" s="86"/>
      <c r="P57" s="86"/>
      <c r="Q57" s="86"/>
      <c r="R57" s="86"/>
      <c r="S57" s="86"/>
      <c r="T57" s="86"/>
      <c r="U57" s="86"/>
      <c r="V57" s="86"/>
      <c r="W57" s="86"/>
      <c r="X57" s="86"/>
      <c r="Y57" s="86"/>
      <c r="Z57" s="86"/>
      <c r="AA57" s="86"/>
      <c r="AB57" s="86"/>
      <c r="AC57" s="86"/>
      <c r="AD57" s="86"/>
      <c r="AE57" s="86"/>
    </row>
    <row r="58" spans="1:31">
      <c r="A58" s="86"/>
      <c r="B58" s="86"/>
      <c r="M58" s="86"/>
      <c r="N58" s="86"/>
      <c r="O58" s="86"/>
      <c r="P58" s="86"/>
      <c r="Q58" s="86"/>
      <c r="R58" s="86"/>
      <c r="S58" s="86"/>
      <c r="T58" s="86"/>
      <c r="U58" s="86"/>
      <c r="V58" s="86"/>
      <c r="W58" s="86"/>
      <c r="X58" s="86"/>
      <c r="Y58" s="86"/>
      <c r="Z58" s="86"/>
      <c r="AA58" s="86"/>
      <c r="AB58" s="86"/>
      <c r="AC58" s="86"/>
      <c r="AD58" s="86"/>
      <c r="AE58" s="86"/>
    </row>
    <row r="59" spans="1:31">
      <c r="A59" s="86"/>
      <c r="B59" s="86"/>
      <c r="M59" s="86"/>
      <c r="N59" s="86"/>
      <c r="O59" s="86"/>
      <c r="P59" s="86"/>
      <c r="Q59" s="86"/>
      <c r="R59" s="86"/>
      <c r="S59" s="86"/>
      <c r="T59" s="86"/>
      <c r="U59" s="86"/>
      <c r="V59" s="86"/>
      <c r="W59" s="86"/>
      <c r="X59" s="86"/>
      <c r="Y59" s="86"/>
      <c r="Z59" s="86"/>
      <c r="AA59" s="86"/>
      <c r="AB59" s="86"/>
      <c r="AC59" s="86"/>
      <c r="AD59" s="86"/>
      <c r="AE59" s="86"/>
    </row>
    <row r="60" spans="1:31">
      <c r="A60" s="86"/>
      <c r="B60" s="86"/>
      <c r="M60" s="86"/>
      <c r="N60" s="86"/>
      <c r="O60" s="86"/>
      <c r="P60" s="86"/>
      <c r="Q60" s="86"/>
      <c r="R60" s="86"/>
      <c r="S60" s="86"/>
      <c r="T60" s="86"/>
      <c r="U60" s="86"/>
      <c r="V60" s="86"/>
      <c r="W60" s="86"/>
      <c r="X60" s="86"/>
      <c r="Y60" s="86"/>
      <c r="Z60" s="86"/>
      <c r="AA60" s="86"/>
      <c r="AB60" s="86"/>
      <c r="AC60" s="86"/>
      <c r="AD60" s="86"/>
      <c r="AE60" s="86"/>
    </row>
    <row r="61" spans="1:31">
      <c r="A61" s="86"/>
      <c r="B61" s="86"/>
      <c r="M61" s="86"/>
      <c r="N61" s="86"/>
      <c r="O61" s="86"/>
      <c r="P61" s="86"/>
      <c r="Q61" s="86"/>
      <c r="R61" s="86"/>
      <c r="S61" s="86"/>
      <c r="T61" s="86"/>
      <c r="U61" s="86"/>
      <c r="V61" s="86"/>
      <c r="W61" s="86"/>
      <c r="X61" s="86"/>
      <c r="Y61" s="86"/>
      <c r="Z61" s="86"/>
      <c r="AA61" s="86"/>
      <c r="AB61" s="86"/>
      <c r="AC61" s="86"/>
      <c r="AD61" s="86"/>
      <c r="AE61" s="86"/>
    </row>
    <row r="62" spans="1:31">
      <c r="A62" s="86"/>
      <c r="B62" s="86"/>
      <c r="M62" s="86"/>
      <c r="N62" s="86"/>
      <c r="O62" s="86"/>
      <c r="P62" s="86"/>
      <c r="Q62" s="86"/>
      <c r="R62" s="86"/>
      <c r="S62" s="86"/>
      <c r="T62" s="86"/>
      <c r="U62" s="86"/>
      <c r="V62" s="86"/>
      <c r="W62" s="86"/>
      <c r="X62" s="86"/>
      <c r="Y62" s="86"/>
      <c r="Z62" s="86"/>
      <c r="AA62" s="86"/>
      <c r="AB62" s="86"/>
      <c r="AC62" s="86"/>
      <c r="AD62" s="86"/>
      <c r="AE62" s="86"/>
    </row>
    <row r="63" spans="1:31">
      <c r="A63" s="86"/>
      <c r="B63" s="86"/>
      <c r="M63" s="86"/>
      <c r="N63" s="86"/>
      <c r="O63" s="86"/>
      <c r="P63" s="86"/>
      <c r="Q63" s="86"/>
      <c r="R63" s="86"/>
      <c r="S63" s="86"/>
      <c r="T63" s="86"/>
      <c r="U63" s="86"/>
      <c r="V63" s="86"/>
      <c r="W63" s="86"/>
      <c r="X63" s="86"/>
      <c r="Y63" s="86"/>
      <c r="Z63" s="86"/>
      <c r="AA63" s="86"/>
      <c r="AB63" s="86"/>
      <c r="AC63" s="86"/>
      <c r="AD63" s="86"/>
      <c r="AE63" s="86"/>
    </row>
    <row r="64" spans="1:31">
      <c r="A64" s="86"/>
      <c r="B64" s="86"/>
      <c r="M64" s="86"/>
      <c r="N64" s="86"/>
      <c r="O64" s="86"/>
      <c r="P64" s="86"/>
      <c r="Q64" s="86"/>
      <c r="R64" s="86"/>
      <c r="S64" s="86"/>
      <c r="T64" s="86"/>
      <c r="U64" s="86"/>
      <c r="V64" s="86"/>
      <c r="W64" s="86"/>
      <c r="X64" s="86"/>
      <c r="Y64" s="86"/>
      <c r="Z64" s="86"/>
      <c r="AA64" s="86"/>
      <c r="AB64" s="86"/>
      <c r="AC64" s="86"/>
      <c r="AD64" s="86"/>
      <c r="AE64" s="86"/>
    </row>
    <row r="65" spans="1:31">
      <c r="A65" s="86"/>
      <c r="B65" s="86"/>
      <c r="M65" s="86"/>
      <c r="N65" s="86"/>
      <c r="O65" s="86"/>
      <c r="P65" s="86"/>
      <c r="Q65" s="86"/>
      <c r="R65" s="86"/>
      <c r="S65" s="86"/>
      <c r="T65" s="86"/>
      <c r="U65" s="86"/>
      <c r="V65" s="86"/>
      <c r="W65" s="86"/>
      <c r="X65" s="86"/>
      <c r="Y65" s="86"/>
      <c r="Z65" s="86"/>
      <c r="AA65" s="86"/>
      <c r="AB65" s="86"/>
      <c r="AC65" s="86"/>
      <c r="AD65" s="86"/>
      <c r="AE65" s="86"/>
    </row>
    <row r="66" spans="1:31">
      <c r="A66" s="86"/>
      <c r="B66" s="86"/>
      <c r="M66" s="86"/>
      <c r="N66" s="86"/>
      <c r="O66" s="86"/>
      <c r="P66" s="86"/>
      <c r="Q66" s="86"/>
      <c r="R66" s="86"/>
      <c r="S66" s="86"/>
      <c r="T66" s="86"/>
      <c r="U66" s="86"/>
      <c r="V66" s="86"/>
      <c r="W66" s="86"/>
      <c r="X66" s="86"/>
      <c r="Y66" s="86"/>
      <c r="Z66" s="86"/>
      <c r="AA66" s="86"/>
      <c r="AB66" s="86"/>
      <c r="AC66" s="86"/>
      <c r="AD66" s="86"/>
      <c r="AE66" s="86"/>
    </row>
    <row r="67" spans="1:31">
      <c r="A67" s="86"/>
      <c r="B67" s="86"/>
      <c r="M67" s="86"/>
      <c r="N67" s="86"/>
      <c r="O67" s="86"/>
      <c r="P67" s="86"/>
      <c r="Q67" s="86"/>
      <c r="R67" s="86"/>
      <c r="S67" s="86"/>
      <c r="T67" s="86"/>
      <c r="U67" s="86"/>
      <c r="V67" s="86"/>
      <c r="W67" s="86"/>
      <c r="X67" s="86"/>
      <c r="Y67" s="86"/>
      <c r="Z67" s="86"/>
      <c r="AA67" s="86"/>
      <c r="AB67" s="86"/>
      <c r="AC67" s="86"/>
      <c r="AD67" s="86"/>
      <c r="AE67" s="86"/>
    </row>
    <row r="68" spans="1:31">
      <c r="A68" s="86"/>
      <c r="B68" s="86"/>
      <c r="M68" s="86"/>
      <c r="N68" s="86"/>
      <c r="O68" s="86"/>
      <c r="P68" s="86"/>
      <c r="Q68" s="86"/>
      <c r="R68" s="86"/>
      <c r="S68" s="86"/>
      <c r="T68" s="86"/>
      <c r="U68" s="86"/>
      <c r="V68" s="86"/>
      <c r="W68" s="86"/>
      <c r="X68" s="86"/>
      <c r="Y68" s="86"/>
      <c r="Z68" s="86"/>
      <c r="AA68" s="86"/>
      <c r="AB68" s="86"/>
      <c r="AC68" s="86"/>
      <c r="AD68" s="86"/>
      <c r="AE68" s="86"/>
    </row>
    <row r="69" spans="1:31">
      <c r="A69" s="86"/>
      <c r="B69" s="86"/>
      <c r="M69" s="86"/>
      <c r="N69" s="86"/>
      <c r="O69" s="86"/>
      <c r="P69" s="86"/>
      <c r="Q69" s="86"/>
      <c r="R69" s="86"/>
      <c r="S69" s="86"/>
      <c r="T69" s="86"/>
      <c r="U69" s="86"/>
      <c r="V69" s="86"/>
      <c r="W69" s="86"/>
      <c r="X69" s="86"/>
      <c r="Y69" s="86"/>
      <c r="Z69" s="86"/>
      <c r="AA69" s="86"/>
      <c r="AB69" s="86"/>
      <c r="AC69" s="86"/>
      <c r="AD69" s="86"/>
      <c r="AE69" s="86"/>
    </row>
    <row r="70" spans="1:31">
      <c r="A70" s="86"/>
      <c r="B70" s="86"/>
      <c r="M70" s="86"/>
      <c r="N70" s="86"/>
      <c r="O70" s="86"/>
      <c r="P70" s="86"/>
      <c r="Q70" s="86"/>
      <c r="R70" s="86"/>
      <c r="S70" s="86"/>
      <c r="T70" s="86"/>
      <c r="U70" s="86"/>
      <c r="V70" s="86"/>
      <c r="W70" s="86"/>
      <c r="X70" s="86"/>
      <c r="Y70" s="86"/>
      <c r="Z70" s="86"/>
      <c r="AA70" s="86"/>
      <c r="AB70" s="86"/>
      <c r="AC70" s="86"/>
      <c r="AD70" s="86"/>
      <c r="AE70" s="86"/>
    </row>
    <row r="71" spans="1:31">
      <c r="A71" s="86"/>
      <c r="B71" s="86"/>
      <c r="M71" s="86"/>
      <c r="N71" s="86"/>
      <c r="O71" s="86"/>
      <c r="P71" s="86"/>
      <c r="Q71" s="86"/>
      <c r="R71" s="86"/>
      <c r="S71" s="86"/>
      <c r="T71" s="86"/>
      <c r="U71" s="86"/>
      <c r="V71" s="86"/>
      <c r="W71" s="86"/>
      <c r="X71" s="86"/>
      <c r="Y71" s="86"/>
      <c r="Z71" s="86"/>
      <c r="AA71" s="86"/>
      <c r="AB71" s="86"/>
      <c r="AC71" s="86"/>
      <c r="AD71" s="86"/>
      <c r="AE71" s="86"/>
    </row>
    <row r="72" spans="1:31">
      <c r="A72" s="86"/>
      <c r="B72" s="86"/>
      <c r="M72" s="86"/>
      <c r="N72" s="86"/>
      <c r="O72" s="86"/>
      <c r="P72" s="86"/>
      <c r="Q72" s="86"/>
      <c r="R72" s="86"/>
      <c r="S72" s="86"/>
      <c r="T72" s="86"/>
      <c r="U72" s="86"/>
      <c r="V72" s="86"/>
      <c r="W72" s="86"/>
      <c r="X72" s="86"/>
      <c r="Y72" s="86"/>
      <c r="Z72" s="86"/>
      <c r="AA72" s="86"/>
      <c r="AB72" s="86"/>
      <c r="AC72" s="86"/>
      <c r="AD72" s="86"/>
      <c r="AE72" s="86"/>
    </row>
    <row r="73" spans="1:31">
      <c r="A73" s="86"/>
      <c r="B73" s="86"/>
      <c r="M73" s="86"/>
      <c r="N73" s="86"/>
      <c r="O73" s="86"/>
      <c r="P73" s="86"/>
      <c r="Q73" s="86"/>
      <c r="R73" s="86"/>
      <c r="S73" s="86"/>
      <c r="T73" s="86"/>
      <c r="U73" s="86"/>
      <c r="V73" s="86"/>
      <c r="W73" s="86"/>
      <c r="X73" s="86"/>
      <c r="Y73" s="86"/>
      <c r="Z73" s="86"/>
      <c r="AA73" s="86"/>
      <c r="AB73" s="86"/>
      <c r="AC73" s="86"/>
      <c r="AD73" s="86"/>
      <c r="AE73" s="86"/>
    </row>
    <row r="74" spans="1:31">
      <c r="A74" s="86"/>
      <c r="B74" s="86"/>
      <c r="M74" s="86"/>
      <c r="N74" s="86"/>
      <c r="O74" s="86"/>
      <c r="P74" s="86"/>
      <c r="Q74" s="86"/>
      <c r="R74" s="86"/>
      <c r="S74" s="86"/>
      <c r="T74" s="86"/>
      <c r="U74" s="86"/>
      <c r="V74" s="86"/>
      <c r="W74" s="86"/>
      <c r="X74" s="86"/>
      <c r="Y74" s="86"/>
      <c r="Z74" s="86"/>
      <c r="AA74" s="86"/>
      <c r="AB74" s="86"/>
      <c r="AC74" s="86"/>
      <c r="AD74" s="86"/>
      <c r="AE74" s="86"/>
    </row>
    <row r="75" spans="1:31">
      <c r="A75" s="86"/>
      <c r="B75" s="86"/>
      <c r="M75" s="86"/>
      <c r="N75" s="86"/>
      <c r="O75" s="86"/>
      <c r="P75" s="86"/>
      <c r="Q75" s="86"/>
      <c r="R75" s="86"/>
      <c r="S75" s="86"/>
      <c r="T75" s="86"/>
      <c r="U75" s="86"/>
      <c r="V75" s="86"/>
      <c r="W75" s="86"/>
      <c r="X75" s="86"/>
      <c r="Y75" s="86"/>
      <c r="Z75" s="86"/>
      <c r="AA75" s="86"/>
      <c r="AB75" s="86"/>
      <c r="AC75" s="86"/>
      <c r="AD75" s="86"/>
      <c r="AE75" s="86"/>
    </row>
    <row r="76" spans="1:31">
      <c r="A76" s="86"/>
      <c r="B76" s="86"/>
      <c r="M76" s="86"/>
      <c r="N76" s="86"/>
      <c r="O76" s="86"/>
      <c r="P76" s="86"/>
      <c r="Q76" s="86"/>
      <c r="R76" s="86"/>
      <c r="S76" s="86"/>
      <c r="T76" s="86"/>
      <c r="U76" s="86"/>
      <c r="V76" s="86"/>
      <c r="W76" s="86"/>
      <c r="X76" s="86"/>
      <c r="Y76" s="86"/>
      <c r="Z76" s="86"/>
      <c r="AA76" s="86"/>
      <c r="AB76" s="86"/>
      <c r="AC76" s="86"/>
      <c r="AD76" s="86"/>
      <c r="AE76" s="86"/>
    </row>
    <row r="77" spans="1:31">
      <c r="A77" s="86"/>
      <c r="B77" s="86"/>
      <c r="M77" s="86"/>
      <c r="N77" s="86"/>
      <c r="O77" s="86"/>
      <c r="P77" s="86"/>
      <c r="Q77" s="86"/>
      <c r="R77" s="86"/>
      <c r="S77" s="86"/>
      <c r="T77" s="86"/>
      <c r="U77" s="86"/>
      <c r="V77" s="86"/>
      <c r="W77" s="86"/>
      <c r="X77" s="86"/>
      <c r="Y77" s="86"/>
      <c r="Z77" s="86"/>
      <c r="AA77" s="86"/>
      <c r="AB77" s="86"/>
      <c r="AC77" s="86"/>
      <c r="AD77" s="86"/>
      <c r="AE77" s="86"/>
    </row>
    <row r="78" spans="1:31">
      <c r="A78" s="86"/>
      <c r="B78" s="86"/>
      <c r="M78" s="86"/>
      <c r="N78" s="86"/>
      <c r="O78" s="86"/>
      <c r="P78" s="86"/>
      <c r="Q78" s="86"/>
      <c r="R78" s="86"/>
      <c r="S78" s="86"/>
      <c r="T78" s="86"/>
      <c r="U78" s="86"/>
      <c r="V78" s="86"/>
      <c r="W78" s="86"/>
      <c r="X78" s="86"/>
      <c r="Y78" s="86"/>
      <c r="Z78" s="86"/>
      <c r="AA78" s="86"/>
      <c r="AB78" s="86"/>
      <c r="AC78" s="86"/>
      <c r="AD78" s="86"/>
      <c r="AE78" s="86"/>
    </row>
    <row r="79" spans="1:31">
      <c r="A79" s="86"/>
      <c r="B79" s="86"/>
      <c r="M79" s="86"/>
      <c r="N79" s="86"/>
      <c r="O79" s="86"/>
      <c r="P79" s="86"/>
      <c r="Q79" s="86"/>
      <c r="R79" s="86"/>
      <c r="S79" s="86"/>
      <c r="T79" s="86"/>
      <c r="U79" s="86"/>
      <c r="V79" s="86"/>
      <c r="W79" s="86"/>
      <c r="X79" s="86"/>
      <c r="Y79" s="86"/>
      <c r="Z79" s="86"/>
      <c r="AA79" s="86"/>
      <c r="AB79" s="86"/>
      <c r="AC79" s="86"/>
      <c r="AD79" s="86"/>
      <c r="AE79" s="86"/>
    </row>
    <row r="80" spans="1:31">
      <c r="A80" s="86"/>
      <c r="B80" s="86"/>
      <c r="M80" s="86"/>
      <c r="N80" s="86"/>
      <c r="O80" s="86"/>
      <c r="P80" s="86"/>
      <c r="Q80" s="86"/>
      <c r="R80" s="86"/>
      <c r="S80" s="86"/>
      <c r="T80" s="86"/>
      <c r="U80" s="86"/>
      <c r="V80" s="86"/>
      <c r="W80" s="86"/>
      <c r="X80" s="86"/>
      <c r="Y80" s="86"/>
      <c r="Z80" s="86"/>
      <c r="AA80" s="86"/>
      <c r="AB80" s="86"/>
      <c r="AC80" s="86"/>
      <c r="AD80" s="86"/>
      <c r="AE80" s="86"/>
    </row>
    <row r="81" spans="1:31">
      <c r="A81" s="86"/>
      <c r="B81" s="86"/>
      <c r="M81" s="86"/>
      <c r="N81" s="86"/>
      <c r="O81" s="86"/>
      <c r="P81" s="86"/>
      <c r="Q81" s="86"/>
      <c r="R81" s="86"/>
      <c r="S81" s="86"/>
      <c r="T81" s="86"/>
      <c r="U81" s="86"/>
      <c r="V81" s="86"/>
      <c r="W81" s="86"/>
      <c r="X81" s="86"/>
      <c r="Y81" s="86"/>
      <c r="Z81" s="86"/>
      <c r="AA81" s="86"/>
      <c r="AB81" s="86"/>
      <c r="AC81" s="86"/>
      <c r="AD81" s="86"/>
      <c r="AE81" s="86"/>
    </row>
    <row r="82" spans="1:31">
      <c r="A82" s="86"/>
      <c r="B82" s="86"/>
      <c r="M82" s="86"/>
      <c r="N82" s="86"/>
      <c r="O82" s="86"/>
      <c r="P82" s="86"/>
      <c r="Q82" s="86"/>
      <c r="R82" s="86"/>
      <c r="S82" s="86"/>
      <c r="T82" s="86"/>
      <c r="U82" s="86"/>
      <c r="V82" s="86"/>
      <c r="W82" s="86"/>
      <c r="X82" s="86"/>
      <c r="Y82" s="86"/>
      <c r="Z82" s="86"/>
      <c r="AA82" s="86"/>
      <c r="AB82" s="86"/>
      <c r="AC82" s="86"/>
      <c r="AD82" s="86"/>
      <c r="AE82" s="86"/>
    </row>
    <row r="83" spans="1:31">
      <c r="A83" s="86"/>
      <c r="B83" s="86"/>
      <c r="M83" s="86"/>
      <c r="N83" s="86"/>
      <c r="O83" s="86"/>
      <c r="P83" s="86"/>
      <c r="Q83" s="86"/>
      <c r="R83" s="86"/>
      <c r="S83" s="86"/>
      <c r="T83" s="86"/>
      <c r="U83" s="86"/>
      <c r="V83" s="86"/>
      <c r="W83" s="86"/>
      <c r="X83" s="86"/>
      <c r="Y83" s="86"/>
      <c r="Z83" s="86"/>
      <c r="AA83" s="86"/>
      <c r="AB83" s="86"/>
      <c r="AC83" s="86"/>
      <c r="AD83" s="86"/>
      <c r="AE83" s="86"/>
    </row>
    <row r="84" spans="1:31">
      <c r="A84" s="86"/>
      <c r="B84" s="86"/>
      <c r="M84" s="86"/>
      <c r="N84" s="86"/>
      <c r="O84" s="86"/>
      <c r="P84" s="86"/>
      <c r="Q84" s="86"/>
      <c r="R84" s="86"/>
      <c r="S84" s="86"/>
      <c r="T84" s="86"/>
      <c r="U84" s="86"/>
      <c r="V84" s="86"/>
      <c r="W84" s="86"/>
      <c r="X84" s="86"/>
      <c r="Y84" s="86"/>
      <c r="Z84" s="86"/>
      <c r="AA84" s="86"/>
      <c r="AB84" s="86"/>
      <c r="AC84" s="86"/>
      <c r="AD84" s="86"/>
      <c r="AE84" s="86"/>
    </row>
    <row r="85" spans="1:31">
      <c r="A85" s="86"/>
      <c r="B85" s="86"/>
      <c r="M85" s="86"/>
      <c r="N85" s="86"/>
      <c r="O85" s="86"/>
      <c r="P85" s="86"/>
      <c r="Q85" s="86"/>
      <c r="R85" s="86"/>
      <c r="S85" s="86"/>
      <c r="T85" s="86"/>
      <c r="U85" s="86"/>
      <c r="V85" s="86"/>
      <c r="W85" s="86"/>
      <c r="X85" s="86"/>
      <c r="Y85" s="86"/>
      <c r="Z85" s="86"/>
      <c r="AA85" s="86"/>
      <c r="AB85" s="86"/>
      <c r="AC85" s="86"/>
      <c r="AD85" s="86"/>
      <c r="AE85" s="86"/>
    </row>
    <row r="86" spans="1:31">
      <c r="A86" s="86"/>
      <c r="B86" s="86"/>
      <c r="M86" s="86"/>
      <c r="N86" s="86"/>
      <c r="O86" s="86"/>
      <c r="P86" s="86"/>
      <c r="Q86" s="86"/>
      <c r="R86" s="86"/>
      <c r="S86" s="86"/>
      <c r="T86" s="86"/>
      <c r="U86" s="86"/>
      <c r="V86" s="86"/>
      <c r="W86" s="86"/>
      <c r="X86" s="86"/>
      <c r="Y86" s="86"/>
      <c r="Z86" s="86"/>
      <c r="AA86" s="86"/>
      <c r="AB86" s="86"/>
      <c r="AC86" s="86"/>
      <c r="AD86" s="86"/>
      <c r="AE86" s="86"/>
    </row>
    <row r="87" spans="1:31">
      <c r="A87" s="86"/>
      <c r="B87" s="86"/>
      <c r="M87" s="86"/>
      <c r="N87" s="86"/>
      <c r="O87" s="86"/>
      <c r="P87" s="86"/>
      <c r="Q87" s="86"/>
      <c r="R87" s="86"/>
      <c r="S87" s="86"/>
      <c r="T87" s="86"/>
      <c r="U87" s="86"/>
      <c r="V87" s="86"/>
      <c r="W87" s="86"/>
      <c r="X87" s="86"/>
      <c r="Y87" s="86"/>
      <c r="Z87" s="86"/>
      <c r="AA87" s="86"/>
      <c r="AB87" s="86"/>
      <c r="AC87" s="86"/>
      <c r="AD87" s="86"/>
      <c r="AE87" s="86"/>
    </row>
    <row r="88" spans="1:31">
      <c r="A88" s="86"/>
      <c r="B88" s="86"/>
      <c r="M88" s="86"/>
      <c r="N88" s="86"/>
      <c r="O88" s="86"/>
      <c r="P88" s="86"/>
      <c r="Q88" s="86"/>
      <c r="R88" s="86"/>
      <c r="S88" s="86"/>
      <c r="T88" s="86"/>
      <c r="U88" s="86"/>
      <c r="V88" s="86"/>
      <c r="W88" s="86"/>
      <c r="X88" s="86"/>
      <c r="Y88" s="86"/>
      <c r="Z88" s="86"/>
      <c r="AA88" s="86"/>
      <c r="AB88" s="86"/>
      <c r="AC88" s="86"/>
      <c r="AD88" s="86"/>
      <c r="AE88" s="86"/>
    </row>
    <row r="89" spans="1:31">
      <c r="A89" s="86"/>
      <c r="B89" s="86"/>
      <c r="M89" s="86"/>
      <c r="N89" s="86"/>
      <c r="O89" s="86"/>
      <c r="P89" s="86"/>
      <c r="Q89" s="86"/>
      <c r="R89" s="86"/>
      <c r="S89" s="86"/>
      <c r="T89" s="86"/>
      <c r="U89" s="86"/>
      <c r="V89" s="86"/>
      <c r="W89" s="86"/>
      <c r="X89" s="86"/>
      <c r="Y89" s="86"/>
      <c r="Z89" s="86"/>
      <c r="AA89" s="86"/>
      <c r="AB89" s="86"/>
      <c r="AC89" s="86"/>
      <c r="AD89" s="86"/>
      <c r="AE89" s="86"/>
    </row>
    <row r="90" spans="1:31">
      <c r="A90" s="86"/>
      <c r="B90" s="86"/>
      <c r="M90" s="86"/>
      <c r="N90" s="86"/>
      <c r="O90" s="86"/>
      <c r="P90" s="86"/>
      <c r="Q90" s="86"/>
      <c r="R90" s="86"/>
      <c r="S90" s="86"/>
      <c r="T90" s="86"/>
      <c r="U90" s="86"/>
      <c r="V90" s="86"/>
      <c r="W90" s="86"/>
      <c r="X90" s="86"/>
      <c r="Y90" s="86"/>
      <c r="Z90" s="86"/>
      <c r="AA90" s="86"/>
      <c r="AB90" s="86"/>
      <c r="AC90" s="86"/>
      <c r="AD90" s="86"/>
      <c r="AE90" s="86"/>
    </row>
    <row r="91" spans="1:31">
      <c r="A91" s="86"/>
      <c r="B91" s="86"/>
      <c r="M91" s="86"/>
      <c r="N91" s="86"/>
      <c r="O91" s="86"/>
      <c r="P91" s="86"/>
      <c r="Q91" s="86"/>
      <c r="R91" s="86"/>
      <c r="S91" s="86"/>
      <c r="T91" s="86"/>
      <c r="U91" s="86"/>
      <c r="V91" s="86"/>
      <c r="W91" s="86"/>
      <c r="X91" s="86"/>
      <c r="Y91" s="86"/>
      <c r="Z91" s="86"/>
      <c r="AA91" s="86"/>
      <c r="AB91" s="86"/>
      <c r="AC91" s="86"/>
      <c r="AD91" s="86"/>
      <c r="AE91" s="86"/>
    </row>
    <row r="92" spans="1:31">
      <c r="A92" s="86"/>
      <c r="B92" s="86"/>
      <c r="M92" s="86"/>
      <c r="N92" s="86"/>
      <c r="O92" s="86"/>
      <c r="P92" s="86"/>
      <c r="Q92" s="86"/>
      <c r="R92" s="86"/>
      <c r="S92" s="86"/>
      <c r="T92" s="86"/>
      <c r="U92" s="86"/>
      <c r="V92" s="86"/>
      <c r="W92" s="86"/>
      <c r="X92" s="86"/>
      <c r="Y92" s="86"/>
      <c r="Z92" s="86"/>
      <c r="AA92" s="86"/>
      <c r="AB92" s="86"/>
      <c r="AC92" s="86"/>
      <c r="AD92" s="86"/>
      <c r="AE92" s="86"/>
    </row>
    <row r="93" spans="1:31">
      <c r="A93" s="86"/>
      <c r="B93" s="86"/>
      <c r="M93" s="86"/>
      <c r="N93" s="86"/>
      <c r="O93" s="86"/>
      <c r="P93" s="86"/>
      <c r="Q93" s="86"/>
      <c r="R93" s="86"/>
      <c r="S93" s="86"/>
      <c r="T93" s="86"/>
      <c r="U93" s="86"/>
      <c r="V93" s="86"/>
      <c r="W93" s="86"/>
      <c r="X93" s="86"/>
      <c r="Y93" s="86"/>
      <c r="Z93" s="86"/>
      <c r="AA93" s="86"/>
      <c r="AB93" s="86"/>
      <c r="AC93" s="86"/>
      <c r="AD93" s="86"/>
      <c r="AE93" s="86"/>
    </row>
    <row r="94" spans="1:31">
      <c r="A94" s="86"/>
      <c r="B94" s="86"/>
      <c r="M94" s="86"/>
      <c r="N94" s="86"/>
      <c r="O94" s="86"/>
      <c r="P94" s="86"/>
      <c r="Q94" s="86"/>
      <c r="R94" s="86"/>
      <c r="S94" s="86"/>
      <c r="T94" s="86"/>
      <c r="U94" s="86"/>
      <c r="V94" s="86"/>
      <c r="W94" s="86"/>
      <c r="X94" s="86"/>
      <c r="Y94" s="86"/>
      <c r="Z94" s="86"/>
      <c r="AA94" s="86"/>
      <c r="AB94" s="86"/>
      <c r="AC94" s="86"/>
      <c r="AD94" s="86"/>
      <c r="AE94" s="86"/>
    </row>
    <row r="95" spans="1:31">
      <c r="A95" s="86"/>
      <c r="B95" s="86"/>
      <c r="M95" s="86"/>
      <c r="N95" s="86"/>
      <c r="O95" s="86"/>
      <c r="P95" s="86"/>
      <c r="Q95" s="86"/>
      <c r="R95" s="86"/>
      <c r="S95" s="86"/>
      <c r="T95" s="86"/>
      <c r="U95" s="86"/>
      <c r="V95" s="86"/>
      <c r="W95" s="86"/>
      <c r="X95" s="86"/>
      <c r="Y95" s="86"/>
      <c r="Z95" s="86"/>
      <c r="AA95" s="86"/>
      <c r="AB95" s="86"/>
      <c r="AC95" s="86"/>
      <c r="AD95" s="86"/>
      <c r="AE95" s="86"/>
    </row>
    <row r="96" spans="1:31">
      <c r="A96" s="86"/>
      <c r="B96" s="86"/>
      <c r="M96" s="86"/>
      <c r="N96" s="86"/>
      <c r="O96" s="86"/>
      <c r="P96" s="86"/>
      <c r="Q96" s="86"/>
      <c r="R96" s="86"/>
      <c r="S96" s="86"/>
      <c r="T96" s="86"/>
      <c r="U96" s="86"/>
      <c r="V96" s="86"/>
      <c r="W96" s="86"/>
      <c r="X96" s="86"/>
      <c r="Y96" s="86"/>
      <c r="Z96" s="86"/>
      <c r="AA96" s="86"/>
      <c r="AB96" s="86"/>
      <c r="AC96" s="86"/>
      <c r="AD96" s="86"/>
      <c r="AE96" s="86"/>
    </row>
    <row r="97" spans="1:31">
      <c r="A97" s="86"/>
      <c r="B97" s="86"/>
      <c r="M97" s="86"/>
      <c r="N97" s="86"/>
      <c r="O97" s="86"/>
      <c r="P97" s="86"/>
      <c r="Q97" s="86"/>
      <c r="R97" s="86"/>
      <c r="S97" s="86"/>
      <c r="T97" s="86"/>
      <c r="U97" s="86"/>
      <c r="V97" s="86"/>
      <c r="W97" s="86"/>
      <c r="X97" s="86"/>
      <c r="Y97" s="86"/>
      <c r="Z97" s="86"/>
      <c r="AA97" s="86"/>
      <c r="AB97" s="86"/>
      <c r="AC97" s="86"/>
      <c r="AD97" s="86"/>
      <c r="AE97" s="86"/>
    </row>
    <row r="98" spans="1:31">
      <c r="A98" s="86"/>
      <c r="B98" s="86"/>
      <c r="M98" s="86"/>
      <c r="N98" s="86"/>
      <c r="O98" s="86"/>
      <c r="P98" s="86"/>
      <c r="Q98" s="86"/>
      <c r="R98" s="86"/>
      <c r="S98" s="86"/>
      <c r="T98" s="86"/>
      <c r="U98" s="86"/>
      <c r="V98" s="86"/>
      <c r="W98" s="86"/>
      <c r="X98" s="86"/>
      <c r="Y98" s="86"/>
      <c r="Z98" s="86"/>
      <c r="AA98" s="86"/>
      <c r="AB98" s="86"/>
      <c r="AC98" s="86"/>
      <c r="AD98" s="86"/>
      <c r="AE98" s="86"/>
    </row>
    <row r="99" spans="1:31">
      <c r="A99" s="86"/>
      <c r="B99" s="86"/>
      <c r="M99" s="86"/>
      <c r="N99" s="86"/>
      <c r="O99" s="86"/>
      <c r="P99" s="86"/>
      <c r="Q99" s="86"/>
      <c r="R99" s="86"/>
      <c r="S99" s="86"/>
      <c r="T99" s="86"/>
      <c r="U99" s="86"/>
      <c r="V99" s="86"/>
      <c r="W99" s="86"/>
      <c r="X99" s="86"/>
      <c r="Y99" s="86"/>
      <c r="Z99" s="86"/>
      <c r="AA99" s="86"/>
      <c r="AB99" s="86"/>
      <c r="AC99" s="86"/>
      <c r="AD99" s="86"/>
      <c r="AE99" s="86"/>
    </row>
    <row r="100" spans="1:31">
      <c r="A100" s="86"/>
      <c r="B100" s="86"/>
    </row>
    <row r="101" spans="1:31">
      <c r="A101" s="86"/>
      <c r="B101" s="86"/>
    </row>
    <row r="102" spans="1:31">
      <c r="A102" s="86"/>
      <c r="B102" s="86"/>
    </row>
    <row r="103" spans="1:31">
      <c r="A103" s="86"/>
      <c r="B103" s="86"/>
    </row>
  </sheetData>
  <mergeCells count="20">
    <mergeCell ref="A31:D31"/>
    <mergeCell ref="A23:B23"/>
    <mergeCell ref="A25:D25"/>
    <mergeCell ref="A26:D26"/>
    <mergeCell ref="A27:D27"/>
    <mergeCell ref="A30:D30"/>
    <mergeCell ref="B1:C1"/>
    <mergeCell ref="A3:D4"/>
    <mergeCell ref="A5:D5"/>
    <mergeCell ref="A6:C6"/>
    <mergeCell ref="A29:D29"/>
    <mergeCell ref="B7:D7"/>
    <mergeCell ref="B8:D8"/>
    <mergeCell ref="B10:C10"/>
    <mergeCell ref="B11:C11"/>
    <mergeCell ref="A14:D14"/>
    <mergeCell ref="A21:B21"/>
    <mergeCell ref="C21:D21"/>
    <mergeCell ref="A22:B22"/>
    <mergeCell ref="C22:D22"/>
  </mergeCells>
  <phoneticPr fontId="10" type="noConversion"/>
  <pageMargins left="1.19" right="0.75" top="1" bottom="1" header="0.5" footer="0.5"/>
  <pageSetup paperSize="9" scale="94"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2578125" defaultRowHeight="15"/>
  <cols>
    <col min="1" max="1" width="4.42578125" style="1" customWidth="1"/>
    <col min="2" max="4" width="11.42578125" style="2" customWidth="1"/>
    <col min="5" max="5" width="9.42578125" style="2" customWidth="1"/>
    <col min="6" max="6" width="3.42578125" style="2" customWidth="1"/>
    <col min="7" max="7" width="7.42578125" style="2" customWidth="1"/>
    <col min="8" max="8" width="10.5703125" style="2" customWidth="1"/>
    <col min="9" max="9" width="11.42578125" style="2" customWidth="1"/>
    <col min="10" max="10" width="10.42578125" style="2" customWidth="1"/>
    <col min="11" max="11" width="9.5703125" style="2" customWidth="1"/>
    <col min="12" max="16384" width="11.42578125" style="2"/>
  </cols>
  <sheetData>
    <row r="1" spans="1:12">
      <c r="A1" s="30" t="s">
        <v>1447</v>
      </c>
    </row>
    <row r="2" spans="1:12" ht="16.5" customHeight="1" thickBot="1">
      <c r="A2" s="443"/>
      <c r="B2" s="612" t="s">
        <v>1448</v>
      </c>
      <c r="C2" s="613"/>
      <c r="D2" s="613"/>
      <c r="E2" s="613"/>
      <c r="F2" s="9"/>
      <c r="G2" s="614" t="s">
        <v>1449</v>
      </c>
      <c r="H2" s="614"/>
      <c r="I2" s="614"/>
      <c r="J2" s="614"/>
      <c r="K2" s="614"/>
      <c r="L2" s="615"/>
    </row>
    <row r="3" spans="1:12" ht="92.25" customHeight="1" thickTop="1" thickBot="1">
      <c r="A3" s="443"/>
      <c r="B3" s="8"/>
      <c r="C3" s="8"/>
      <c r="D3" s="8"/>
      <c r="E3" s="8"/>
      <c r="F3" s="9"/>
      <c r="G3" s="10"/>
      <c r="H3" s="10"/>
      <c r="I3" s="10"/>
      <c r="J3" s="10"/>
      <c r="K3" s="10"/>
      <c r="L3" s="11"/>
    </row>
    <row r="4" spans="1:12" ht="40.5" customHeight="1" thickTop="1" thickBot="1">
      <c r="A4" s="3"/>
      <c r="B4" s="12" t="s">
        <v>1450</v>
      </c>
      <c r="C4" s="616" t="s">
        <v>226</v>
      </c>
      <c r="D4" s="617"/>
      <c r="E4" s="618"/>
      <c r="F4" s="9"/>
      <c r="G4" s="13">
        <v>1</v>
      </c>
      <c r="H4" s="13" t="s">
        <v>1451</v>
      </c>
      <c r="I4" s="619" t="s">
        <v>1452</v>
      </c>
      <c r="J4" s="620"/>
      <c r="K4" s="620"/>
      <c r="L4" s="621"/>
    </row>
    <row r="5" spans="1:12" ht="36.75" customHeight="1" thickTop="1" thickBot="1">
      <c r="A5" s="4"/>
      <c r="B5" s="14">
        <v>1000</v>
      </c>
      <c r="C5" s="14" t="s">
        <v>1453</v>
      </c>
      <c r="D5" s="14"/>
      <c r="E5" s="15"/>
      <c r="F5" s="9"/>
      <c r="G5" s="13">
        <v>2</v>
      </c>
      <c r="H5" s="13" t="s">
        <v>1454</v>
      </c>
      <c r="I5" s="622" t="s">
        <v>1455</v>
      </c>
      <c r="J5" s="623"/>
      <c r="K5" s="623"/>
      <c r="L5" s="16" t="s">
        <v>1456</v>
      </c>
    </row>
    <row r="6" spans="1:12" ht="46.5" thickTop="1" thickBot="1">
      <c r="A6" s="4"/>
      <c r="B6" s="13">
        <v>1010</v>
      </c>
      <c r="C6" s="13"/>
      <c r="D6" s="13" t="s">
        <v>1457</v>
      </c>
      <c r="E6" s="17"/>
      <c r="F6" s="9"/>
      <c r="G6" s="13">
        <v>3</v>
      </c>
      <c r="H6" s="18" t="s">
        <v>1458</v>
      </c>
      <c r="I6" s="622"/>
      <c r="J6" s="623"/>
      <c r="K6" s="623"/>
      <c r="L6" s="19" t="s">
        <v>1459</v>
      </c>
    </row>
    <row r="7" spans="1:12" ht="15.75" thickBot="1">
      <c r="A7" s="4"/>
      <c r="B7" s="13">
        <v>1020</v>
      </c>
      <c r="C7" s="13"/>
      <c r="D7" s="13" t="s">
        <v>1460</v>
      </c>
      <c r="E7" s="17"/>
      <c r="F7" s="9"/>
      <c r="G7" s="20">
        <v>4</v>
      </c>
      <c r="H7" s="624" t="s">
        <v>1461</v>
      </c>
      <c r="I7" s="625"/>
      <c r="J7" s="625"/>
      <c r="K7" s="625"/>
      <c r="L7" s="626"/>
    </row>
    <row r="8" spans="1:12" ht="18.75" thickBot="1">
      <c r="A8" s="4"/>
      <c r="B8" s="13">
        <v>1030</v>
      </c>
      <c r="C8" s="13"/>
      <c r="D8" s="13" t="s">
        <v>1462</v>
      </c>
      <c r="E8" s="17"/>
    </row>
    <row r="9" spans="1:12" s="5" customFormat="1" ht="16.5" thickBot="1">
      <c r="A9" s="4"/>
      <c r="B9" s="13">
        <v>1040</v>
      </c>
      <c r="C9" s="13"/>
      <c r="D9" s="13" t="s">
        <v>1463</v>
      </c>
      <c r="E9" s="17"/>
    </row>
    <row r="10" spans="1:12" s="5" customFormat="1" ht="20.25" customHeight="1" thickBot="1">
      <c r="A10" s="4"/>
      <c r="B10" s="20">
        <v>1050</v>
      </c>
      <c r="C10" s="20"/>
      <c r="D10" s="20" t="s">
        <v>1464</v>
      </c>
      <c r="E10" s="21"/>
    </row>
    <row r="11" spans="1:12" ht="19.5" thickTop="1" thickBot="1">
      <c r="A11" s="4"/>
      <c r="B11" s="14">
        <v>2000</v>
      </c>
      <c r="C11" s="14" t="s">
        <v>1465</v>
      </c>
      <c r="D11" s="14"/>
      <c r="E11" s="15"/>
    </row>
    <row r="12" spans="1:12" ht="37.5" thickTop="1" thickBot="1">
      <c r="A12" s="4"/>
      <c r="B12" s="13">
        <v>2010</v>
      </c>
      <c r="C12" s="13"/>
      <c r="D12" s="13" t="s">
        <v>1466</v>
      </c>
      <c r="E12" s="17"/>
    </row>
    <row r="13" spans="1:12" ht="15.75" thickBot="1">
      <c r="A13" s="4"/>
      <c r="B13" s="20">
        <v>2020</v>
      </c>
      <c r="C13" s="20"/>
      <c r="D13" s="20" t="s">
        <v>1467</v>
      </c>
      <c r="E13" s="21"/>
    </row>
    <row r="14" spans="1:12" ht="19.5" thickTop="1" thickBot="1">
      <c r="A14" s="4"/>
      <c r="B14" s="14">
        <v>3000</v>
      </c>
      <c r="C14" s="14" t="s">
        <v>1468</v>
      </c>
      <c r="D14" s="14"/>
      <c r="E14" s="15"/>
    </row>
    <row r="15" spans="1:12" ht="31.5" customHeight="1" thickTop="1" thickBot="1">
      <c r="A15" s="4"/>
      <c r="B15" s="22">
        <v>3010</v>
      </c>
      <c r="C15" s="22"/>
      <c r="D15" s="22" t="s">
        <v>1469</v>
      </c>
      <c r="E15" s="23"/>
    </row>
    <row r="16" spans="1:12" ht="15.75" thickBot="1">
      <c r="A16" s="4"/>
      <c r="B16" s="24">
        <v>3020</v>
      </c>
      <c r="C16" s="24"/>
      <c r="D16" s="24" t="s">
        <v>1470</v>
      </c>
      <c r="E16" s="24"/>
    </row>
    <row r="17" spans="1:5" ht="28.5" thickTop="1" thickBot="1">
      <c r="A17" s="4"/>
      <c r="B17" s="14">
        <v>4000</v>
      </c>
      <c r="C17" s="14" t="s">
        <v>1471</v>
      </c>
      <c r="D17" s="14"/>
      <c r="E17" s="15"/>
    </row>
    <row r="18" spans="1:5" ht="19.5" thickTop="1" thickBot="1">
      <c r="A18" s="4"/>
      <c r="B18" s="13">
        <v>4010</v>
      </c>
      <c r="C18" s="13"/>
      <c r="D18" s="13" t="s">
        <v>1472</v>
      </c>
      <c r="E18" s="17"/>
    </row>
    <row r="19" spans="1:5" ht="18.75" thickBot="1">
      <c r="A19" s="4"/>
      <c r="B19" s="13">
        <v>4020</v>
      </c>
      <c r="C19" s="13"/>
      <c r="D19" s="13" t="s">
        <v>1473</v>
      </c>
      <c r="E19" s="17"/>
    </row>
    <row r="20" spans="1:5" ht="27.75" thickBot="1">
      <c r="A20" s="4"/>
      <c r="B20" s="13">
        <v>4030</v>
      </c>
      <c r="C20" s="13"/>
      <c r="D20" s="13" t="s">
        <v>1474</v>
      </c>
      <c r="E20" s="17"/>
    </row>
    <row r="21" spans="1:5" ht="27.75" thickBot="1">
      <c r="A21" s="4"/>
      <c r="B21" s="13">
        <v>4040</v>
      </c>
      <c r="C21" s="13"/>
      <c r="D21" s="13" t="s">
        <v>1475</v>
      </c>
      <c r="E21" s="17"/>
    </row>
    <row r="22" spans="1:5" ht="27.75" customHeight="1" thickBot="1">
      <c r="A22" s="4"/>
      <c r="B22" s="13">
        <v>4050</v>
      </c>
      <c r="C22" s="13"/>
      <c r="D22" s="13" t="s">
        <v>1476</v>
      </c>
      <c r="E22" s="17"/>
    </row>
    <row r="23" spans="1:5" ht="15.75" thickBot="1">
      <c r="A23" s="4"/>
      <c r="B23" s="13">
        <v>4060</v>
      </c>
      <c r="C23" s="13"/>
      <c r="D23" s="13" t="s">
        <v>1477</v>
      </c>
      <c r="E23" s="17"/>
    </row>
    <row r="24" spans="1:5" ht="27.75" thickBot="1">
      <c r="A24" s="4"/>
      <c r="B24" s="13">
        <v>4070</v>
      </c>
      <c r="C24" s="13"/>
      <c r="D24" s="13" t="s">
        <v>1478</v>
      </c>
      <c r="E24" s="17"/>
    </row>
    <row r="25" spans="1:5" ht="15.75" thickBot="1">
      <c r="A25" s="4"/>
      <c r="B25" s="20">
        <v>4080</v>
      </c>
      <c r="C25" s="20"/>
      <c r="D25" s="20" t="s">
        <v>1479</v>
      </c>
      <c r="E25" s="21"/>
    </row>
    <row r="26" spans="1:5" ht="19.5" thickTop="1" thickBot="1">
      <c r="A26" s="4"/>
      <c r="B26" s="14">
        <v>5000</v>
      </c>
      <c r="C26" s="14" t="s">
        <v>1480</v>
      </c>
      <c r="D26" s="14"/>
      <c r="E26" s="15"/>
    </row>
    <row r="27" spans="1:5" ht="16.5" thickTop="1" thickBot="1">
      <c r="A27" s="4"/>
      <c r="B27" s="13">
        <v>5010</v>
      </c>
      <c r="C27" s="13"/>
      <c r="D27" s="13" t="s">
        <v>1481</v>
      </c>
      <c r="E27" s="17"/>
    </row>
    <row r="28" spans="1:5" ht="15.75" thickBot="1">
      <c r="A28" s="4"/>
      <c r="B28" s="13">
        <v>5020</v>
      </c>
      <c r="C28" s="13"/>
      <c r="D28" s="13" t="s">
        <v>1482</v>
      </c>
      <c r="E28" s="17"/>
    </row>
    <row r="29" spans="1:5" ht="15.75" thickBot="1">
      <c r="A29" s="4"/>
      <c r="B29" s="13">
        <v>5030</v>
      </c>
      <c r="C29" s="13"/>
      <c r="D29" s="13" t="s">
        <v>1483</v>
      </c>
      <c r="E29" s="17"/>
    </row>
    <row r="30" spans="1:5" ht="15.75" thickBot="1">
      <c r="A30" s="4"/>
      <c r="B30" s="13">
        <v>5031</v>
      </c>
      <c r="C30" s="13"/>
      <c r="D30" s="13"/>
      <c r="E30" s="17" t="s">
        <v>1484</v>
      </c>
    </row>
    <row r="31" spans="1:5" ht="18.75" thickBot="1">
      <c r="A31" s="4"/>
      <c r="B31" s="13">
        <v>5032</v>
      </c>
      <c r="C31" s="13"/>
      <c r="D31" s="13"/>
      <c r="E31" s="17" t="s">
        <v>1485</v>
      </c>
    </row>
    <row r="32" spans="1:5" ht="15.75" thickBot="1">
      <c r="A32" s="4"/>
      <c r="B32" s="13">
        <v>5040</v>
      </c>
      <c r="C32" s="13"/>
      <c r="D32" s="13" t="s">
        <v>1486</v>
      </c>
      <c r="E32" s="17"/>
    </row>
    <row r="33" spans="1:5" ht="15.75" thickBot="1">
      <c r="A33" s="4"/>
      <c r="B33" s="13">
        <v>5041</v>
      </c>
      <c r="C33" s="13"/>
      <c r="D33" s="13"/>
      <c r="E33" s="17" t="s">
        <v>1487</v>
      </c>
    </row>
    <row r="34" spans="1:5" ht="15.75" thickBot="1">
      <c r="A34" s="4"/>
      <c r="B34" s="13">
        <v>5042</v>
      </c>
      <c r="C34" s="13"/>
      <c r="D34" s="13"/>
      <c r="E34" s="17" t="s">
        <v>1488</v>
      </c>
    </row>
    <row r="35" spans="1:5" ht="15.75" thickBot="1">
      <c r="A35" s="4"/>
      <c r="B35" s="13">
        <v>5043</v>
      </c>
      <c r="C35" s="13"/>
      <c r="D35" s="13"/>
      <c r="E35" s="17" t="s">
        <v>1489</v>
      </c>
    </row>
    <row r="36" spans="1:5" ht="60.75" customHeight="1" thickBot="1">
      <c r="A36" s="4"/>
      <c r="B36" s="13">
        <v>5043</v>
      </c>
      <c r="C36" s="13"/>
      <c r="D36" s="13"/>
      <c r="E36" s="17" t="s">
        <v>1490</v>
      </c>
    </row>
    <row r="37" spans="1:5" ht="20.25" customHeight="1" thickBot="1">
      <c r="A37" s="4"/>
      <c r="B37" s="20">
        <v>5044</v>
      </c>
      <c r="C37" s="20"/>
      <c r="D37" s="20"/>
      <c r="E37" s="21" t="s">
        <v>1491</v>
      </c>
    </row>
    <row r="38" spans="1:5" ht="15.75" customHeight="1" thickTop="1" thickBot="1">
      <c r="A38" s="4"/>
      <c r="B38" s="14">
        <v>6000</v>
      </c>
      <c r="C38" s="14" t="s">
        <v>1492</v>
      </c>
      <c r="D38" s="14"/>
      <c r="E38" s="15"/>
    </row>
    <row r="39" spans="1:5" ht="16.5" customHeight="1" thickTop="1" thickBot="1">
      <c r="A39" s="4"/>
      <c r="B39" s="13">
        <v>6010</v>
      </c>
      <c r="C39" s="13"/>
      <c r="D39" s="13" t="s">
        <v>1493</v>
      </c>
      <c r="E39" s="17"/>
    </row>
    <row r="40" spans="1:5" ht="15.75" thickBot="1">
      <c r="A40" s="4"/>
      <c r="B40" s="13">
        <v>6020</v>
      </c>
      <c r="C40" s="13"/>
      <c r="D40" s="13" t="s">
        <v>1494</v>
      </c>
      <c r="E40" s="17"/>
    </row>
    <row r="41" spans="1:5" ht="15.75" thickBot="1">
      <c r="A41" s="4"/>
      <c r="B41" s="13">
        <v>6030</v>
      </c>
      <c r="C41" s="13"/>
      <c r="D41" s="13" t="s">
        <v>1495</v>
      </c>
      <c r="E41" s="17"/>
    </row>
    <row r="42" spans="1:5" ht="15.75" thickBot="1">
      <c r="A42" s="4"/>
      <c r="B42" s="13">
        <v>6040</v>
      </c>
      <c r="C42" s="13"/>
      <c r="D42" s="13" t="s">
        <v>1496</v>
      </c>
      <c r="E42" s="17"/>
    </row>
    <row r="43" spans="1:5" ht="18.75" thickBot="1">
      <c r="A43" s="4"/>
      <c r="B43" s="13">
        <v>6041</v>
      </c>
      <c r="C43" s="13"/>
      <c r="D43" s="13"/>
      <c r="E43" s="17" t="s">
        <v>1497</v>
      </c>
    </row>
    <row r="44" spans="1:5" ht="18.75" thickBot="1">
      <c r="A44" s="4"/>
      <c r="B44" s="13">
        <v>6042</v>
      </c>
      <c r="C44" s="13"/>
      <c r="D44" s="13"/>
      <c r="E44" s="17" t="s">
        <v>1498</v>
      </c>
    </row>
    <row r="45" spans="1:5" ht="27.75" thickBot="1">
      <c r="A45" s="4"/>
      <c r="B45" s="13">
        <v>6043</v>
      </c>
      <c r="C45" s="13"/>
      <c r="D45" s="13"/>
      <c r="E45" s="17" t="s">
        <v>1499</v>
      </c>
    </row>
    <row r="46" spans="1:5" ht="51" customHeight="1" thickBot="1">
      <c r="A46" s="4"/>
      <c r="B46" s="13">
        <v>6044</v>
      </c>
      <c r="C46" s="13"/>
      <c r="D46" s="13"/>
      <c r="E46" s="17" t="s">
        <v>1500</v>
      </c>
    </row>
    <row r="47" spans="1:5" ht="15.75" thickBot="1">
      <c r="A47" s="4"/>
      <c r="B47" s="20">
        <v>6050</v>
      </c>
      <c r="C47" s="20"/>
      <c r="D47" s="20" t="s">
        <v>1501</v>
      </c>
      <c r="E47" s="21"/>
    </row>
    <row r="48" spans="1:5" ht="19.5" thickTop="1" thickBot="1">
      <c r="A48" s="4"/>
      <c r="B48" s="14">
        <v>7000</v>
      </c>
      <c r="C48" s="14" t="s">
        <v>1502</v>
      </c>
      <c r="D48" s="14"/>
      <c r="E48" s="15"/>
    </row>
    <row r="49" spans="1:5" ht="19.5" customHeight="1" thickTop="1" thickBot="1">
      <c r="A49" s="4"/>
      <c r="B49" s="13">
        <v>7010</v>
      </c>
      <c r="C49" s="13"/>
      <c r="D49" s="13" t="s">
        <v>1503</v>
      </c>
      <c r="E49" s="17"/>
    </row>
    <row r="50" spans="1:5" ht="26.25" customHeight="1" thickBot="1">
      <c r="A50" s="4"/>
      <c r="B50" s="13">
        <v>7011</v>
      </c>
      <c r="C50" s="13"/>
      <c r="D50" s="13"/>
      <c r="E50" s="17" t="s">
        <v>1504</v>
      </c>
    </row>
    <row r="51" spans="1:5" ht="21.75" customHeight="1" thickBot="1">
      <c r="A51" s="4"/>
      <c r="B51" s="13">
        <v>7012</v>
      </c>
      <c r="C51" s="13"/>
      <c r="D51" s="13"/>
      <c r="E51" s="17" t="s">
        <v>1505</v>
      </c>
    </row>
    <row r="52" spans="1:5" ht="18.75" thickBot="1">
      <c r="A52" s="4"/>
      <c r="B52" s="13">
        <v>7013</v>
      </c>
      <c r="C52" s="13"/>
      <c r="D52" s="13"/>
      <c r="E52" s="17" t="s">
        <v>1506</v>
      </c>
    </row>
    <row r="53" spans="1:5" ht="21" customHeight="1" thickBot="1">
      <c r="A53" s="4"/>
      <c r="B53" s="13">
        <v>7014</v>
      </c>
      <c r="C53" s="13"/>
      <c r="D53" s="13"/>
      <c r="E53" s="17" t="s">
        <v>1507</v>
      </c>
    </row>
    <row r="54" spans="1:5" ht="18.75" thickBot="1">
      <c r="A54" s="4"/>
      <c r="B54" s="13">
        <v>7020</v>
      </c>
      <c r="C54" s="13"/>
      <c r="D54" s="13" t="s">
        <v>1508</v>
      </c>
      <c r="E54" s="17"/>
    </row>
    <row r="55" spans="1:5" ht="18.75" thickBot="1">
      <c r="A55" s="4"/>
      <c r="B55" s="13">
        <v>7030</v>
      </c>
      <c r="C55" s="13"/>
      <c r="D55" s="13" t="s">
        <v>1509</v>
      </c>
      <c r="E55" s="17"/>
    </row>
    <row r="56" spans="1:5" ht="46.5" customHeight="1" thickBot="1">
      <c r="A56" s="4"/>
      <c r="B56" s="13">
        <v>7031</v>
      </c>
      <c r="C56" s="13"/>
      <c r="D56" s="13"/>
      <c r="E56" s="17" t="s">
        <v>1510</v>
      </c>
    </row>
    <row r="57" spans="1:5" ht="18.75" thickBot="1">
      <c r="A57" s="4"/>
      <c r="B57" s="13">
        <v>7032</v>
      </c>
      <c r="C57" s="13"/>
      <c r="D57" s="13"/>
      <c r="E57" s="17" t="s">
        <v>1511</v>
      </c>
    </row>
    <row r="58" spans="1:5" ht="18.75" thickBot="1">
      <c r="A58" s="4"/>
      <c r="B58" s="13">
        <v>7033</v>
      </c>
      <c r="C58" s="13"/>
      <c r="D58" s="13"/>
      <c r="E58" s="17" t="s">
        <v>1512</v>
      </c>
    </row>
    <row r="59" spans="1:5" ht="27.75" thickBot="1">
      <c r="A59" s="4"/>
      <c r="B59" s="13">
        <v>7034</v>
      </c>
      <c r="C59" s="13"/>
      <c r="D59" s="13"/>
      <c r="E59" s="17" t="s">
        <v>1513</v>
      </c>
    </row>
    <row r="60" spans="1:5" ht="18.75" thickBot="1">
      <c r="A60" s="4"/>
      <c r="B60" s="13">
        <v>7040</v>
      </c>
      <c r="C60" s="13"/>
      <c r="D60" s="13" t="s">
        <v>1514</v>
      </c>
      <c r="E60" s="17"/>
    </row>
    <row r="61" spans="1:5" ht="18.75" thickBot="1">
      <c r="A61" s="4"/>
      <c r="B61" s="13">
        <v>7050</v>
      </c>
      <c r="C61" s="13"/>
      <c r="D61" s="13" t="s">
        <v>1515</v>
      </c>
      <c r="E61" s="17"/>
    </row>
    <row r="62" spans="1:5" ht="15.75" thickBot="1">
      <c r="A62" s="4"/>
      <c r="B62" s="20">
        <v>7060</v>
      </c>
      <c r="C62" s="20"/>
      <c r="D62" s="20" t="s">
        <v>1516</v>
      </c>
      <c r="E62" s="21"/>
    </row>
    <row r="63" spans="1:5" ht="28.5" thickTop="1" thickBot="1">
      <c r="A63" s="4"/>
      <c r="B63" s="14">
        <v>8000</v>
      </c>
      <c r="C63" s="14" t="s">
        <v>1517</v>
      </c>
      <c r="D63" s="14"/>
      <c r="E63" s="15"/>
    </row>
    <row r="64" spans="1:5" ht="19.5" thickTop="1" thickBot="1">
      <c r="A64" s="4"/>
      <c r="B64" s="13">
        <v>8010</v>
      </c>
      <c r="C64" s="13"/>
      <c r="D64" s="13" t="s">
        <v>1518</v>
      </c>
      <c r="E64" s="17"/>
    </row>
    <row r="65" spans="1:5" ht="18.75" thickBot="1">
      <c r="A65" s="4"/>
      <c r="B65" s="13">
        <v>8011</v>
      </c>
      <c r="C65" s="13"/>
      <c r="D65" s="13"/>
      <c r="E65" s="17" t="s">
        <v>1519</v>
      </c>
    </row>
    <row r="66" spans="1:5" ht="15.6" customHeight="1" thickBot="1">
      <c r="A66" s="4"/>
      <c r="B66" s="13">
        <v>8012</v>
      </c>
      <c r="C66" s="13"/>
      <c r="D66" s="13"/>
      <c r="E66" s="17" t="s">
        <v>1520</v>
      </c>
    </row>
    <row r="67" spans="1:5" ht="15.75" thickBot="1">
      <c r="A67" s="4"/>
      <c r="B67" s="13">
        <v>8013</v>
      </c>
      <c r="C67" s="13"/>
      <c r="D67" s="13"/>
      <c r="E67" s="17" t="s">
        <v>1521</v>
      </c>
    </row>
    <row r="68" spans="1:5" ht="15.75" thickBot="1">
      <c r="A68" s="4"/>
      <c r="B68" s="13">
        <v>8020</v>
      </c>
      <c r="C68" s="13"/>
      <c r="D68" s="13" t="s">
        <v>1522</v>
      </c>
      <c r="E68" s="17"/>
    </row>
    <row r="69" spans="1:5" ht="18.75" thickBot="1">
      <c r="A69" s="4"/>
      <c r="B69" s="13">
        <v>8030</v>
      </c>
      <c r="C69" s="13"/>
      <c r="D69" s="13" t="s">
        <v>1523</v>
      </c>
      <c r="E69" s="17"/>
    </row>
    <row r="70" spans="1:5" ht="31.35" customHeight="1" thickBot="1">
      <c r="A70" s="4"/>
      <c r="B70" s="13">
        <v>8031</v>
      </c>
      <c r="C70" s="13"/>
      <c r="D70" s="13"/>
      <c r="E70" s="17" t="s">
        <v>1524</v>
      </c>
    </row>
    <row r="71" spans="1:5" ht="15.75" customHeight="1" thickBot="1">
      <c r="A71" s="4"/>
      <c r="B71" s="13">
        <v>8032</v>
      </c>
      <c r="C71" s="13"/>
      <c r="D71" s="13"/>
      <c r="E71" s="17" t="s">
        <v>1525</v>
      </c>
    </row>
    <row r="72" spans="1:5" ht="18.75" thickBot="1">
      <c r="A72" s="4"/>
      <c r="B72" s="13">
        <v>8033</v>
      </c>
      <c r="C72" s="13"/>
      <c r="D72" s="13"/>
      <c r="E72" s="17" t="s">
        <v>1526</v>
      </c>
    </row>
    <row r="73" spans="1:5" ht="15.75" thickBot="1">
      <c r="A73" s="4"/>
      <c r="B73" s="13">
        <v>8034</v>
      </c>
      <c r="C73" s="13"/>
      <c r="D73" s="13"/>
      <c r="E73" s="17" t="s">
        <v>1527</v>
      </c>
    </row>
    <row r="74" spans="1:5" ht="15.75" customHeight="1" thickBot="1">
      <c r="A74" s="4"/>
      <c r="B74" s="13">
        <v>8035</v>
      </c>
      <c r="C74" s="13"/>
      <c r="D74" s="13"/>
      <c r="E74" s="17" t="s">
        <v>1528</v>
      </c>
    </row>
    <row r="75" spans="1:5" ht="15.75" thickBot="1">
      <c r="A75" s="4"/>
      <c r="B75" s="13">
        <v>8040</v>
      </c>
      <c r="C75" s="13"/>
      <c r="D75" s="13" t="s">
        <v>1529</v>
      </c>
      <c r="E75" s="17"/>
    </row>
    <row r="76" spans="1:5" ht="18.75" thickBot="1">
      <c r="A76" s="4"/>
      <c r="B76" s="13">
        <v>8050</v>
      </c>
      <c r="C76" s="13"/>
      <c r="D76" s="13" t="s">
        <v>1530</v>
      </c>
      <c r="E76" s="17"/>
    </row>
    <row r="77" spans="1:5" ht="15.75" thickBot="1">
      <c r="A77" s="4"/>
      <c r="B77" s="13">
        <v>8051</v>
      </c>
      <c r="C77" s="13"/>
      <c r="D77" s="13"/>
      <c r="E77" s="17" t="s">
        <v>1531</v>
      </c>
    </row>
    <row r="78" spans="1:5" ht="15.75" thickBot="1">
      <c r="A78" s="4"/>
      <c r="B78" s="13">
        <v>8052</v>
      </c>
      <c r="C78" s="13"/>
      <c r="D78" s="13"/>
      <c r="E78" s="17" t="s">
        <v>1532</v>
      </c>
    </row>
    <row r="79" spans="1:5" ht="15.75" thickBot="1">
      <c r="A79" s="4"/>
      <c r="B79" s="13">
        <v>8053</v>
      </c>
      <c r="C79" s="13"/>
      <c r="D79" s="13"/>
      <c r="E79" s="17" t="s">
        <v>1533</v>
      </c>
    </row>
    <row r="80" spans="1:5" ht="48" customHeight="1" thickBot="1">
      <c r="A80" s="4"/>
      <c r="B80" s="13">
        <v>8054</v>
      </c>
      <c r="C80" s="13"/>
      <c r="D80" s="13"/>
      <c r="E80" s="17" t="s">
        <v>1534</v>
      </c>
    </row>
    <row r="81" spans="1:5" ht="15.75" thickBot="1">
      <c r="A81" s="4"/>
      <c r="B81" s="13">
        <v>8055</v>
      </c>
      <c r="C81" s="13"/>
      <c r="D81" s="13"/>
      <c r="E81" s="17" t="s">
        <v>1479</v>
      </c>
    </row>
    <row r="82" spans="1:5" ht="15.75" thickBot="1">
      <c r="A82" s="4"/>
      <c r="B82" s="20">
        <v>8060</v>
      </c>
      <c r="C82" s="20"/>
      <c r="D82" s="20" t="s">
        <v>1479</v>
      </c>
      <c r="E82" s="21"/>
    </row>
    <row r="83" spans="1:5" ht="19.5" thickTop="1" thickBot="1">
      <c r="A83" s="4"/>
      <c r="B83" s="14">
        <v>9000</v>
      </c>
      <c r="C83" s="14" t="s">
        <v>1535</v>
      </c>
      <c r="D83" s="14"/>
      <c r="E83" s="15"/>
    </row>
    <row r="84" spans="1:5" ht="20.25" customHeight="1" thickTop="1" thickBot="1">
      <c r="A84" s="4"/>
      <c r="B84" s="13">
        <v>9010</v>
      </c>
      <c r="C84" s="13"/>
      <c r="D84" s="13" t="s">
        <v>1536</v>
      </c>
      <c r="E84" s="17"/>
    </row>
    <row r="85" spans="1:5" ht="27.75" thickBot="1">
      <c r="A85" s="4"/>
      <c r="B85" s="13">
        <v>9020</v>
      </c>
      <c r="C85" s="13"/>
      <c r="D85" s="13" t="s">
        <v>1537</v>
      </c>
      <c r="E85" s="17"/>
    </row>
    <row r="86" spans="1:5" ht="31.35" customHeight="1" thickBot="1">
      <c r="A86" s="4"/>
      <c r="B86" s="13">
        <v>9021</v>
      </c>
      <c r="C86" s="13"/>
      <c r="D86" s="13"/>
      <c r="E86" s="17" t="s">
        <v>1538</v>
      </c>
    </row>
    <row r="87" spans="1:5" ht="78.599999999999994" customHeight="1" thickBot="1">
      <c r="A87" s="4"/>
      <c r="B87" s="13">
        <v>9022</v>
      </c>
      <c r="C87" s="13"/>
      <c r="D87" s="13"/>
      <c r="E87" s="17" t="s">
        <v>1539</v>
      </c>
    </row>
    <row r="88" spans="1:5" ht="15.75" thickBot="1">
      <c r="A88" s="4"/>
      <c r="B88" s="13">
        <v>9023</v>
      </c>
      <c r="C88" s="13"/>
      <c r="D88" s="13"/>
      <c r="E88" s="17" t="s">
        <v>1540</v>
      </c>
    </row>
    <row r="89" spans="1:5" ht="15.75" thickBot="1">
      <c r="A89" s="4"/>
      <c r="B89" s="20">
        <v>9030</v>
      </c>
      <c r="C89" s="20"/>
      <c r="D89" s="20" t="s">
        <v>1479</v>
      </c>
      <c r="E89" s="21"/>
    </row>
    <row r="90" spans="1:5" ht="16.5" thickTop="1" thickBot="1">
      <c r="A90" s="4"/>
      <c r="B90" s="14">
        <v>11000</v>
      </c>
      <c r="C90" s="610" t="s">
        <v>1541</v>
      </c>
      <c r="D90" s="611"/>
      <c r="E90" s="15"/>
    </row>
    <row r="91" spans="1:5" ht="19.5" thickTop="1" thickBot="1">
      <c r="A91" s="4"/>
      <c r="B91" s="13">
        <v>11010</v>
      </c>
      <c r="C91" s="13"/>
      <c r="D91" s="13" t="s">
        <v>1542</v>
      </c>
      <c r="E91" s="17"/>
    </row>
    <row r="92" spans="1:5" ht="18.75" thickBot="1">
      <c r="A92" s="4"/>
      <c r="B92" s="13">
        <v>11020</v>
      </c>
      <c r="C92" s="13"/>
      <c r="D92" s="13" t="s">
        <v>1543</v>
      </c>
      <c r="E92" s="17"/>
    </row>
    <row r="93" spans="1:5" ht="15.75" thickBot="1">
      <c r="A93" s="4"/>
      <c r="B93" s="14">
        <v>12000</v>
      </c>
      <c r="C93" s="14" t="s">
        <v>1544</v>
      </c>
      <c r="D93" s="14"/>
      <c r="E93" s="15"/>
    </row>
    <row r="94" spans="1:5" ht="25.5" customHeight="1" thickTop="1" thickBot="1">
      <c r="A94" s="4"/>
      <c r="B94" s="14">
        <v>13000</v>
      </c>
      <c r="C94" s="14" t="s">
        <v>1545</v>
      </c>
      <c r="D94" s="14"/>
      <c r="E94" s="15"/>
    </row>
    <row r="95" spans="1:5" ht="15.75" thickTop="1">
      <c r="A95" s="6"/>
      <c r="B95" s="25">
        <v>14000</v>
      </c>
      <c r="C95" s="25" t="s">
        <v>1479</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5"/>
  <sheetData>
    <row r="1" spans="1:14">
      <c r="A1" s="163" t="s">
        <v>1546</v>
      </c>
      <c r="B1" s="163"/>
      <c r="C1" s="163"/>
      <c r="D1" s="163"/>
      <c r="E1" s="163"/>
      <c r="F1" s="163"/>
      <c r="G1" s="163"/>
      <c r="H1" s="163"/>
      <c r="I1" s="164"/>
      <c r="J1" s="164"/>
      <c r="K1" s="164"/>
      <c r="L1" s="164"/>
      <c r="M1" s="164"/>
      <c r="N1" s="164"/>
    </row>
    <row r="2" spans="1:14">
      <c r="A2" s="165">
        <v>1</v>
      </c>
      <c r="B2" s="164"/>
      <c r="C2" s="164" t="s">
        <v>1547</v>
      </c>
      <c r="D2" s="164"/>
      <c r="E2" s="164"/>
      <c r="F2" s="164"/>
      <c r="G2" s="164"/>
      <c r="H2" s="164"/>
      <c r="I2" s="164"/>
      <c r="J2" s="164"/>
      <c r="K2" s="164"/>
      <c r="L2" s="164"/>
      <c r="M2" s="164"/>
      <c r="N2" s="164"/>
    </row>
    <row r="3" spans="1:14">
      <c r="A3" s="165">
        <v>2</v>
      </c>
      <c r="B3" s="164"/>
      <c r="C3" s="164" t="s">
        <v>1548</v>
      </c>
      <c r="D3" s="164"/>
      <c r="E3" s="164"/>
      <c r="F3" s="164"/>
      <c r="G3" s="164"/>
      <c r="H3" s="164"/>
      <c r="I3" s="164"/>
      <c r="J3" s="164"/>
      <c r="K3" s="164"/>
      <c r="L3" s="164"/>
      <c r="M3" s="164"/>
      <c r="N3" s="164"/>
    </row>
    <row r="4" spans="1:14">
      <c r="A4" s="165">
        <v>3</v>
      </c>
      <c r="B4" s="164"/>
      <c r="C4" s="164" t="s">
        <v>1549</v>
      </c>
      <c r="D4" s="164"/>
      <c r="E4" s="164"/>
      <c r="F4" s="164"/>
      <c r="G4" s="164"/>
      <c r="H4" s="164"/>
      <c r="I4" s="164"/>
      <c r="J4" s="164"/>
      <c r="K4" s="164"/>
      <c r="L4" s="164"/>
      <c r="M4" s="164"/>
      <c r="N4" s="164"/>
    </row>
    <row r="5" spans="1:14">
      <c r="A5" s="165">
        <v>4</v>
      </c>
      <c r="B5" s="164"/>
      <c r="C5" s="164" t="s">
        <v>1550</v>
      </c>
      <c r="D5" s="164"/>
      <c r="E5" s="164"/>
      <c r="F5" s="164"/>
      <c r="G5" s="164"/>
      <c r="H5" s="164"/>
      <c r="I5" s="164"/>
      <c r="J5" s="164"/>
      <c r="K5" s="164"/>
      <c r="L5" s="164"/>
      <c r="M5" s="164"/>
      <c r="N5" s="164"/>
    </row>
    <row r="6" spans="1:14">
      <c r="A6" s="165">
        <v>5</v>
      </c>
      <c r="B6" s="164"/>
      <c r="C6" s="164" t="s">
        <v>1551</v>
      </c>
      <c r="D6" s="164"/>
      <c r="E6" s="164"/>
      <c r="F6" s="164"/>
      <c r="G6" s="164"/>
      <c r="H6" s="164"/>
      <c r="I6" s="164"/>
      <c r="J6" s="164"/>
      <c r="K6" s="164"/>
      <c r="L6" s="164"/>
      <c r="M6" s="164"/>
      <c r="N6" s="164"/>
    </row>
    <row r="7" spans="1:14">
      <c r="A7" s="165">
        <v>6</v>
      </c>
      <c r="B7" s="164"/>
      <c r="C7" s="164" t="s">
        <v>1552</v>
      </c>
      <c r="D7" s="164"/>
      <c r="E7" s="164"/>
      <c r="F7" s="164"/>
      <c r="G7" s="164"/>
      <c r="H7" s="164"/>
      <c r="I7" s="164"/>
      <c r="J7" s="164"/>
      <c r="K7" s="164"/>
      <c r="L7" s="164"/>
      <c r="M7" s="164"/>
      <c r="N7" s="164"/>
    </row>
    <row r="8" spans="1:14">
      <c r="A8" s="165">
        <v>7</v>
      </c>
      <c r="B8" s="164"/>
      <c r="C8" s="164" t="s">
        <v>1553</v>
      </c>
      <c r="D8" s="164"/>
      <c r="E8" s="164"/>
      <c r="F8" s="164"/>
      <c r="G8" s="164"/>
      <c r="H8" s="164"/>
      <c r="I8" s="164"/>
      <c r="J8" s="164"/>
      <c r="K8" s="164"/>
      <c r="L8" s="164"/>
      <c r="M8" s="164"/>
      <c r="N8" s="164"/>
    </row>
    <row r="9" spans="1:14">
      <c r="A9" s="165">
        <v>8</v>
      </c>
      <c r="B9" s="164"/>
      <c r="C9" s="164" t="s">
        <v>1554</v>
      </c>
      <c r="D9" s="164"/>
      <c r="E9" s="164"/>
      <c r="F9" s="164"/>
      <c r="G9" s="164"/>
      <c r="H9" s="164"/>
      <c r="I9" s="164"/>
      <c r="J9" s="164"/>
      <c r="K9" s="164"/>
      <c r="L9" s="164"/>
      <c r="M9" s="164"/>
      <c r="N9" s="164"/>
    </row>
    <row r="10" spans="1:14">
      <c r="A10" s="165">
        <v>9</v>
      </c>
      <c r="B10" s="164"/>
      <c r="C10" s="164" t="s">
        <v>1555</v>
      </c>
      <c r="D10" s="164"/>
      <c r="E10" s="164"/>
      <c r="F10" s="164"/>
      <c r="G10" s="164"/>
      <c r="H10" s="164"/>
      <c r="I10" s="164"/>
      <c r="J10" s="164"/>
      <c r="K10" s="164"/>
      <c r="L10" s="164"/>
      <c r="M10" s="164"/>
      <c r="N10" s="164"/>
    </row>
    <row r="11" spans="1:14">
      <c r="A11" s="165">
        <v>10</v>
      </c>
      <c r="B11" s="164"/>
      <c r="C11" s="164" t="s">
        <v>1556</v>
      </c>
      <c r="D11" s="164"/>
      <c r="E11" s="164"/>
      <c r="F11" s="164"/>
      <c r="G11" s="164"/>
      <c r="H11" s="164"/>
      <c r="I11" s="164"/>
      <c r="J11" s="164"/>
      <c r="K11" s="164"/>
      <c r="L11" s="164"/>
      <c r="M11" s="164"/>
      <c r="N11" s="164"/>
    </row>
    <row r="12" spans="1:14">
      <c r="A12" s="165">
        <v>11</v>
      </c>
      <c r="B12" s="164"/>
      <c r="C12" s="164" t="s">
        <v>1557</v>
      </c>
      <c r="D12" s="164"/>
      <c r="E12" s="164"/>
      <c r="F12" s="164"/>
      <c r="G12" s="164"/>
      <c r="H12" s="164"/>
      <c r="I12" s="164"/>
      <c r="J12" s="164"/>
      <c r="K12" s="164"/>
      <c r="L12" s="164"/>
      <c r="M12" s="164"/>
      <c r="N12" s="164"/>
    </row>
    <row r="13" spans="1:14">
      <c r="A13" s="165">
        <v>12</v>
      </c>
      <c r="B13" s="164"/>
      <c r="C13" s="164" t="s">
        <v>1558</v>
      </c>
      <c r="D13" s="164"/>
      <c r="E13" s="164"/>
      <c r="F13" s="164"/>
      <c r="G13" s="164"/>
      <c r="H13" s="164"/>
      <c r="I13" s="164"/>
      <c r="J13" s="164"/>
      <c r="K13" s="164"/>
      <c r="L13" s="164"/>
      <c r="M13" s="164"/>
      <c r="N13" s="164"/>
    </row>
    <row r="14" spans="1:14">
      <c r="A14" s="165">
        <v>13</v>
      </c>
      <c r="B14" s="164"/>
      <c r="C14" s="164" t="s">
        <v>1559</v>
      </c>
      <c r="D14" s="164"/>
      <c r="E14" s="164"/>
      <c r="F14" s="164"/>
      <c r="G14" s="164"/>
      <c r="H14" s="164"/>
      <c r="I14" s="164"/>
      <c r="J14" s="164"/>
      <c r="K14" s="164"/>
      <c r="L14" s="164"/>
      <c r="M14" s="164"/>
      <c r="N14" s="164"/>
    </row>
    <row r="15" spans="1:14">
      <c r="A15" s="165">
        <v>14</v>
      </c>
      <c r="B15" s="164"/>
      <c r="C15" s="164" t="s">
        <v>1560</v>
      </c>
      <c r="D15" s="164"/>
      <c r="E15" s="164"/>
      <c r="F15" s="164"/>
      <c r="G15" s="164"/>
      <c r="H15" s="164"/>
      <c r="I15" s="164"/>
      <c r="J15" s="164"/>
      <c r="K15" s="164"/>
      <c r="L15" s="164"/>
      <c r="M15" s="164"/>
      <c r="N15" s="164"/>
    </row>
    <row r="16" spans="1:14">
      <c r="A16" s="165">
        <v>15</v>
      </c>
      <c r="B16" s="164"/>
      <c r="C16" s="164" t="s">
        <v>1561</v>
      </c>
      <c r="D16" s="164"/>
      <c r="E16" s="164"/>
      <c r="F16" s="164"/>
      <c r="G16" s="164"/>
      <c r="H16" s="164"/>
      <c r="I16" s="164"/>
      <c r="J16" s="164"/>
      <c r="K16" s="164"/>
      <c r="L16" s="164"/>
      <c r="M16" s="164"/>
      <c r="N16" s="164"/>
    </row>
    <row r="17" spans="1:14">
      <c r="A17" s="165"/>
      <c r="B17" s="164"/>
      <c r="C17" s="164"/>
      <c r="D17" s="164"/>
      <c r="E17" s="164"/>
      <c r="F17" s="164"/>
      <c r="G17" s="164"/>
      <c r="H17" s="164"/>
      <c r="I17" s="164"/>
      <c r="J17" s="164"/>
      <c r="K17" s="164"/>
      <c r="L17" s="164"/>
      <c r="M17" s="164"/>
      <c r="N17" s="164"/>
    </row>
    <row r="18" spans="1:14">
      <c r="A18" s="163" t="s">
        <v>1562</v>
      </c>
      <c r="B18" s="163"/>
      <c r="C18" s="163"/>
      <c r="D18" s="163"/>
      <c r="E18" s="163"/>
      <c r="F18" s="163"/>
      <c r="G18" s="163"/>
      <c r="H18" s="163"/>
      <c r="I18" s="164"/>
      <c r="J18" s="164"/>
      <c r="K18" s="164"/>
      <c r="L18" s="164"/>
      <c r="M18" s="164"/>
      <c r="N18" s="164"/>
    </row>
    <row r="19" spans="1:14">
      <c r="A19" s="165">
        <v>1</v>
      </c>
      <c r="B19" s="164"/>
      <c r="C19" s="164" t="s">
        <v>1563</v>
      </c>
      <c r="D19" s="164"/>
      <c r="E19" s="164"/>
      <c r="F19" s="164"/>
      <c r="G19" s="164"/>
      <c r="H19" s="164"/>
      <c r="I19" s="164"/>
      <c r="J19" s="164"/>
      <c r="K19" s="164"/>
      <c r="L19" s="164"/>
      <c r="M19" s="164"/>
      <c r="N19" s="164"/>
    </row>
    <row r="20" spans="1:14">
      <c r="A20" s="165">
        <v>2</v>
      </c>
      <c r="B20" s="164"/>
      <c r="C20" s="164" t="s">
        <v>1564</v>
      </c>
      <c r="D20" s="164"/>
      <c r="E20" s="164"/>
      <c r="F20" s="164"/>
      <c r="G20" s="164"/>
      <c r="H20" s="164"/>
      <c r="I20" s="164"/>
      <c r="J20" s="164"/>
      <c r="K20" s="164"/>
      <c r="L20" s="164"/>
      <c r="M20" s="164"/>
      <c r="N20" s="164"/>
    </row>
    <row r="21" spans="1:14">
      <c r="A21" s="165">
        <v>3</v>
      </c>
      <c r="B21" s="164"/>
      <c r="C21" s="164" t="s">
        <v>1565</v>
      </c>
      <c r="D21" s="164"/>
      <c r="E21" s="164"/>
      <c r="F21" s="164"/>
      <c r="G21" s="164"/>
      <c r="H21" s="164"/>
      <c r="I21" s="164"/>
      <c r="J21" s="164"/>
      <c r="K21" s="164"/>
      <c r="L21" s="164"/>
      <c r="M21" s="164"/>
      <c r="N21" s="164"/>
    </row>
    <row r="22" spans="1:14">
      <c r="A22" s="165">
        <v>4</v>
      </c>
      <c r="B22" s="164"/>
      <c r="C22" s="164" t="s">
        <v>1566</v>
      </c>
      <c r="D22" s="164"/>
      <c r="E22" s="164"/>
      <c r="F22" s="164"/>
      <c r="G22" s="164"/>
      <c r="H22" s="164"/>
      <c r="I22" s="164"/>
      <c r="J22" s="164"/>
      <c r="K22" s="164"/>
      <c r="L22" s="164"/>
      <c r="M22" s="164"/>
      <c r="N22" s="164"/>
    </row>
    <row r="23" spans="1:14">
      <c r="A23" s="165">
        <v>5</v>
      </c>
      <c r="B23" s="164"/>
      <c r="C23" s="164" t="s">
        <v>1567</v>
      </c>
      <c r="D23" s="164"/>
      <c r="E23" s="164"/>
      <c r="F23" s="164"/>
      <c r="G23" s="164"/>
      <c r="H23" s="164"/>
      <c r="I23" s="164"/>
      <c r="J23" s="164"/>
      <c r="K23" s="164"/>
      <c r="L23" s="164"/>
      <c r="M23" s="164"/>
      <c r="N23" s="164"/>
    </row>
    <row r="24" spans="1:14">
      <c r="A24" s="165">
        <v>6</v>
      </c>
      <c r="B24" s="164"/>
      <c r="C24" s="164" t="s">
        <v>1560</v>
      </c>
      <c r="D24" s="164"/>
      <c r="E24" s="164"/>
      <c r="F24" s="164"/>
      <c r="G24" s="164"/>
      <c r="H24" s="164"/>
      <c r="I24" s="164"/>
      <c r="J24" s="164"/>
      <c r="K24" s="164"/>
      <c r="L24" s="164"/>
      <c r="M24" s="164"/>
      <c r="N24" s="16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heetViews>
  <sheetFormatPr defaultColWidth="9" defaultRowHeight="14.25"/>
  <cols>
    <col min="1" max="1" width="7.42578125" style="215" customWidth="1"/>
    <col min="2" max="2" width="27.42578125" style="216" customWidth="1"/>
    <col min="3" max="3" width="31.42578125" style="216" customWidth="1"/>
    <col min="4" max="4" width="41.42578125" style="217" customWidth="1"/>
    <col min="5" max="5" width="2.5703125" style="202" customWidth="1"/>
    <col min="6" max="11" width="9" style="213" hidden="1" customWidth="1"/>
    <col min="12" max="16384" width="9" style="213"/>
  </cols>
  <sheetData>
    <row r="1" spans="1:11" ht="29.25" thickBot="1">
      <c r="A1" s="198">
        <v>1</v>
      </c>
      <c r="B1" s="199" t="s">
        <v>33</v>
      </c>
      <c r="C1" s="200" t="s">
        <v>34</v>
      </c>
      <c r="D1" s="201"/>
      <c r="K1" s="213" t="s">
        <v>35</v>
      </c>
    </row>
    <row r="2" spans="1:11" ht="28.5">
      <c r="A2" s="203">
        <v>1.1000000000000001</v>
      </c>
      <c r="B2" s="204" t="s">
        <v>36</v>
      </c>
      <c r="C2" s="204" t="s">
        <v>37</v>
      </c>
      <c r="D2" s="205" t="s">
        <v>38</v>
      </c>
      <c r="K2" s="213" t="s">
        <v>35</v>
      </c>
    </row>
    <row r="3" spans="1:11" ht="28.5">
      <c r="A3" s="206" t="s">
        <v>39</v>
      </c>
      <c r="B3" s="207" t="s">
        <v>40</v>
      </c>
      <c r="C3" s="52" t="s">
        <v>41</v>
      </c>
      <c r="D3" s="209" t="s">
        <v>42</v>
      </c>
      <c r="K3" s="213" t="s">
        <v>35</v>
      </c>
    </row>
    <row r="4" spans="1:11" ht="58.5" customHeight="1">
      <c r="A4" s="206" t="s">
        <v>43</v>
      </c>
      <c r="B4" s="210" t="s">
        <v>44</v>
      </c>
      <c r="C4" s="211" t="s">
        <v>45</v>
      </c>
      <c r="D4" s="209"/>
      <c r="K4" s="213" t="s">
        <v>35</v>
      </c>
    </row>
    <row r="5" spans="1:11" ht="115.5" hidden="1" customHeight="1">
      <c r="A5" s="206" t="s">
        <v>46</v>
      </c>
      <c r="B5" s="251" t="s">
        <v>47</v>
      </c>
      <c r="C5" s="252"/>
      <c r="D5" s="253" t="s">
        <v>48</v>
      </c>
      <c r="K5" s="213" t="s">
        <v>49</v>
      </c>
    </row>
    <row r="6" spans="1:11" s="32" customFormat="1" ht="71.25">
      <c r="A6" s="150" t="s">
        <v>50</v>
      </c>
      <c r="B6" s="214" t="s">
        <v>51</v>
      </c>
      <c r="C6" s="50" t="s">
        <v>52</v>
      </c>
      <c r="D6" s="159" t="s">
        <v>53</v>
      </c>
      <c r="E6" s="118"/>
      <c r="K6" s="32" t="s">
        <v>54</v>
      </c>
    </row>
    <row r="7" spans="1:11">
      <c r="K7" s="213" t="s">
        <v>35</v>
      </c>
    </row>
    <row r="8" spans="1:11" ht="15" thickBot="1">
      <c r="A8" s="203">
        <v>1.2</v>
      </c>
      <c r="B8" s="218" t="s">
        <v>55</v>
      </c>
      <c r="C8" s="218"/>
      <c r="D8" s="219"/>
      <c r="K8" s="213" t="s">
        <v>35</v>
      </c>
    </row>
    <row r="9" spans="1:11" ht="29.25" thickBot="1">
      <c r="A9" s="220" t="s">
        <v>56</v>
      </c>
      <c r="B9" s="221" t="s">
        <v>57</v>
      </c>
      <c r="C9" s="314" t="s">
        <v>2</v>
      </c>
      <c r="D9" s="222"/>
      <c r="K9" s="213" t="s">
        <v>35</v>
      </c>
    </row>
    <row r="10" spans="1:11" ht="29.25" thickBot="1">
      <c r="A10" s="220" t="s">
        <v>58</v>
      </c>
      <c r="B10" s="221" t="s">
        <v>59</v>
      </c>
      <c r="C10" s="314" t="s">
        <v>60</v>
      </c>
      <c r="D10" s="222"/>
      <c r="K10" s="213" t="s">
        <v>35</v>
      </c>
    </row>
    <row r="11" spans="1:11" ht="29.25" thickBot="1">
      <c r="A11" s="220" t="s">
        <v>61</v>
      </c>
      <c r="B11" s="216" t="s">
        <v>62</v>
      </c>
      <c r="C11" s="314"/>
      <c r="D11" s="222"/>
      <c r="K11" s="213" t="s">
        <v>35</v>
      </c>
    </row>
    <row r="12" spans="1:11" ht="15" thickBot="1">
      <c r="A12" s="220" t="s">
        <v>63</v>
      </c>
      <c r="B12" s="221" t="s">
        <v>64</v>
      </c>
      <c r="C12" s="314" t="s">
        <v>65</v>
      </c>
      <c r="D12" s="222"/>
      <c r="K12" s="213" t="s">
        <v>35</v>
      </c>
    </row>
    <row r="13" spans="1:11" ht="29.25" thickBot="1">
      <c r="A13" s="220" t="s">
        <v>66</v>
      </c>
      <c r="B13" s="221" t="s">
        <v>67</v>
      </c>
      <c r="C13" s="627" t="s">
        <v>1870</v>
      </c>
      <c r="D13" s="223" t="s">
        <v>68</v>
      </c>
      <c r="G13" s="213" t="s">
        <v>69</v>
      </c>
      <c r="K13" s="213" t="s">
        <v>35</v>
      </c>
    </row>
    <row r="14" spans="1:11" ht="15" thickBot="1">
      <c r="A14" s="220" t="s">
        <v>70</v>
      </c>
      <c r="B14" s="221" t="s">
        <v>71</v>
      </c>
      <c r="C14" s="314" t="s">
        <v>72</v>
      </c>
      <c r="D14" s="222"/>
      <c r="G14" s="213" t="s">
        <v>73</v>
      </c>
      <c r="K14" s="213" t="s">
        <v>35</v>
      </c>
    </row>
    <row r="15" spans="1:11" ht="15" thickBot="1">
      <c r="A15" s="220" t="s">
        <v>74</v>
      </c>
      <c r="B15" s="221" t="s">
        <v>75</v>
      </c>
      <c r="C15" s="50"/>
      <c r="D15" s="222"/>
      <c r="G15" s="213" t="s">
        <v>76</v>
      </c>
      <c r="K15" s="213" t="s">
        <v>35</v>
      </c>
    </row>
    <row r="16" spans="1:11" ht="15" thickBot="1">
      <c r="A16" s="220" t="s">
        <v>77</v>
      </c>
      <c r="B16" s="221" t="s">
        <v>78</v>
      </c>
      <c r="C16" s="50"/>
      <c r="D16" s="222"/>
      <c r="G16" s="213" t="s">
        <v>79</v>
      </c>
      <c r="K16" s="213" t="s">
        <v>35</v>
      </c>
    </row>
    <row r="17" spans="1:11" ht="26.25" thickBot="1">
      <c r="A17" s="220" t="s">
        <v>80</v>
      </c>
      <c r="B17" s="221" t="s">
        <v>81</v>
      </c>
      <c r="C17" s="391" t="s">
        <v>82</v>
      </c>
      <c r="D17" s="222"/>
      <c r="G17" s="213" t="s">
        <v>83</v>
      </c>
      <c r="K17" s="213" t="s">
        <v>35</v>
      </c>
    </row>
    <row r="18" spans="1:11" ht="51.75" thickBot="1">
      <c r="A18" s="220" t="s">
        <v>84</v>
      </c>
      <c r="B18" s="221" t="s">
        <v>85</v>
      </c>
      <c r="C18" s="412" t="s">
        <v>86</v>
      </c>
      <c r="D18" s="222"/>
      <c r="G18" s="213" t="s">
        <v>87</v>
      </c>
      <c r="K18" s="213" t="s">
        <v>35</v>
      </c>
    </row>
    <row r="19" spans="1:11" ht="40.5" customHeight="1">
      <c r="A19" s="220" t="s">
        <v>88</v>
      </c>
      <c r="B19" s="216" t="s">
        <v>89</v>
      </c>
      <c r="C19" s="32"/>
      <c r="D19" s="224" t="s">
        <v>90</v>
      </c>
      <c r="K19" s="213" t="s">
        <v>35</v>
      </c>
    </row>
    <row r="20" spans="1:11" ht="42.75">
      <c r="A20" s="220" t="s">
        <v>91</v>
      </c>
      <c r="B20" s="225" t="s">
        <v>92</v>
      </c>
      <c r="C20" s="50" t="s">
        <v>93</v>
      </c>
      <c r="D20" s="224"/>
      <c r="K20" s="213" t="s">
        <v>35</v>
      </c>
    </row>
    <row r="21" spans="1:11">
      <c r="A21" s="220"/>
      <c r="C21" s="211"/>
      <c r="D21" s="222"/>
      <c r="K21" s="213" t="s">
        <v>35</v>
      </c>
    </row>
    <row r="22" spans="1:11" ht="15" thickBot="1">
      <c r="A22" s="203">
        <v>1.3</v>
      </c>
      <c r="B22" s="226" t="s">
        <v>94</v>
      </c>
      <c r="C22" s="227"/>
      <c r="D22" s="219"/>
      <c r="K22" s="213" t="s">
        <v>35</v>
      </c>
    </row>
    <row r="23" spans="1:11" ht="26.25" customHeight="1" thickBot="1">
      <c r="A23" s="220" t="s">
        <v>95</v>
      </c>
      <c r="B23" s="221" t="s">
        <v>96</v>
      </c>
      <c r="C23" s="211" t="s">
        <v>97</v>
      </c>
      <c r="D23" s="223" t="s">
        <v>98</v>
      </c>
      <c r="G23" s="213" t="s">
        <v>99</v>
      </c>
      <c r="K23" s="213" t="s">
        <v>35</v>
      </c>
    </row>
    <row r="24" spans="1:11" ht="101.25" customHeight="1">
      <c r="A24" s="220" t="s">
        <v>100</v>
      </c>
      <c r="B24" s="216" t="s">
        <v>101</v>
      </c>
      <c r="C24" s="211" t="s">
        <v>69</v>
      </c>
      <c r="D24" s="224" t="s">
        <v>102</v>
      </c>
      <c r="G24" s="213" t="s">
        <v>103</v>
      </c>
      <c r="K24" s="213" t="s">
        <v>35</v>
      </c>
    </row>
    <row r="25" spans="1:11" ht="101.25" hidden="1" customHeight="1">
      <c r="A25" s="220" t="s">
        <v>104</v>
      </c>
      <c r="B25" s="216" t="s">
        <v>101</v>
      </c>
      <c r="C25" s="211" t="s">
        <v>105</v>
      </c>
      <c r="D25" s="224" t="s">
        <v>106</v>
      </c>
      <c r="K25" s="213" t="s">
        <v>54</v>
      </c>
    </row>
    <row r="26" spans="1:11" ht="43.5" thickBot="1">
      <c r="A26" s="220" t="s">
        <v>107</v>
      </c>
      <c r="B26" s="216" t="s">
        <v>108</v>
      </c>
      <c r="C26" s="211" t="s">
        <v>105</v>
      </c>
      <c r="D26" s="224" t="s">
        <v>109</v>
      </c>
      <c r="K26" s="213" t="s">
        <v>35</v>
      </c>
    </row>
    <row r="27" spans="1:11" ht="34.5" customHeight="1" thickBot="1">
      <c r="A27" s="220" t="s">
        <v>110</v>
      </c>
      <c r="B27" s="221" t="s">
        <v>111</v>
      </c>
      <c r="C27" s="211" t="s">
        <v>105</v>
      </c>
      <c r="D27" s="224" t="s">
        <v>112</v>
      </c>
      <c r="K27" s="213" t="s">
        <v>35</v>
      </c>
    </row>
    <row r="28" spans="1:11" ht="28.5">
      <c r="A28" s="220" t="s">
        <v>113</v>
      </c>
      <c r="B28" s="216" t="s">
        <v>114</v>
      </c>
      <c r="C28" s="211">
        <v>6</v>
      </c>
      <c r="D28" s="224" t="s">
        <v>115</v>
      </c>
      <c r="K28" s="213" t="s">
        <v>35</v>
      </c>
    </row>
    <row r="29" spans="1:11">
      <c r="A29" s="220" t="s">
        <v>116</v>
      </c>
      <c r="B29" s="216" t="s">
        <v>71</v>
      </c>
      <c r="C29" s="211" t="s">
        <v>117</v>
      </c>
      <c r="D29" s="224"/>
      <c r="K29" s="213" t="s">
        <v>35</v>
      </c>
    </row>
    <row r="30" spans="1:11">
      <c r="A30" s="220" t="s">
        <v>118</v>
      </c>
      <c r="B30" s="216" t="s">
        <v>119</v>
      </c>
      <c r="C30" s="211" t="s">
        <v>120</v>
      </c>
      <c r="D30" s="222"/>
      <c r="K30" s="213" t="s">
        <v>35</v>
      </c>
    </row>
    <row r="31" spans="1:11" ht="57">
      <c r="A31" s="220" t="s">
        <v>121</v>
      </c>
      <c r="B31" s="216" t="s">
        <v>122</v>
      </c>
      <c r="C31" s="211" t="s">
        <v>123</v>
      </c>
      <c r="D31" s="224" t="s">
        <v>124</v>
      </c>
      <c r="K31" s="213" t="s">
        <v>35</v>
      </c>
    </row>
    <row r="32" spans="1:11" ht="58.5" customHeight="1">
      <c r="A32" s="220" t="s">
        <v>125</v>
      </c>
      <c r="B32" s="216" t="s">
        <v>126</v>
      </c>
      <c r="C32" s="211" t="s">
        <v>123</v>
      </c>
      <c r="D32" s="224" t="s">
        <v>127</v>
      </c>
      <c r="G32" s="213" t="s">
        <v>128</v>
      </c>
      <c r="K32" s="213" t="s">
        <v>35</v>
      </c>
    </row>
    <row r="33" spans="1:11" ht="15" thickBot="1">
      <c r="A33" s="220" t="s">
        <v>129</v>
      </c>
      <c r="B33" s="216" t="s">
        <v>130</v>
      </c>
      <c r="C33" s="211" t="s">
        <v>128</v>
      </c>
      <c r="D33" s="224" t="s">
        <v>131</v>
      </c>
      <c r="G33" s="213" t="s">
        <v>132</v>
      </c>
      <c r="K33" s="213" t="s">
        <v>35</v>
      </c>
    </row>
    <row r="34" spans="1:11" ht="15" thickBot="1">
      <c r="A34" s="220" t="s">
        <v>133</v>
      </c>
      <c r="B34" s="221" t="s">
        <v>134</v>
      </c>
      <c r="C34" s="211" t="s">
        <v>135</v>
      </c>
      <c r="D34" s="224" t="s">
        <v>136</v>
      </c>
      <c r="G34" s="213" t="s">
        <v>137</v>
      </c>
      <c r="K34" s="216" t="s">
        <v>35</v>
      </c>
    </row>
    <row r="35" spans="1:11">
      <c r="A35" s="220"/>
      <c r="C35" s="211"/>
      <c r="D35" s="222"/>
      <c r="G35" s="213" t="s">
        <v>135</v>
      </c>
      <c r="K35" s="216" t="s">
        <v>35</v>
      </c>
    </row>
    <row r="36" spans="1:11" ht="16.5" hidden="1">
      <c r="A36" s="206" t="s">
        <v>138</v>
      </c>
      <c r="B36" s="254" t="s">
        <v>139</v>
      </c>
      <c r="C36" s="245" t="s">
        <v>140</v>
      </c>
      <c r="D36" s="245" t="s">
        <v>141</v>
      </c>
      <c r="G36" s="213" t="s">
        <v>142</v>
      </c>
      <c r="K36" s="213" t="s">
        <v>143</v>
      </c>
    </row>
    <row r="37" spans="1:11" ht="28.5" hidden="1">
      <c r="A37" s="220"/>
      <c r="B37" s="255" t="s">
        <v>144</v>
      </c>
      <c r="C37" s="256"/>
      <c r="D37" s="257"/>
      <c r="G37" s="213" t="s">
        <v>145</v>
      </c>
      <c r="K37" s="213" t="s">
        <v>143</v>
      </c>
    </row>
    <row r="38" spans="1:11" ht="28.5" hidden="1">
      <c r="A38" s="220"/>
      <c r="B38" s="255" t="s">
        <v>146</v>
      </c>
      <c r="C38" s="256"/>
      <c r="D38" s="257"/>
      <c r="K38" s="213" t="s">
        <v>143</v>
      </c>
    </row>
    <row r="39" spans="1:11" hidden="1">
      <c r="A39" s="220"/>
      <c r="B39" s="255" t="s">
        <v>147</v>
      </c>
      <c r="C39" s="256"/>
      <c r="D39" s="257"/>
      <c r="K39" s="213" t="s">
        <v>143</v>
      </c>
    </row>
    <row r="40" spans="1:11" hidden="1">
      <c r="A40" s="220"/>
      <c r="B40" s="255" t="s">
        <v>148</v>
      </c>
      <c r="C40" s="256"/>
      <c r="D40" s="257"/>
      <c r="K40" s="213" t="s">
        <v>143</v>
      </c>
    </row>
    <row r="41" spans="1:11" hidden="1">
      <c r="A41" s="220"/>
      <c r="B41" s="255" t="s">
        <v>149</v>
      </c>
      <c r="C41" s="256"/>
      <c r="D41" s="257"/>
      <c r="K41" s="213" t="s">
        <v>143</v>
      </c>
    </row>
    <row r="42" spans="1:11" hidden="1">
      <c r="A42" s="220"/>
      <c r="B42" s="255" t="s">
        <v>150</v>
      </c>
      <c r="C42" s="256"/>
      <c r="D42" s="257"/>
      <c r="K42" s="213" t="s">
        <v>143</v>
      </c>
    </row>
    <row r="43" spans="1:11" hidden="1">
      <c r="A43" s="220"/>
      <c r="B43" s="207"/>
      <c r="C43" s="258"/>
      <c r="D43" s="259"/>
      <c r="K43" s="213" t="s">
        <v>143</v>
      </c>
    </row>
    <row r="44" spans="1:11" s="32" customFormat="1" ht="28.5">
      <c r="A44" s="107" t="s">
        <v>151</v>
      </c>
      <c r="B44" s="157" t="s">
        <v>152</v>
      </c>
      <c r="C44" s="383">
        <v>618.10500000000002</v>
      </c>
      <c r="D44" s="149"/>
      <c r="E44" s="118"/>
      <c r="G44" s="32" t="s">
        <v>135</v>
      </c>
      <c r="K44" s="32" t="s">
        <v>54</v>
      </c>
    </row>
    <row r="45" spans="1:11">
      <c r="A45" s="220"/>
      <c r="B45" s="207"/>
      <c r="C45" s="228"/>
      <c r="D45" s="229"/>
      <c r="K45" s="213" t="s">
        <v>35</v>
      </c>
    </row>
    <row r="46" spans="1:11">
      <c r="A46" s="203">
        <v>1.4</v>
      </c>
      <c r="B46" s="226" t="s">
        <v>153</v>
      </c>
      <c r="C46" s="227"/>
      <c r="D46" s="230" t="s">
        <v>154</v>
      </c>
      <c r="K46" s="213" t="s">
        <v>35</v>
      </c>
    </row>
    <row r="47" spans="1:11" ht="43.5" thickBot="1">
      <c r="A47" s="206" t="s">
        <v>155</v>
      </c>
      <c r="B47" s="207" t="s">
        <v>156</v>
      </c>
      <c r="C47" s="208" t="s">
        <v>157</v>
      </c>
      <c r="D47" s="209" t="s">
        <v>158</v>
      </c>
      <c r="K47" s="213" t="s">
        <v>35</v>
      </c>
    </row>
    <row r="48" spans="1:11" ht="31.5" customHeight="1">
      <c r="A48" s="206"/>
      <c r="B48" s="571" t="s">
        <v>159</v>
      </c>
      <c r="C48" s="392">
        <v>156817.5</v>
      </c>
      <c r="D48" s="223" t="s">
        <v>160</v>
      </c>
      <c r="K48" s="213" t="s">
        <v>35</v>
      </c>
    </row>
    <row r="49" spans="1:11" ht="31.5" customHeight="1">
      <c r="A49" s="206"/>
      <c r="B49" s="572"/>
      <c r="C49" s="211"/>
      <c r="D49" s="224" t="s">
        <v>161</v>
      </c>
      <c r="K49" s="213" t="s">
        <v>35</v>
      </c>
    </row>
    <row r="50" spans="1:11" ht="15" thickBot="1">
      <c r="A50" s="206"/>
      <c r="B50" s="573"/>
      <c r="C50" s="211"/>
      <c r="D50" s="231" t="s">
        <v>162</v>
      </c>
      <c r="K50" s="213" t="s">
        <v>54</v>
      </c>
    </row>
    <row r="51" spans="1:11" ht="28.5">
      <c r="A51" s="206"/>
      <c r="B51" s="574" t="s">
        <v>163</v>
      </c>
      <c r="C51" s="211" t="s">
        <v>164</v>
      </c>
      <c r="D51" s="223" t="s">
        <v>165</v>
      </c>
      <c r="K51" s="213" t="s">
        <v>35</v>
      </c>
    </row>
    <row r="52" spans="1:11" ht="15" thickBot="1">
      <c r="A52" s="206"/>
      <c r="B52" s="575"/>
      <c r="C52" s="211"/>
      <c r="D52" s="224" t="s">
        <v>166</v>
      </c>
      <c r="K52" s="213" t="s">
        <v>35</v>
      </c>
    </row>
    <row r="53" spans="1:11" s="32" customFormat="1" ht="57">
      <c r="A53" s="107"/>
      <c r="B53" s="232" t="s">
        <v>167</v>
      </c>
      <c r="C53" s="50" t="s">
        <v>93</v>
      </c>
      <c r="D53" s="212" t="s">
        <v>168</v>
      </c>
      <c r="E53" s="118"/>
      <c r="K53" s="32" t="s">
        <v>54</v>
      </c>
    </row>
    <row r="54" spans="1:11">
      <c r="A54" s="206"/>
      <c r="B54" s="210"/>
      <c r="C54" s="211"/>
      <c r="D54" s="224"/>
    </row>
    <row r="55" spans="1:11" ht="15" thickBot="1">
      <c r="A55" s="206" t="s">
        <v>169</v>
      </c>
      <c r="B55" s="210" t="s">
        <v>170</v>
      </c>
      <c r="C55" s="393">
        <v>156817.5</v>
      </c>
      <c r="D55" s="234"/>
      <c r="K55" s="213" t="s">
        <v>35</v>
      </c>
    </row>
    <row r="56" spans="1:11" ht="29.25" hidden="1" thickBot="1">
      <c r="A56" s="206" t="s">
        <v>171</v>
      </c>
      <c r="B56" s="210" t="s">
        <v>172</v>
      </c>
      <c r="C56" s="233" t="s">
        <v>150</v>
      </c>
      <c r="D56" s="223" t="s">
        <v>173</v>
      </c>
      <c r="K56" s="213" t="s">
        <v>49</v>
      </c>
    </row>
    <row r="57" spans="1:11" ht="29.25" hidden="1" thickBot="1">
      <c r="A57" s="206" t="s">
        <v>174</v>
      </c>
      <c r="B57" s="210" t="s">
        <v>175</v>
      </c>
      <c r="C57" s="233" t="s">
        <v>176</v>
      </c>
      <c r="D57" s="223"/>
      <c r="K57" s="213" t="s">
        <v>49</v>
      </c>
    </row>
    <row r="58" spans="1:11" ht="86.25" hidden="1" thickBot="1">
      <c r="A58" s="206" t="s">
        <v>177</v>
      </c>
      <c r="B58" s="210" t="s">
        <v>178</v>
      </c>
      <c r="C58" s="233" t="s">
        <v>179</v>
      </c>
      <c r="D58" s="223"/>
      <c r="K58" s="213" t="s">
        <v>49</v>
      </c>
    </row>
    <row r="59" spans="1:11" ht="100.5" hidden="1" thickBot="1">
      <c r="A59" s="215" t="s">
        <v>180</v>
      </c>
      <c r="B59" s="210" t="s">
        <v>181</v>
      </c>
      <c r="C59" s="233" t="s">
        <v>182</v>
      </c>
      <c r="D59" s="223"/>
      <c r="K59" s="213" t="s">
        <v>49</v>
      </c>
    </row>
    <row r="60" spans="1:11" ht="29.25" thickBot="1">
      <c r="A60" s="206" t="s">
        <v>183</v>
      </c>
      <c r="B60" s="235" t="s">
        <v>184</v>
      </c>
      <c r="C60" s="314" t="s">
        <v>150</v>
      </c>
      <c r="D60" s="224" t="s">
        <v>185</v>
      </c>
      <c r="G60" s="213" t="s">
        <v>186</v>
      </c>
      <c r="K60" s="213" t="s">
        <v>35</v>
      </c>
    </row>
    <row r="61" spans="1:11" ht="28.5">
      <c r="A61" s="206" t="s">
        <v>187</v>
      </c>
      <c r="B61" s="210" t="s">
        <v>188</v>
      </c>
      <c r="C61" s="314" t="s">
        <v>176</v>
      </c>
      <c r="D61" s="223" t="s">
        <v>189</v>
      </c>
      <c r="G61" s="213" t="s">
        <v>150</v>
      </c>
      <c r="K61" s="213" t="s">
        <v>35</v>
      </c>
    </row>
    <row r="62" spans="1:11" ht="105" hidden="1" customHeight="1">
      <c r="A62" s="206" t="s">
        <v>190</v>
      </c>
      <c r="B62" s="210" t="s">
        <v>191</v>
      </c>
      <c r="C62" s="260">
        <v>655836</v>
      </c>
      <c r="D62" s="261" t="s">
        <v>192</v>
      </c>
      <c r="G62" s="213" t="s">
        <v>193</v>
      </c>
      <c r="K62" s="213" t="s">
        <v>49</v>
      </c>
    </row>
    <row r="63" spans="1:11" ht="49.5" hidden="1" customHeight="1">
      <c r="A63" s="206"/>
      <c r="B63" s="210" t="s">
        <v>194</v>
      </c>
      <c r="C63" s="233" t="s">
        <v>195</v>
      </c>
      <c r="D63" s="261"/>
      <c r="K63" s="213" t="s">
        <v>49</v>
      </c>
    </row>
    <row r="64" spans="1:11" ht="49.5" customHeight="1">
      <c r="A64" s="206"/>
      <c r="B64" s="232" t="s">
        <v>196</v>
      </c>
      <c r="C64" s="50" t="s">
        <v>179</v>
      </c>
      <c r="D64" s="160" t="s">
        <v>197</v>
      </c>
      <c r="K64" s="213" t="s">
        <v>54</v>
      </c>
    </row>
    <row r="65" spans="1:11" ht="28.5" hidden="1">
      <c r="A65" s="206" t="s">
        <v>198</v>
      </c>
      <c r="B65" s="239" t="s">
        <v>199</v>
      </c>
      <c r="C65" s="211" t="s">
        <v>200</v>
      </c>
      <c r="D65" s="261" t="s">
        <v>201</v>
      </c>
      <c r="K65" s="213" t="s">
        <v>49</v>
      </c>
    </row>
    <row r="66" spans="1:11" ht="28.5" hidden="1" customHeight="1">
      <c r="A66" s="262" t="s">
        <v>202</v>
      </c>
      <c r="B66" s="239" t="s">
        <v>203</v>
      </c>
      <c r="C66" s="211">
        <v>228</v>
      </c>
      <c r="D66" s="261" t="s">
        <v>201</v>
      </c>
      <c r="K66" s="213" t="s">
        <v>49</v>
      </c>
    </row>
    <row r="67" spans="1:11" ht="71.25" hidden="1">
      <c r="A67" s="263" t="s">
        <v>204</v>
      </c>
      <c r="B67" s="210" t="s">
        <v>205</v>
      </c>
      <c r="C67" s="211" t="s">
        <v>206</v>
      </c>
      <c r="D67" s="223" t="s">
        <v>207</v>
      </c>
      <c r="K67" s="213" t="s">
        <v>49</v>
      </c>
    </row>
    <row r="68" spans="1:11" ht="71.25" hidden="1">
      <c r="A68" s="263" t="s">
        <v>208</v>
      </c>
      <c r="B68" s="210" t="s">
        <v>209</v>
      </c>
      <c r="C68" s="211">
        <v>1058</v>
      </c>
      <c r="D68" s="234"/>
      <c r="K68" s="213" t="s">
        <v>49</v>
      </c>
    </row>
    <row r="69" spans="1:11" hidden="1">
      <c r="A69" s="263" t="s">
        <v>210</v>
      </c>
      <c r="B69" s="210" t="s">
        <v>211</v>
      </c>
      <c r="C69" s="211" t="s">
        <v>212</v>
      </c>
      <c r="D69" s="224" t="s">
        <v>213</v>
      </c>
      <c r="K69" s="213" t="s">
        <v>49</v>
      </c>
    </row>
    <row r="70" spans="1:11" ht="28.5">
      <c r="A70" s="206" t="s">
        <v>214</v>
      </c>
      <c r="B70" s="210" t="s">
        <v>215</v>
      </c>
      <c r="C70" s="50" t="s">
        <v>182</v>
      </c>
      <c r="D70" s="224" t="s">
        <v>216</v>
      </c>
      <c r="K70" s="213" t="s">
        <v>35</v>
      </c>
    </row>
    <row r="71" spans="1:11">
      <c r="A71" s="206" t="s">
        <v>217</v>
      </c>
      <c r="B71" s="210" t="s">
        <v>218</v>
      </c>
      <c r="C71" s="314" t="s">
        <v>219</v>
      </c>
      <c r="D71" s="224" t="s">
        <v>219</v>
      </c>
      <c r="K71" s="213" t="s">
        <v>35</v>
      </c>
    </row>
    <row r="72" spans="1:11" ht="28.5">
      <c r="A72" s="206" t="s">
        <v>220</v>
      </c>
      <c r="B72" s="210" t="s">
        <v>221</v>
      </c>
      <c r="C72" s="451">
        <v>1204816</v>
      </c>
      <c r="D72" s="421"/>
      <c r="K72" s="213" t="s">
        <v>35</v>
      </c>
    </row>
    <row r="73" spans="1:11">
      <c r="A73" s="206"/>
      <c r="B73" s="210" t="s">
        <v>222</v>
      </c>
      <c r="C73" s="451">
        <v>628097</v>
      </c>
      <c r="D73" s="421"/>
      <c r="K73" s="213" t="s">
        <v>35</v>
      </c>
    </row>
    <row r="74" spans="1:11" ht="71.25" hidden="1">
      <c r="A74" s="206" t="s">
        <v>223</v>
      </c>
      <c r="B74" s="210" t="s">
        <v>224</v>
      </c>
      <c r="C74" s="211" t="s">
        <v>195</v>
      </c>
      <c r="D74" s="234"/>
      <c r="K74" s="213" t="s">
        <v>49</v>
      </c>
    </row>
    <row r="75" spans="1:11" ht="42.75">
      <c r="A75" s="206" t="s">
        <v>225</v>
      </c>
      <c r="B75" s="210" t="s">
        <v>226</v>
      </c>
      <c r="C75" s="314" t="s">
        <v>195</v>
      </c>
      <c r="D75" s="224" t="s">
        <v>227</v>
      </c>
      <c r="K75" s="213" t="s">
        <v>35</v>
      </c>
    </row>
    <row r="76" spans="1:11" ht="15" thickBot="1">
      <c r="A76" s="206" t="s">
        <v>228</v>
      </c>
      <c r="B76" s="210" t="s">
        <v>229</v>
      </c>
      <c r="C76" s="233" t="s">
        <v>230</v>
      </c>
      <c r="D76" s="224" t="s">
        <v>230</v>
      </c>
      <c r="K76" s="213" t="s">
        <v>35</v>
      </c>
    </row>
    <row r="77" spans="1:11" ht="50.25" customHeight="1" thickBot="1">
      <c r="A77" s="206" t="s">
        <v>231</v>
      </c>
      <c r="B77" s="235" t="s">
        <v>232</v>
      </c>
      <c r="C77" s="314" t="s">
        <v>1593</v>
      </c>
      <c r="D77" s="236" t="s">
        <v>233</v>
      </c>
      <c r="K77" s="213" t="s">
        <v>35</v>
      </c>
    </row>
    <row r="78" spans="1:11">
      <c r="A78" s="206"/>
      <c r="B78" s="237" t="s">
        <v>234</v>
      </c>
      <c r="C78" s="314">
        <v>403</v>
      </c>
      <c r="D78" s="238"/>
      <c r="K78" s="213" t="s">
        <v>35</v>
      </c>
    </row>
    <row r="79" spans="1:11" ht="28.5">
      <c r="A79" s="206" t="s">
        <v>235</v>
      </c>
      <c r="B79" s="239" t="s">
        <v>236</v>
      </c>
      <c r="C79" s="314" t="s">
        <v>206</v>
      </c>
      <c r="D79" s="238" t="s">
        <v>233</v>
      </c>
      <c r="K79" s="213" t="s">
        <v>35</v>
      </c>
    </row>
    <row r="80" spans="1:11">
      <c r="A80" s="206"/>
      <c r="B80" s="237" t="s">
        <v>234</v>
      </c>
      <c r="C80" s="314">
        <v>1058</v>
      </c>
      <c r="D80" s="238"/>
      <c r="K80" s="213" t="s">
        <v>35</v>
      </c>
    </row>
    <row r="81" spans="1:11">
      <c r="A81" s="206" t="s">
        <v>237</v>
      </c>
      <c r="B81" s="210" t="s">
        <v>238</v>
      </c>
      <c r="C81" s="211" t="s">
        <v>239</v>
      </c>
      <c r="D81" s="224" t="s">
        <v>213</v>
      </c>
      <c r="K81" s="213" t="s">
        <v>35</v>
      </c>
    </row>
    <row r="82" spans="1:11" ht="15" hidden="1" thickBot="1">
      <c r="A82" s="206" t="s">
        <v>240</v>
      </c>
      <c r="B82" s="235" t="s">
        <v>241</v>
      </c>
      <c r="C82" s="211"/>
      <c r="D82" s="224" t="s">
        <v>213</v>
      </c>
      <c r="K82" s="213" t="s">
        <v>49</v>
      </c>
    </row>
    <row r="83" spans="1:11" ht="15" hidden="1" thickBot="1">
      <c r="A83" s="206" t="s">
        <v>242</v>
      </c>
      <c r="B83" s="235" t="s">
        <v>243</v>
      </c>
      <c r="C83" s="211"/>
      <c r="D83" s="224" t="s">
        <v>213</v>
      </c>
      <c r="K83" s="213" t="s">
        <v>49</v>
      </c>
    </row>
    <row r="84" spans="1:11">
      <c r="A84" s="206"/>
      <c r="B84" s="240"/>
      <c r="C84" s="241"/>
      <c r="D84" s="242"/>
      <c r="K84" s="213" t="s">
        <v>35</v>
      </c>
    </row>
    <row r="85" spans="1:11">
      <c r="A85" s="243" t="s">
        <v>244</v>
      </c>
      <c r="B85" s="244" t="s">
        <v>245</v>
      </c>
      <c r="C85" s="245" t="s">
        <v>246</v>
      </c>
      <c r="D85" s="245" t="s">
        <v>247</v>
      </c>
      <c r="E85" s="246"/>
      <c r="K85" s="213" t="s">
        <v>35</v>
      </c>
    </row>
    <row r="86" spans="1:11">
      <c r="A86" s="220"/>
      <c r="B86" s="247" t="s">
        <v>248</v>
      </c>
      <c r="C86" s="248"/>
      <c r="D86" s="248"/>
      <c r="K86" s="213" t="s">
        <v>35</v>
      </c>
    </row>
    <row r="87" spans="1:11">
      <c r="A87" s="220"/>
      <c r="B87" s="247" t="s">
        <v>249</v>
      </c>
      <c r="C87" s="248"/>
      <c r="D87" s="248"/>
      <c r="K87" s="213" t="s">
        <v>35</v>
      </c>
    </row>
    <row r="88" spans="1:11">
      <c r="A88" s="220"/>
      <c r="B88" s="247" t="s">
        <v>250</v>
      </c>
      <c r="C88" s="422">
        <v>3</v>
      </c>
      <c r="D88" s="423">
        <v>25580</v>
      </c>
      <c r="K88" s="213" t="s">
        <v>35</v>
      </c>
    </row>
    <row r="89" spans="1:11">
      <c r="A89" s="220"/>
      <c r="B89" s="247" t="s">
        <v>251</v>
      </c>
      <c r="C89" s="422">
        <v>3</v>
      </c>
      <c r="D89" s="423">
        <v>131237.5</v>
      </c>
      <c r="K89" s="213" t="s">
        <v>35</v>
      </c>
    </row>
    <row r="90" spans="1:11">
      <c r="A90" s="220"/>
      <c r="B90" s="247" t="s">
        <v>252</v>
      </c>
      <c r="C90" s="422">
        <v>6</v>
      </c>
      <c r="D90" s="423">
        <f>SUBTOTAL(9,D88:D89)</f>
        <v>156817.5</v>
      </c>
      <c r="K90" s="213" t="s">
        <v>35</v>
      </c>
    </row>
    <row r="91" spans="1:11">
      <c r="A91" s="249"/>
      <c r="D91" s="222"/>
      <c r="K91" s="213" t="s">
        <v>35</v>
      </c>
    </row>
    <row r="92" spans="1:11" ht="33.75" hidden="1" customHeight="1">
      <c r="A92" s="243" t="s">
        <v>253</v>
      </c>
      <c r="B92" s="576" t="s">
        <v>254</v>
      </c>
      <c r="C92" s="577"/>
      <c r="D92" s="578"/>
      <c r="E92" s="246"/>
      <c r="K92" s="213" t="s">
        <v>49</v>
      </c>
    </row>
    <row r="93" spans="1:11" ht="90" hidden="1" customHeight="1">
      <c r="A93" s="264"/>
      <c r="B93" s="265" t="s">
        <v>255</v>
      </c>
      <c r="C93" s="266" t="s">
        <v>247</v>
      </c>
      <c r="D93" s="266" t="s">
        <v>256</v>
      </c>
      <c r="E93" s="246"/>
      <c r="K93" s="213" t="s">
        <v>49</v>
      </c>
    </row>
    <row r="94" spans="1:11" ht="42.75" hidden="1">
      <c r="A94" s="220"/>
      <c r="B94" s="267" t="s">
        <v>257</v>
      </c>
      <c r="C94" s="268" t="s">
        <v>258</v>
      </c>
      <c r="D94" s="268" t="s">
        <v>259</v>
      </c>
      <c r="K94" s="213" t="s">
        <v>49</v>
      </c>
    </row>
    <row r="95" spans="1:11" ht="42.75" hidden="1">
      <c r="A95" s="220"/>
      <c r="B95" s="267" t="s">
        <v>260</v>
      </c>
      <c r="C95" s="268" t="s">
        <v>258</v>
      </c>
      <c r="D95" s="268" t="s">
        <v>261</v>
      </c>
      <c r="K95" s="213" t="s">
        <v>49</v>
      </c>
    </row>
    <row r="96" spans="1:11" hidden="1">
      <c r="A96" s="220"/>
      <c r="B96" s="269"/>
      <c r="C96" s="256"/>
      <c r="D96" s="257"/>
      <c r="K96" s="213" t="s">
        <v>49</v>
      </c>
    </row>
    <row r="97" spans="1:27" hidden="1">
      <c r="A97" s="220"/>
      <c r="B97" s="269"/>
      <c r="C97" s="256"/>
      <c r="D97" s="257"/>
      <c r="K97" s="213" t="s">
        <v>49</v>
      </c>
    </row>
    <row r="98" spans="1:27" hidden="1">
      <c r="A98" s="220"/>
      <c r="B98" s="269"/>
      <c r="C98" s="256"/>
      <c r="D98" s="257"/>
      <c r="K98" s="213" t="s">
        <v>49</v>
      </c>
    </row>
    <row r="99" spans="1:27">
      <c r="B99" s="211"/>
      <c r="C99" s="211"/>
      <c r="D99" s="250"/>
    </row>
    <row r="108" spans="1:27">
      <c r="AA108" s="213" t="s">
        <v>262</v>
      </c>
    </row>
    <row r="109" spans="1:27">
      <c r="AA109" s="213" t="s">
        <v>239</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48:B50"/>
    <mergeCell ref="B51:B52"/>
    <mergeCell ref="B92:D92"/>
  </mergeCells>
  <dataValidations count="6">
    <dataValidation type="list" allowBlank="1" showInputMessage="1" showErrorMessage="1" sqref="C65:C66 C81:C83 C69" xr:uid="{00000000-0002-0000-0100-000000000000}">
      <formula1>$AA$108:$AA$109</formula1>
    </dataValidation>
    <dataValidation type="list" allowBlank="1" showInputMessage="1" showErrorMessage="1" sqref="C23" xr:uid="{00000000-0002-0000-0100-000001000000}">
      <formula1>$G$23:$G$28</formula1>
    </dataValidation>
    <dataValidation type="list" allowBlank="1" showInputMessage="1" showErrorMessage="1" sqref="C34" xr:uid="{00000000-0002-0000-0100-000002000000}">
      <formula1>$G$34:$G$37</formula1>
    </dataValidation>
    <dataValidation type="list" allowBlank="1" showInputMessage="1" showErrorMessage="1" sqref="C24:C25" xr:uid="{00000000-0002-0000-0100-000003000000}">
      <formula1>$G$13:$G$18</formula1>
    </dataValidation>
    <dataValidation type="list" allowBlank="1" showInputMessage="1" showErrorMessage="1" sqref="C33" xr:uid="{00000000-0002-0000-0100-000004000000}">
      <formula1>$G$32:$G$33</formula1>
    </dataValidation>
    <dataValidation type="list" allowBlank="1" showInputMessage="1" showErrorMessage="1" sqref="C60" xr:uid="{00000000-0002-0000-0100-000005000000}">
      <formula1>$G$61:$G$63</formula1>
    </dataValidation>
  </dataValidations>
  <hyperlinks>
    <hyperlink ref="C18" r:id="rId1" xr:uid="{00000000-0004-0000-0100-000000000000}"/>
    <hyperlink ref="C17" r:id="rId2" xr:uid="{00000000-0004-0000-0100-000001000000}"/>
  </hyperlinks>
  <pageMargins left="0.7" right="0.7" top="0.75" bottom="0.75" header="0.3" footer="0.3"/>
  <pageSetup paperSize="9" scale="83" orientation="portrait" r:id="rId3"/>
  <colBreaks count="1" manualBreakCount="1">
    <brk id="4" max="8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V355"/>
  <sheetViews>
    <sheetView zoomScale="75" zoomScaleNormal="75" zoomScaleSheetLayoutView="50" workbookViewId="0">
      <pane ySplit="5" topLeftCell="A80" activePane="bottomLeft" state="frozen"/>
      <selection pane="bottomLeft" activeCell="G79" sqref="G79"/>
    </sheetView>
  </sheetViews>
  <sheetFormatPr defaultColWidth="9" defaultRowHeight="14.25"/>
  <cols>
    <col min="1" max="1" width="14.42578125" style="314" customWidth="1"/>
    <col min="2" max="2" width="7.42578125" style="314" customWidth="1"/>
    <col min="3" max="3" width="141.85546875" style="50" customWidth="1"/>
    <col min="4" max="4" width="9.5703125" style="53" customWidth="1"/>
    <col min="5" max="5" width="51.42578125" style="50" customWidth="1"/>
    <col min="6" max="7" width="30.5703125" style="50" customWidth="1"/>
    <col min="8" max="8" width="25.42578125" style="50" customWidth="1"/>
    <col min="9" max="9" width="83.5703125" style="50" customWidth="1"/>
    <col min="10" max="10" width="7.42578125" style="50" customWidth="1"/>
    <col min="11" max="11" width="16" style="315" customWidth="1"/>
    <col min="12" max="12" width="3" style="50" customWidth="1"/>
    <col min="13" max="13" width="9" style="32"/>
    <col min="14" max="14" width="9" style="32" customWidth="1"/>
    <col min="15" max="16384" width="9" style="32"/>
  </cols>
  <sheetData>
    <row r="1" spans="1:256" s="71" customFormat="1" ht="21" hidden="1" customHeight="1">
      <c r="A1" s="579" t="s">
        <v>263</v>
      </c>
      <c r="B1" s="579"/>
      <c r="C1" s="579"/>
      <c r="D1" s="276"/>
      <c r="E1" s="118"/>
      <c r="F1" s="118"/>
      <c r="G1" s="118"/>
      <c r="H1" s="118"/>
      <c r="I1" s="118"/>
      <c r="J1" s="118"/>
      <c r="K1" s="283"/>
      <c r="L1" s="118"/>
      <c r="N1" s="71" t="s">
        <v>264</v>
      </c>
    </row>
    <row r="2" spans="1:256" s="71" customFormat="1" ht="13.5" hidden="1" customHeight="1">
      <c r="A2" s="284"/>
      <c r="B2" s="284"/>
      <c r="C2" s="118"/>
      <c r="D2" s="276"/>
      <c r="E2" s="118"/>
      <c r="F2" s="118"/>
      <c r="G2" s="118"/>
      <c r="H2" s="118"/>
      <c r="I2" s="118"/>
      <c r="J2" s="118"/>
      <c r="K2" s="283"/>
      <c r="L2" s="118"/>
      <c r="N2" s="71" t="s">
        <v>265</v>
      </c>
    </row>
    <row r="3" spans="1:256" s="71" customFormat="1" ht="14.25" hidden="1" customHeight="1">
      <c r="A3" s="284"/>
      <c r="B3" s="284"/>
      <c r="C3" s="118"/>
      <c r="D3" s="276"/>
      <c r="E3" s="118"/>
      <c r="F3" s="118"/>
      <c r="G3" s="118"/>
      <c r="H3" s="118"/>
      <c r="I3" s="118"/>
      <c r="J3" s="118"/>
      <c r="K3" s="283"/>
      <c r="L3" s="118"/>
      <c r="N3" s="71" t="s">
        <v>266</v>
      </c>
    </row>
    <row r="4" spans="1:256" s="110" customFormat="1" ht="24" customHeight="1">
      <c r="A4" s="285">
        <v>2</v>
      </c>
      <c r="B4" s="286" t="s">
        <v>267</v>
      </c>
      <c r="C4" s="108"/>
      <c r="D4" s="580" t="str">
        <f>[1]Cover!D5</f>
        <v>Natural Resources Wales</v>
      </c>
      <c r="E4" s="580"/>
      <c r="F4" s="580"/>
      <c r="G4" s="580"/>
      <c r="H4" s="580"/>
      <c r="I4" s="108" t="str">
        <f>[1]Cover!D8</f>
        <v>SA-PEFC-FM/COC-007116</v>
      </c>
      <c r="J4" s="108"/>
      <c r="K4" s="287"/>
      <c r="L4" s="109"/>
    </row>
    <row r="5" spans="1:256" ht="49.5" customHeight="1">
      <c r="A5" s="288" t="s">
        <v>268</v>
      </c>
      <c r="B5" s="288" t="s">
        <v>269</v>
      </c>
      <c r="C5" s="277" t="s">
        <v>270</v>
      </c>
      <c r="D5" s="144" t="s">
        <v>271</v>
      </c>
      <c r="E5" s="277" t="s">
        <v>272</v>
      </c>
      <c r="F5" s="162" t="s">
        <v>273</v>
      </c>
      <c r="G5" s="162" t="s">
        <v>274</v>
      </c>
      <c r="H5" s="277" t="s">
        <v>275</v>
      </c>
      <c r="I5" s="277" t="s">
        <v>276</v>
      </c>
      <c r="J5" s="277" t="s">
        <v>277</v>
      </c>
      <c r="K5" s="287" t="s">
        <v>278</v>
      </c>
      <c r="L5" s="55"/>
    </row>
    <row r="6" spans="1:256" ht="15" customHeight="1">
      <c r="A6" s="289" t="s">
        <v>279</v>
      </c>
      <c r="B6" s="290"/>
      <c r="C6" s="51"/>
      <c r="D6" s="291"/>
      <c r="E6" s="51"/>
      <c r="F6" s="581" t="s">
        <v>280</v>
      </c>
      <c r="G6" s="582"/>
      <c r="H6" s="51"/>
      <c r="I6" s="51"/>
      <c r="J6" s="51"/>
      <c r="K6" s="292"/>
      <c r="L6" s="55"/>
    </row>
    <row r="7" spans="1:256" ht="15" hidden="1" customHeight="1">
      <c r="A7" s="293" t="s">
        <v>281</v>
      </c>
      <c r="B7" s="294"/>
      <c r="C7" s="295"/>
      <c r="D7" s="295"/>
      <c r="E7" s="295"/>
      <c r="F7" s="295"/>
      <c r="G7" s="295"/>
      <c r="H7" s="295"/>
      <c r="I7" s="295"/>
      <c r="J7" s="295"/>
      <c r="K7" s="296"/>
      <c r="L7" s="55"/>
    </row>
    <row r="8" spans="1:256" ht="199.5" hidden="1">
      <c r="A8" s="297" t="s">
        <v>282</v>
      </c>
      <c r="B8" s="298" t="s">
        <v>265</v>
      </c>
      <c r="C8" s="299" t="s">
        <v>283</v>
      </c>
      <c r="D8" s="300" t="s">
        <v>284</v>
      </c>
      <c r="E8" s="298" t="s">
        <v>285</v>
      </c>
      <c r="F8" s="301"/>
      <c r="G8" s="301"/>
      <c r="H8" s="298" t="s">
        <v>286</v>
      </c>
      <c r="I8" s="299" t="s">
        <v>287</v>
      </c>
      <c r="J8" s="298" t="s">
        <v>288</v>
      </c>
      <c r="K8" s="302">
        <v>43678</v>
      </c>
      <c r="L8" s="58"/>
    </row>
    <row r="9" spans="1:256" ht="258.75" hidden="1" customHeight="1">
      <c r="A9" s="298" t="s">
        <v>289</v>
      </c>
      <c r="B9" s="298" t="s">
        <v>265</v>
      </c>
      <c r="C9" s="54" t="s">
        <v>290</v>
      </c>
      <c r="D9" s="303" t="s">
        <v>291</v>
      </c>
      <c r="E9" s="54" t="s">
        <v>292</v>
      </c>
      <c r="F9" s="54"/>
      <c r="G9" s="54"/>
      <c r="H9" s="54" t="s">
        <v>286</v>
      </c>
      <c r="I9" s="54" t="s">
        <v>293</v>
      </c>
      <c r="J9" s="54" t="s">
        <v>294</v>
      </c>
      <c r="K9" s="304">
        <v>43678</v>
      </c>
    </row>
    <row r="10" spans="1:256" s="71" customFormat="1" ht="246.75" hidden="1" customHeight="1">
      <c r="A10" s="298" t="s">
        <v>295</v>
      </c>
      <c r="B10" s="298" t="s">
        <v>265</v>
      </c>
      <c r="C10" s="54" t="s">
        <v>296</v>
      </c>
      <c r="D10" s="303" t="s">
        <v>297</v>
      </c>
      <c r="E10" s="54" t="s">
        <v>298</v>
      </c>
      <c r="F10" s="54"/>
      <c r="G10" s="54"/>
      <c r="H10" s="54" t="s">
        <v>286</v>
      </c>
      <c r="I10" s="54" t="s">
        <v>299</v>
      </c>
      <c r="J10" s="54" t="s">
        <v>288</v>
      </c>
      <c r="K10" s="304">
        <v>43678</v>
      </c>
      <c r="L10" s="50"/>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spans="1:256" ht="15" hidden="1" customHeight="1">
      <c r="A11" s="298" t="s">
        <v>300</v>
      </c>
      <c r="B11" s="298" t="s">
        <v>265</v>
      </c>
      <c r="C11" s="54" t="s">
        <v>301</v>
      </c>
      <c r="D11" s="303" t="s">
        <v>302</v>
      </c>
      <c r="E11" s="54" t="s">
        <v>303</v>
      </c>
      <c r="F11" s="54"/>
      <c r="G11" s="54"/>
      <c r="H11" s="65" t="s">
        <v>286</v>
      </c>
      <c r="I11" s="54" t="s">
        <v>304</v>
      </c>
      <c r="J11" s="54" t="s">
        <v>294</v>
      </c>
      <c r="K11" s="304">
        <v>43678</v>
      </c>
    </row>
    <row r="12" spans="1:256" ht="256.5" hidden="1">
      <c r="A12" s="298" t="s">
        <v>305</v>
      </c>
      <c r="B12" s="298" t="s">
        <v>265</v>
      </c>
      <c r="C12" s="54" t="s">
        <v>306</v>
      </c>
      <c r="D12" s="303" t="s">
        <v>307</v>
      </c>
      <c r="E12" s="54" t="s">
        <v>308</v>
      </c>
      <c r="F12" s="54"/>
      <c r="G12" s="54"/>
      <c r="H12" s="54" t="s">
        <v>286</v>
      </c>
      <c r="I12" s="54" t="s">
        <v>309</v>
      </c>
      <c r="J12" s="54" t="s">
        <v>294</v>
      </c>
      <c r="K12" s="304">
        <v>43678</v>
      </c>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row>
    <row r="13" spans="1:256" ht="245.25" hidden="1" customHeight="1">
      <c r="A13" s="298" t="s">
        <v>310</v>
      </c>
      <c r="B13" s="298" t="s">
        <v>265</v>
      </c>
      <c r="C13" s="54" t="s">
        <v>311</v>
      </c>
      <c r="D13" s="303" t="s">
        <v>312</v>
      </c>
      <c r="E13" s="54" t="s">
        <v>313</v>
      </c>
      <c r="F13" s="54"/>
      <c r="G13" s="54"/>
      <c r="H13" s="54" t="s">
        <v>286</v>
      </c>
      <c r="I13" s="54" t="s">
        <v>314</v>
      </c>
      <c r="J13" s="54" t="s">
        <v>294</v>
      </c>
      <c r="K13" s="304">
        <v>43678</v>
      </c>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row>
    <row r="14" spans="1:256" ht="358.5" hidden="1" customHeight="1">
      <c r="A14" s="298" t="s">
        <v>315</v>
      </c>
      <c r="B14" s="298" t="s">
        <v>265</v>
      </c>
      <c r="C14" s="54" t="s">
        <v>316</v>
      </c>
      <c r="D14" s="303" t="s">
        <v>317</v>
      </c>
      <c r="E14" s="54" t="s">
        <v>318</v>
      </c>
      <c r="F14" s="54"/>
      <c r="G14" s="54"/>
      <c r="H14" s="54" t="s">
        <v>286</v>
      </c>
      <c r="I14" s="54" t="s">
        <v>319</v>
      </c>
      <c r="J14" s="54" t="s">
        <v>294</v>
      </c>
      <c r="K14" s="304">
        <v>43678</v>
      </c>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row>
    <row r="15" spans="1:256" ht="409.5" hidden="1">
      <c r="A15" s="298" t="s">
        <v>320</v>
      </c>
      <c r="B15" s="298" t="s">
        <v>264</v>
      </c>
      <c r="C15" s="54" t="s">
        <v>321</v>
      </c>
      <c r="D15" s="303" t="s">
        <v>322</v>
      </c>
      <c r="E15" s="54" t="s">
        <v>323</v>
      </c>
      <c r="F15" s="54"/>
      <c r="G15" s="54"/>
      <c r="H15" s="54"/>
      <c r="I15" s="54" t="s">
        <v>324</v>
      </c>
      <c r="J15" s="54" t="s">
        <v>294</v>
      </c>
      <c r="K15" s="304">
        <v>44118</v>
      </c>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row>
    <row r="16" spans="1:256" s="50" customFormat="1" ht="213.75" hidden="1">
      <c r="A16" s="298" t="s">
        <v>325</v>
      </c>
      <c r="B16" s="298" t="s">
        <v>264</v>
      </c>
      <c r="C16" s="54" t="s">
        <v>326</v>
      </c>
      <c r="D16" s="303" t="s">
        <v>327</v>
      </c>
      <c r="E16" s="54" t="s">
        <v>328</v>
      </c>
      <c r="F16" s="54"/>
      <c r="G16" s="54"/>
      <c r="H16" s="54"/>
      <c r="I16" s="54" t="s">
        <v>329</v>
      </c>
      <c r="J16" s="54" t="s">
        <v>288</v>
      </c>
      <c r="K16" s="304">
        <v>43678</v>
      </c>
      <c r="M16" s="32"/>
      <c r="N16" s="32"/>
    </row>
    <row r="17" spans="1:14" s="50" customFormat="1" ht="305.25" hidden="1" customHeight="1">
      <c r="A17" s="298" t="s">
        <v>330</v>
      </c>
      <c r="B17" s="298" t="s">
        <v>264</v>
      </c>
      <c r="C17" s="54" t="s">
        <v>331</v>
      </c>
      <c r="D17" s="303" t="s">
        <v>332</v>
      </c>
      <c r="E17" s="54" t="s">
        <v>333</v>
      </c>
      <c r="F17" s="54"/>
      <c r="G17" s="54"/>
      <c r="H17" s="54"/>
      <c r="I17" s="54" t="s">
        <v>334</v>
      </c>
      <c r="J17" s="54" t="s">
        <v>288</v>
      </c>
      <c r="K17" s="304">
        <v>43678</v>
      </c>
      <c r="M17" s="32"/>
      <c r="N17" s="32"/>
    </row>
    <row r="18" spans="1:14" s="50" customFormat="1" ht="279.75" hidden="1" customHeight="1">
      <c r="A18" s="298" t="s">
        <v>335</v>
      </c>
      <c r="B18" s="298" t="s">
        <v>264</v>
      </c>
      <c r="C18" s="54" t="s">
        <v>336</v>
      </c>
      <c r="D18" s="303" t="s">
        <v>337</v>
      </c>
      <c r="E18" s="54" t="s">
        <v>338</v>
      </c>
      <c r="F18" s="54"/>
      <c r="G18" s="54"/>
      <c r="H18" s="54"/>
      <c r="I18" s="54" t="s">
        <v>339</v>
      </c>
      <c r="J18" s="54" t="s">
        <v>294</v>
      </c>
      <c r="K18" s="304">
        <v>44420</v>
      </c>
      <c r="M18" s="32"/>
      <c r="N18" s="32"/>
    </row>
    <row r="19" spans="1:14" s="50" customFormat="1" ht="313.5" hidden="1">
      <c r="A19" s="298" t="s">
        <v>340</v>
      </c>
      <c r="B19" s="298" t="s">
        <v>264</v>
      </c>
      <c r="C19" s="54" t="s">
        <v>341</v>
      </c>
      <c r="D19" s="303" t="s">
        <v>342</v>
      </c>
      <c r="E19" s="54" t="s">
        <v>343</v>
      </c>
      <c r="F19" s="54"/>
      <c r="G19" s="54"/>
      <c r="H19" s="54"/>
      <c r="I19" s="54" t="s">
        <v>344</v>
      </c>
      <c r="J19" s="54" t="s">
        <v>294</v>
      </c>
      <c r="K19" s="304">
        <v>44420</v>
      </c>
      <c r="M19" s="32"/>
      <c r="N19" s="32"/>
    </row>
    <row r="20" spans="1:14" s="50" customFormat="1" ht="343.5" hidden="1" customHeight="1">
      <c r="A20" s="298" t="s">
        <v>345</v>
      </c>
      <c r="B20" s="298" t="s">
        <v>264</v>
      </c>
      <c r="C20" s="54" t="s">
        <v>346</v>
      </c>
      <c r="D20" s="303" t="s">
        <v>347</v>
      </c>
      <c r="E20" s="54" t="s">
        <v>348</v>
      </c>
      <c r="F20" s="54"/>
      <c r="G20" s="54"/>
      <c r="H20" s="54"/>
      <c r="I20" s="54" t="s">
        <v>349</v>
      </c>
      <c r="J20" s="54" t="s">
        <v>294</v>
      </c>
      <c r="K20" s="304">
        <v>43678</v>
      </c>
      <c r="M20" s="32"/>
      <c r="N20" s="32"/>
    </row>
    <row r="21" spans="1:14" s="50" customFormat="1" ht="163.5" hidden="1" customHeight="1">
      <c r="A21" s="298" t="s">
        <v>350</v>
      </c>
      <c r="B21" s="298" t="s">
        <v>264</v>
      </c>
      <c r="C21" s="54" t="s">
        <v>351</v>
      </c>
      <c r="D21" s="303" t="s">
        <v>352</v>
      </c>
      <c r="E21" s="54" t="s">
        <v>353</v>
      </c>
      <c r="F21" s="54"/>
      <c r="G21" s="54"/>
      <c r="H21" s="54"/>
      <c r="I21" s="54" t="s">
        <v>354</v>
      </c>
      <c r="J21" s="54" t="s">
        <v>288</v>
      </c>
      <c r="K21" s="304">
        <v>43678</v>
      </c>
      <c r="M21" s="32"/>
      <c r="N21" s="32"/>
    </row>
    <row r="22" spans="1:14" s="50" customFormat="1" ht="409.5" hidden="1">
      <c r="A22" s="298" t="s">
        <v>355</v>
      </c>
      <c r="B22" s="298" t="s">
        <v>264</v>
      </c>
      <c r="C22" s="54" t="s">
        <v>356</v>
      </c>
      <c r="D22" s="303" t="s">
        <v>357</v>
      </c>
      <c r="E22" s="54" t="s">
        <v>358</v>
      </c>
      <c r="F22" s="54"/>
      <c r="G22" s="54"/>
      <c r="H22" s="54"/>
      <c r="I22" s="54" t="s">
        <v>359</v>
      </c>
      <c r="J22" s="54" t="s">
        <v>294</v>
      </c>
      <c r="K22" s="304">
        <v>43678</v>
      </c>
      <c r="M22" s="32"/>
      <c r="N22" s="32"/>
    </row>
    <row r="23" spans="1:14" s="50" customFormat="1" ht="207.75" hidden="1" customHeight="1">
      <c r="A23" s="298" t="s">
        <v>360</v>
      </c>
      <c r="B23" s="298" t="s">
        <v>264</v>
      </c>
      <c r="C23" s="54" t="s">
        <v>361</v>
      </c>
      <c r="D23" s="303" t="s">
        <v>352</v>
      </c>
      <c r="E23" s="54" t="s">
        <v>362</v>
      </c>
      <c r="F23" s="54"/>
      <c r="G23" s="54"/>
      <c r="H23" s="54"/>
      <c r="I23" s="54" t="s">
        <v>363</v>
      </c>
      <c r="J23" s="54" t="s">
        <v>294</v>
      </c>
      <c r="K23" s="304">
        <v>44118</v>
      </c>
      <c r="M23" s="32"/>
      <c r="N23" s="32"/>
    </row>
    <row r="24" spans="1:14" s="50" customFormat="1" ht="179.25" hidden="1" customHeight="1">
      <c r="A24" s="298" t="s">
        <v>364</v>
      </c>
      <c r="B24" s="298" t="s">
        <v>264</v>
      </c>
      <c r="C24" s="54" t="s">
        <v>365</v>
      </c>
      <c r="D24" s="303" t="s">
        <v>366</v>
      </c>
      <c r="E24" s="54" t="s">
        <v>367</v>
      </c>
      <c r="F24" s="54"/>
      <c r="G24" s="54"/>
      <c r="H24" s="54"/>
      <c r="I24" s="54" t="s">
        <v>368</v>
      </c>
      <c r="J24" s="54" t="s">
        <v>294</v>
      </c>
      <c r="K24" s="304">
        <v>43678</v>
      </c>
      <c r="M24" s="32"/>
      <c r="N24" s="32"/>
    </row>
    <row r="25" spans="1:14" s="50" customFormat="1" ht="147" hidden="1" customHeight="1">
      <c r="A25" s="298" t="s">
        <v>369</v>
      </c>
      <c r="B25" s="298" t="s">
        <v>264</v>
      </c>
      <c r="C25" s="54" t="s">
        <v>370</v>
      </c>
      <c r="D25" s="303" t="s">
        <v>291</v>
      </c>
      <c r="E25" s="54" t="s">
        <v>371</v>
      </c>
      <c r="F25" s="54"/>
      <c r="G25" s="54"/>
      <c r="H25" s="54"/>
      <c r="I25" s="54" t="s">
        <v>372</v>
      </c>
      <c r="J25" s="54" t="s">
        <v>294</v>
      </c>
      <c r="K25" s="304">
        <v>43678</v>
      </c>
      <c r="M25" s="32"/>
      <c r="N25" s="32"/>
    </row>
    <row r="26" spans="1:14" s="50" customFormat="1" ht="86.25" hidden="1" customHeight="1">
      <c r="A26" s="298" t="s">
        <v>373</v>
      </c>
      <c r="B26" s="298" t="s">
        <v>264</v>
      </c>
      <c r="C26" s="54" t="s">
        <v>374</v>
      </c>
      <c r="D26" s="303" t="s">
        <v>375</v>
      </c>
      <c r="E26" s="54" t="s">
        <v>376</v>
      </c>
      <c r="F26" s="54"/>
      <c r="G26" s="54"/>
      <c r="H26" s="54"/>
      <c r="I26" s="54" t="s">
        <v>377</v>
      </c>
      <c r="J26" s="54" t="s">
        <v>294</v>
      </c>
      <c r="K26" s="304">
        <v>44389</v>
      </c>
      <c r="M26" s="32"/>
      <c r="N26" s="32"/>
    </row>
    <row r="27" spans="1:14" s="50" customFormat="1" ht="121.5" hidden="1" customHeight="1">
      <c r="A27" s="298" t="s">
        <v>378</v>
      </c>
      <c r="B27" s="298" t="s">
        <v>264</v>
      </c>
      <c r="C27" s="54" t="s">
        <v>379</v>
      </c>
      <c r="D27" s="303" t="s">
        <v>380</v>
      </c>
      <c r="E27" s="54" t="s">
        <v>381</v>
      </c>
      <c r="F27" s="54"/>
      <c r="G27" s="54"/>
      <c r="H27" s="54"/>
      <c r="I27" s="54" t="s">
        <v>382</v>
      </c>
      <c r="J27" s="54" t="s">
        <v>294</v>
      </c>
      <c r="K27" s="304">
        <v>43678</v>
      </c>
      <c r="M27" s="32"/>
      <c r="N27" s="32"/>
    </row>
    <row r="28" spans="1:14" s="50" customFormat="1" ht="115.5" hidden="1" customHeight="1">
      <c r="A28" s="298" t="s">
        <v>383</v>
      </c>
      <c r="B28" s="298" t="s">
        <v>264</v>
      </c>
      <c r="C28" s="54" t="s">
        <v>384</v>
      </c>
      <c r="D28" s="303" t="s">
        <v>385</v>
      </c>
      <c r="E28" s="54" t="s">
        <v>386</v>
      </c>
      <c r="F28" s="54"/>
      <c r="G28" s="54"/>
      <c r="H28" s="54"/>
      <c r="I28" s="54" t="s">
        <v>387</v>
      </c>
      <c r="J28" s="54" t="s">
        <v>294</v>
      </c>
      <c r="K28" s="304">
        <v>43678</v>
      </c>
      <c r="M28" s="32"/>
      <c r="N28" s="32"/>
    </row>
    <row r="29" spans="1:14" s="50" customFormat="1" ht="355.5" hidden="1" customHeight="1">
      <c r="A29" s="298" t="s">
        <v>388</v>
      </c>
      <c r="B29" s="298" t="s">
        <v>264</v>
      </c>
      <c r="C29" s="54" t="s">
        <v>389</v>
      </c>
      <c r="D29" s="303" t="s">
        <v>390</v>
      </c>
      <c r="E29" s="54" t="s">
        <v>391</v>
      </c>
      <c r="F29" s="54"/>
      <c r="G29" s="54"/>
      <c r="H29" s="54"/>
      <c r="I29" s="54" t="s">
        <v>392</v>
      </c>
      <c r="J29" s="54" t="s">
        <v>294</v>
      </c>
      <c r="K29" s="304">
        <v>43678</v>
      </c>
      <c r="M29" s="32"/>
      <c r="N29" s="32"/>
    </row>
    <row r="30" spans="1:14" s="50" customFormat="1" ht="231" hidden="1" customHeight="1">
      <c r="A30" s="298" t="s">
        <v>393</v>
      </c>
      <c r="B30" s="298" t="s">
        <v>264</v>
      </c>
      <c r="C30" s="54" t="s">
        <v>394</v>
      </c>
      <c r="D30" s="303" t="s">
        <v>312</v>
      </c>
      <c r="E30" s="54" t="s">
        <v>395</v>
      </c>
      <c r="F30" s="54"/>
      <c r="G30" s="54"/>
      <c r="H30" s="54"/>
      <c r="I30" s="54" t="s">
        <v>396</v>
      </c>
      <c r="J30" s="54" t="s">
        <v>288</v>
      </c>
      <c r="K30" s="304">
        <v>44118</v>
      </c>
      <c r="M30" s="32"/>
      <c r="N30" s="32"/>
    </row>
    <row r="31" spans="1:14" s="50" customFormat="1" ht="370.5" hidden="1">
      <c r="A31" s="298" t="s">
        <v>397</v>
      </c>
      <c r="B31" s="298" t="s">
        <v>264</v>
      </c>
      <c r="C31" s="54" t="s">
        <v>398</v>
      </c>
      <c r="D31" s="303" t="s">
        <v>399</v>
      </c>
      <c r="E31" s="54" t="s">
        <v>400</v>
      </c>
      <c r="F31" s="54"/>
      <c r="G31" s="54"/>
      <c r="H31" s="54"/>
      <c r="I31" s="54" t="s">
        <v>401</v>
      </c>
      <c r="J31" s="54" t="s">
        <v>294</v>
      </c>
      <c r="K31" s="304">
        <v>43678</v>
      </c>
      <c r="M31" s="32"/>
      <c r="N31" s="32"/>
    </row>
    <row r="32" spans="1:14" s="50" customFormat="1" ht="356.25" hidden="1" customHeight="1">
      <c r="A32" s="298" t="s">
        <v>402</v>
      </c>
      <c r="B32" s="298" t="s">
        <v>264</v>
      </c>
      <c r="C32" s="54" t="s">
        <v>403</v>
      </c>
      <c r="D32" s="303" t="s">
        <v>404</v>
      </c>
      <c r="E32" s="54" t="s">
        <v>405</v>
      </c>
      <c r="F32" s="54"/>
      <c r="G32" s="54"/>
      <c r="H32" s="54"/>
      <c r="I32" s="54" t="s">
        <v>406</v>
      </c>
      <c r="J32" s="54" t="s">
        <v>288</v>
      </c>
      <c r="K32" s="304">
        <v>43678</v>
      </c>
      <c r="M32" s="32"/>
      <c r="N32" s="32"/>
    </row>
    <row r="33" spans="1:256" s="50" customFormat="1" ht="156.75" hidden="1">
      <c r="A33" s="298" t="s">
        <v>407</v>
      </c>
      <c r="B33" s="298" t="s">
        <v>264</v>
      </c>
      <c r="C33" s="54" t="s">
        <v>408</v>
      </c>
      <c r="D33" s="303" t="s">
        <v>409</v>
      </c>
      <c r="E33" s="54" t="s">
        <v>410</v>
      </c>
      <c r="F33" s="54"/>
      <c r="G33" s="54"/>
      <c r="H33" s="54"/>
      <c r="I33" s="54" t="s">
        <v>411</v>
      </c>
      <c r="J33" s="54" t="s">
        <v>294</v>
      </c>
      <c r="K33" s="304">
        <v>43678</v>
      </c>
      <c r="M33" s="32"/>
      <c r="N33" s="32"/>
    </row>
    <row r="34" spans="1:256" s="50" customFormat="1" ht="171.75" hidden="1" customHeight="1">
      <c r="A34" s="298" t="s">
        <v>412</v>
      </c>
      <c r="B34" s="298" t="s">
        <v>264</v>
      </c>
      <c r="C34" s="54" t="s">
        <v>413</v>
      </c>
      <c r="D34" s="303" t="s">
        <v>414</v>
      </c>
      <c r="E34" s="54" t="s">
        <v>415</v>
      </c>
      <c r="F34" s="54"/>
      <c r="G34" s="54"/>
      <c r="H34" s="54"/>
      <c r="I34" s="54" t="s">
        <v>416</v>
      </c>
      <c r="J34" s="54" t="s">
        <v>288</v>
      </c>
      <c r="K34" s="304">
        <v>44118</v>
      </c>
      <c r="M34" s="32"/>
      <c r="N34" s="32"/>
    </row>
    <row r="35" spans="1:256" s="50" customFormat="1" ht="132.75" hidden="1" customHeight="1">
      <c r="A35" s="298" t="s">
        <v>417</v>
      </c>
      <c r="B35" s="298" t="s">
        <v>264</v>
      </c>
      <c r="C35" s="54" t="s">
        <v>418</v>
      </c>
      <c r="D35" s="303" t="s">
        <v>419</v>
      </c>
      <c r="E35" s="54" t="s">
        <v>420</v>
      </c>
      <c r="F35" s="54"/>
      <c r="G35" s="54"/>
      <c r="H35" s="54"/>
      <c r="I35" s="54" t="s">
        <v>421</v>
      </c>
      <c r="J35" s="54" t="s">
        <v>294</v>
      </c>
      <c r="K35" s="304">
        <v>44118</v>
      </c>
      <c r="M35" s="32"/>
      <c r="N35" s="32"/>
    </row>
    <row r="36" spans="1:256" s="50" customFormat="1" ht="103.5" hidden="1" customHeight="1">
      <c r="A36" s="298" t="s">
        <v>422</v>
      </c>
      <c r="B36" s="298" t="s">
        <v>264</v>
      </c>
      <c r="C36" s="54" t="s">
        <v>423</v>
      </c>
      <c r="D36" s="303" t="s">
        <v>424</v>
      </c>
      <c r="E36" s="54" t="s">
        <v>425</v>
      </c>
      <c r="F36" s="54"/>
      <c r="G36" s="54"/>
      <c r="H36" s="54"/>
      <c r="I36" s="54" t="s">
        <v>426</v>
      </c>
      <c r="J36" s="54" t="s">
        <v>294</v>
      </c>
      <c r="K36" s="304" t="s">
        <v>427</v>
      </c>
      <c r="M36" s="32"/>
      <c r="N36" s="32"/>
    </row>
    <row r="37" spans="1:256" s="50" customFormat="1" ht="159.75" hidden="1" customHeight="1">
      <c r="A37" s="298" t="s">
        <v>428</v>
      </c>
      <c r="B37" s="298" t="s">
        <v>264</v>
      </c>
      <c r="C37" s="54" t="s">
        <v>429</v>
      </c>
      <c r="D37" s="303" t="s">
        <v>297</v>
      </c>
      <c r="E37" s="54" t="s">
        <v>430</v>
      </c>
      <c r="F37" s="54"/>
      <c r="G37" s="54"/>
      <c r="H37" s="54"/>
      <c r="I37" s="54" t="s">
        <v>431</v>
      </c>
      <c r="J37" s="54" t="s">
        <v>294</v>
      </c>
      <c r="K37" s="304">
        <v>43678</v>
      </c>
      <c r="M37" s="32"/>
      <c r="N37" s="32"/>
    </row>
    <row r="38" spans="1:256" s="50" customFormat="1" ht="214.5" hidden="1" customHeight="1">
      <c r="A38" s="298" t="s">
        <v>432</v>
      </c>
      <c r="B38" s="298" t="s">
        <v>264</v>
      </c>
      <c r="C38" s="54" t="s">
        <v>433</v>
      </c>
      <c r="D38" s="303" t="s">
        <v>434</v>
      </c>
      <c r="E38" s="54" t="s">
        <v>420</v>
      </c>
      <c r="F38" s="54"/>
      <c r="G38" s="54"/>
      <c r="H38" s="54"/>
      <c r="I38" s="54" t="s">
        <v>435</v>
      </c>
      <c r="J38" s="54" t="s">
        <v>294</v>
      </c>
      <c r="K38" s="304">
        <v>43678</v>
      </c>
      <c r="M38" s="32"/>
      <c r="N38" s="32"/>
    </row>
    <row r="39" spans="1:256" s="50" customFormat="1" ht="187.5" hidden="1" customHeight="1">
      <c r="A39" s="298" t="s">
        <v>436</v>
      </c>
      <c r="B39" s="298" t="s">
        <v>264</v>
      </c>
      <c r="C39" s="54" t="s">
        <v>437</v>
      </c>
      <c r="D39" s="303" t="s">
        <v>438</v>
      </c>
      <c r="E39" s="54" t="s">
        <v>439</v>
      </c>
      <c r="F39" s="54"/>
      <c r="G39" s="54"/>
      <c r="H39" s="54"/>
      <c r="I39" s="54" t="s">
        <v>440</v>
      </c>
      <c r="J39" s="54" t="s">
        <v>294</v>
      </c>
      <c r="K39" s="304">
        <v>43678</v>
      </c>
      <c r="M39" s="32"/>
      <c r="N39" s="32"/>
    </row>
    <row r="40" spans="1:256" s="50" customFormat="1" hidden="1">
      <c r="A40" s="305" t="s">
        <v>441</v>
      </c>
      <c r="B40" s="306"/>
      <c r="C40" s="307"/>
      <c r="D40" s="307"/>
      <c r="E40" s="307"/>
      <c r="F40" s="307"/>
      <c r="G40" s="307"/>
      <c r="H40" s="307"/>
      <c r="I40" s="307"/>
      <c r="J40" s="307"/>
      <c r="K40" s="308"/>
      <c r="M40" s="32"/>
      <c r="N40" s="32"/>
    </row>
    <row r="41" spans="1:256" s="50" customFormat="1" ht="93" hidden="1" customHeight="1">
      <c r="A41" s="298">
        <v>2019.01</v>
      </c>
      <c r="B41" s="298" t="s">
        <v>265</v>
      </c>
      <c r="C41" s="54" t="s">
        <v>442</v>
      </c>
      <c r="D41" s="303" t="s">
        <v>443</v>
      </c>
      <c r="E41" s="54" t="s">
        <v>444</v>
      </c>
      <c r="F41" s="54" t="s">
        <v>445</v>
      </c>
      <c r="G41" s="54" t="s">
        <v>446</v>
      </c>
      <c r="H41" s="54" t="s">
        <v>447</v>
      </c>
      <c r="I41" s="54" t="s">
        <v>448</v>
      </c>
      <c r="J41" s="54" t="s">
        <v>288</v>
      </c>
      <c r="K41" s="304">
        <v>44022</v>
      </c>
      <c r="M41" s="32"/>
      <c r="N41" s="32"/>
    </row>
    <row r="42" spans="1:256" s="50" customFormat="1" ht="107.25" hidden="1" customHeight="1">
      <c r="A42" s="298">
        <v>2019.03</v>
      </c>
      <c r="B42" s="298" t="s">
        <v>265</v>
      </c>
      <c r="C42" s="54" t="s">
        <v>449</v>
      </c>
      <c r="D42" s="303" t="s">
        <v>450</v>
      </c>
      <c r="E42" s="54" t="s">
        <v>451</v>
      </c>
      <c r="F42" s="54" t="s">
        <v>452</v>
      </c>
      <c r="G42" s="54" t="s">
        <v>453</v>
      </c>
      <c r="H42" s="54" t="s">
        <v>447</v>
      </c>
      <c r="I42" s="54" t="s">
        <v>454</v>
      </c>
      <c r="J42" s="54" t="s">
        <v>294</v>
      </c>
      <c r="K42" s="304">
        <v>44118</v>
      </c>
      <c r="M42" s="32"/>
      <c r="N42" s="32"/>
    </row>
    <row r="43" spans="1:256" s="50" customFormat="1" ht="76.5" hidden="1" customHeight="1">
      <c r="A43" s="298">
        <v>2019.04</v>
      </c>
      <c r="B43" s="298" t="s">
        <v>264</v>
      </c>
      <c r="C43" s="54" t="s">
        <v>455</v>
      </c>
      <c r="D43" s="303" t="s">
        <v>456</v>
      </c>
      <c r="E43" s="54"/>
      <c r="F43" s="54"/>
      <c r="G43" s="54"/>
      <c r="H43" s="54"/>
      <c r="I43" s="54" t="s">
        <v>457</v>
      </c>
      <c r="J43" s="54" t="s">
        <v>288</v>
      </c>
      <c r="K43" s="304">
        <v>44022</v>
      </c>
      <c r="M43" s="32"/>
      <c r="N43" s="32"/>
    </row>
    <row r="44" spans="1:256" s="50" customFormat="1" ht="228.75" hidden="1" customHeight="1">
      <c r="A44" s="298">
        <v>2019.05</v>
      </c>
      <c r="B44" s="298" t="s">
        <v>265</v>
      </c>
      <c r="C44" s="54" t="s">
        <v>458</v>
      </c>
      <c r="D44" s="303" t="s">
        <v>459</v>
      </c>
      <c r="E44" s="54" t="s">
        <v>460</v>
      </c>
      <c r="F44" s="54" t="s">
        <v>461</v>
      </c>
      <c r="G44" s="54" t="s">
        <v>462</v>
      </c>
      <c r="H44" s="54" t="s">
        <v>447</v>
      </c>
      <c r="I44" s="54" t="s">
        <v>463</v>
      </c>
      <c r="J44" s="54" t="s">
        <v>294</v>
      </c>
      <c r="K44" s="304">
        <v>44118</v>
      </c>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c r="IN44" s="32"/>
      <c r="IO44" s="32"/>
      <c r="IP44" s="32"/>
      <c r="IQ44" s="32"/>
      <c r="IR44" s="32"/>
      <c r="IS44" s="32"/>
      <c r="IT44" s="32"/>
      <c r="IU44" s="32"/>
      <c r="IV44" s="32"/>
    </row>
    <row r="45" spans="1:256" s="50" customFormat="1" ht="128.25" hidden="1" customHeight="1">
      <c r="A45" s="298">
        <v>2019.06</v>
      </c>
      <c r="B45" s="298" t="s">
        <v>265</v>
      </c>
      <c r="C45" s="54" t="s">
        <v>464</v>
      </c>
      <c r="D45" s="303" t="s">
        <v>465</v>
      </c>
      <c r="E45" s="54" t="s">
        <v>466</v>
      </c>
      <c r="F45" s="54" t="s">
        <v>467</v>
      </c>
      <c r="G45" s="54" t="s">
        <v>468</v>
      </c>
      <c r="H45" s="54" t="s">
        <v>447</v>
      </c>
      <c r="I45" s="54" t="s">
        <v>469</v>
      </c>
      <c r="J45" s="54" t="s">
        <v>288</v>
      </c>
      <c r="K45" s="304">
        <v>44070</v>
      </c>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c r="IN45" s="32"/>
      <c r="IO45" s="32"/>
      <c r="IP45" s="32"/>
      <c r="IQ45" s="32"/>
      <c r="IR45" s="32"/>
      <c r="IS45" s="32"/>
      <c r="IT45" s="32"/>
      <c r="IU45" s="32"/>
      <c r="IV45" s="32"/>
    </row>
    <row r="46" spans="1:256" s="50" customFormat="1" ht="118.5" hidden="1" customHeight="1">
      <c r="A46" s="298">
        <v>2019.07</v>
      </c>
      <c r="B46" s="298" t="s">
        <v>264</v>
      </c>
      <c r="C46" s="54" t="s">
        <v>470</v>
      </c>
      <c r="D46" s="303" t="s">
        <v>471</v>
      </c>
      <c r="E46" s="54"/>
      <c r="F46" s="54"/>
      <c r="G46" s="54"/>
      <c r="H46" s="54"/>
      <c r="I46" s="54" t="s">
        <v>472</v>
      </c>
      <c r="J46" s="54" t="s">
        <v>288</v>
      </c>
      <c r="K46" s="304">
        <v>44022</v>
      </c>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c r="IN46" s="32"/>
      <c r="IO46" s="32"/>
      <c r="IP46" s="32"/>
      <c r="IQ46" s="32"/>
      <c r="IR46" s="32"/>
      <c r="IS46" s="32"/>
      <c r="IT46" s="32"/>
      <c r="IU46" s="32"/>
      <c r="IV46" s="32"/>
    </row>
    <row r="47" spans="1:256" s="50" customFormat="1" ht="147" hidden="1" customHeight="1">
      <c r="A47" s="298">
        <v>2019.08</v>
      </c>
      <c r="B47" s="298" t="s">
        <v>264</v>
      </c>
      <c r="C47" s="54" t="s">
        <v>473</v>
      </c>
      <c r="D47" s="303" t="s">
        <v>474</v>
      </c>
      <c r="E47" s="54"/>
      <c r="F47" s="54"/>
      <c r="G47" s="54"/>
      <c r="H47" s="54"/>
      <c r="I47" s="54" t="s">
        <v>475</v>
      </c>
      <c r="J47" s="54" t="s">
        <v>294</v>
      </c>
      <c r="K47" s="304">
        <v>44118</v>
      </c>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row>
    <row r="48" spans="1:256" ht="189.75" hidden="1" customHeight="1">
      <c r="A48" s="298">
        <v>2019.09</v>
      </c>
      <c r="B48" s="298" t="s">
        <v>265</v>
      </c>
      <c r="C48" s="54" t="s">
        <v>476</v>
      </c>
      <c r="D48" s="303" t="s">
        <v>477</v>
      </c>
      <c r="E48" s="54" t="s">
        <v>478</v>
      </c>
      <c r="F48" s="54" t="s">
        <v>479</v>
      </c>
      <c r="G48" s="54" t="s">
        <v>480</v>
      </c>
      <c r="H48" s="54" t="s">
        <v>447</v>
      </c>
      <c r="I48" s="54" t="s">
        <v>481</v>
      </c>
      <c r="J48" s="54" t="s">
        <v>288</v>
      </c>
      <c r="K48" s="304">
        <v>44022</v>
      </c>
    </row>
    <row r="49" spans="1:256" ht="118.5" hidden="1" customHeight="1">
      <c r="A49" s="298">
        <v>2019.1</v>
      </c>
      <c r="B49" s="298" t="s">
        <v>265</v>
      </c>
      <c r="C49" s="54" t="s">
        <v>482</v>
      </c>
      <c r="D49" s="303" t="s">
        <v>483</v>
      </c>
      <c r="E49" s="54" t="s">
        <v>484</v>
      </c>
      <c r="F49" s="54" t="s">
        <v>485</v>
      </c>
      <c r="G49" s="54" t="s">
        <v>486</v>
      </c>
      <c r="H49" s="54" t="s">
        <v>447</v>
      </c>
      <c r="I49" s="54" t="s">
        <v>469</v>
      </c>
      <c r="J49" s="54" t="s">
        <v>294</v>
      </c>
      <c r="K49" s="304">
        <v>44070</v>
      </c>
    </row>
    <row r="50" spans="1:256" ht="119.25" hidden="1" customHeight="1">
      <c r="A50" s="298">
        <v>2019.11</v>
      </c>
      <c r="B50" s="298" t="s">
        <v>265</v>
      </c>
      <c r="C50" s="54" t="s">
        <v>487</v>
      </c>
      <c r="D50" s="303" t="s">
        <v>488</v>
      </c>
      <c r="E50" s="54" t="s">
        <v>489</v>
      </c>
      <c r="F50" s="54" t="s">
        <v>485</v>
      </c>
      <c r="G50" s="54" t="s">
        <v>486</v>
      </c>
      <c r="H50" s="54" t="s">
        <v>447</v>
      </c>
      <c r="I50" s="54" t="s">
        <v>469</v>
      </c>
      <c r="J50" s="54" t="s">
        <v>294</v>
      </c>
      <c r="K50" s="304">
        <v>44070</v>
      </c>
    </row>
    <row r="51" spans="1:256" ht="159.75" hidden="1" customHeight="1">
      <c r="A51" s="298">
        <v>2019.12</v>
      </c>
      <c r="B51" s="298" t="s">
        <v>266</v>
      </c>
      <c r="C51" s="54" t="s">
        <v>490</v>
      </c>
      <c r="D51" s="303" t="s">
        <v>491</v>
      </c>
      <c r="E51" s="54" t="s">
        <v>492</v>
      </c>
      <c r="F51" s="54" t="s">
        <v>493</v>
      </c>
      <c r="G51" s="54" t="s">
        <v>494</v>
      </c>
      <c r="H51" s="54" t="s">
        <v>495</v>
      </c>
      <c r="I51" s="54" t="s">
        <v>496</v>
      </c>
      <c r="J51" s="54" t="s">
        <v>294</v>
      </c>
      <c r="K51" s="304">
        <v>43753</v>
      </c>
    </row>
    <row r="52" spans="1:256" ht="218.25" hidden="1" customHeight="1">
      <c r="A52" s="298">
        <v>2019.13</v>
      </c>
      <c r="B52" s="298" t="s">
        <v>265</v>
      </c>
      <c r="C52" s="54" t="s">
        <v>497</v>
      </c>
      <c r="D52" s="303" t="s">
        <v>498</v>
      </c>
      <c r="E52" s="54" t="s">
        <v>499</v>
      </c>
      <c r="F52" s="54" t="s">
        <v>500</v>
      </c>
      <c r="G52" s="54" t="s">
        <v>501</v>
      </c>
      <c r="H52" s="54" t="s">
        <v>447</v>
      </c>
      <c r="I52" s="54" t="s">
        <v>502</v>
      </c>
      <c r="J52" s="54" t="s">
        <v>294</v>
      </c>
      <c r="K52" s="304">
        <v>44117</v>
      </c>
    </row>
    <row r="53" spans="1:256" hidden="1">
      <c r="A53" s="305" t="s">
        <v>503</v>
      </c>
      <c r="B53" s="306"/>
      <c r="C53" s="307"/>
      <c r="D53" s="307"/>
      <c r="E53" s="307"/>
      <c r="F53" s="307"/>
      <c r="G53" s="307"/>
      <c r="H53" s="307"/>
      <c r="I53" s="307"/>
      <c r="J53" s="307"/>
      <c r="K53" s="308"/>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row>
    <row r="54" spans="1:256" ht="228.75" hidden="1" customHeight="1">
      <c r="A54" s="54">
        <v>2020.02</v>
      </c>
      <c r="B54" s="298" t="s">
        <v>264</v>
      </c>
      <c r="C54" s="309" t="s">
        <v>504</v>
      </c>
      <c r="D54" s="54" t="s">
        <v>505</v>
      </c>
      <c r="E54" s="54" t="s">
        <v>460</v>
      </c>
      <c r="F54" s="310"/>
      <c r="G54" s="310"/>
      <c r="H54" s="54"/>
      <c r="I54" s="54" t="s">
        <v>506</v>
      </c>
      <c r="J54" s="54" t="s">
        <v>507</v>
      </c>
      <c r="K54" s="304"/>
    </row>
    <row r="55" spans="1:256" ht="171.75" hidden="1" customHeight="1">
      <c r="A55" s="298">
        <v>2020.03</v>
      </c>
      <c r="B55" s="298" t="s">
        <v>264</v>
      </c>
      <c r="C55" s="54" t="s">
        <v>508</v>
      </c>
      <c r="D55" s="54" t="s">
        <v>509</v>
      </c>
      <c r="E55" s="54" t="s">
        <v>499</v>
      </c>
      <c r="F55" s="310"/>
      <c r="G55" s="310"/>
      <c r="H55" s="54"/>
      <c r="I55" s="54" t="s">
        <v>510</v>
      </c>
      <c r="J55" s="54" t="s">
        <v>294</v>
      </c>
      <c r="K55" s="304">
        <v>44389</v>
      </c>
    </row>
    <row r="56" spans="1:256" ht="174.75" hidden="1" customHeight="1">
      <c r="A56" s="298">
        <v>2020.04</v>
      </c>
      <c r="B56" s="298" t="s">
        <v>266</v>
      </c>
      <c r="C56" s="311" t="s">
        <v>511</v>
      </c>
      <c r="D56" s="311" t="s">
        <v>512</v>
      </c>
      <c r="E56" s="311" t="s">
        <v>478</v>
      </c>
      <c r="F56" s="298" t="s">
        <v>513</v>
      </c>
      <c r="G56" s="298" t="s">
        <v>514</v>
      </c>
      <c r="H56" s="311" t="s">
        <v>515</v>
      </c>
      <c r="I56" s="298" t="s">
        <v>516</v>
      </c>
      <c r="J56" s="54" t="s">
        <v>288</v>
      </c>
      <c r="K56" s="304" t="s">
        <v>517</v>
      </c>
    </row>
    <row r="57" spans="1:256" ht="132.75" hidden="1" customHeight="1">
      <c r="A57" s="298">
        <v>2020.06</v>
      </c>
      <c r="B57" s="298" t="s">
        <v>265</v>
      </c>
      <c r="C57" s="54" t="s">
        <v>518</v>
      </c>
      <c r="D57" s="54" t="s">
        <v>519</v>
      </c>
      <c r="E57" s="54" t="s">
        <v>520</v>
      </c>
      <c r="F57" s="310" t="s">
        <v>521</v>
      </c>
      <c r="G57" s="310" t="s">
        <v>522</v>
      </c>
      <c r="H57" s="54" t="s">
        <v>447</v>
      </c>
      <c r="I57" s="127" t="s">
        <v>523</v>
      </c>
      <c r="J57" s="127" t="s">
        <v>294</v>
      </c>
      <c r="K57" s="394">
        <v>44420</v>
      </c>
    </row>
    <row r="58" spans="1:256" ht="160.5" hidden="1" customHeight="1">
      <c r="A58" s="298">
        <v>2020.07</v>
      </c>
      <c r="B58" s="298" t="s">
        <v>265</v>
      </c>
      <c r="C58" s="54" t="s">
        <v>524</v>
      </c>
      <c r="D58" s="54" t="s">
        <v>525</v>
      </c>
      <c r="E58" s="54" t="s">
        <v>526</v>
      </c>
      <c r="F58" s="312" t="s">
        <v>527</v>
      </c>
      <c r="G58" s="313" t="s">
        <v>528</v>
      </c>
      <c r="H58" s="54" t="s">
        <v>447</v>
      </c>
      <c r="I58" s="127" t="s">
        <v>529</v>
      </c>
      <c r="J58" s="127" t="s">
        <v>294</v>
      </c>
      <c r="K58" s="394">
        <v>44420</v>
      </c>
    </row>
    <row r="59" spans="1:256" ht="246" hidden="1" customHeight="1">
      <c r="A59" s="298">
        <v>2020.08</v>
      </c>
      <c r="B59" s="298" t="s">
        <v>265</v>
      </c>
      <c r="C59" s="54" t="s">
        <v>530</v>
      </c>
      <c r="D59" s="54" t="s">
        <v>531</v>
      </c>
      <c r="E59" s="54" t="s">
        <v>532</v>
      </c>
      <c r="F59" s="313" t="s">
        <v>533</v>
      </c>
      <c r="G59" s="313" t="s">
        <v>534</v>
      </c>
      <c r="H59" s="54" t="s">
        <v>447</v>
      </c>
      <c r="I59" s="54" t="s">
        <v>535</v>
      </c>
      <c r="J59" s="54" t="s">
        <v>294</v>
      </c>
      <c r="K59" s="304">
        <v>44420</v>
      </c>
    </row>
    <row r="60" spans="1:256" ht="275.25" hidden="1" customHeight="1">
      <c r="A60" s="314">
        <v>2020.09</v>
      </c>
      <c r="B60" s="314" t="s">
        <v>264</v>
      </c>
      <c r="C60" s="50" t="s">
        <v>536</v>
      </c>
      <c r="D60" s="50" t="s">
        <v>537</v>
      </c>
      <c r="E60" s="50" t="s">
        <v>538</v>
      </c>
      <c r="F60" s="310"/>
      <c r="G60" s="310"/>
      <c r="I60" s="50" t="s">
        <v>539</v>
      </c>
      <c r="J60" s="50" t="s">
        <v>294</v>
      </c>
      <c r="K60" s="315">
        <v>44420</v>
      </c>
    </row>
    <row r="61" spans="1:256" hidden="1">
      <c r="A61" s="305" t="s">
        <v>540</v>
      </c>
      <c r="B61" s="306"/>
      <c r="C61" s="307"/>
      <c r="D61" s="307"/>
      <c r="E61" s="307"/>
      <c r="F61" s="307"/>
      <c r="G61" s="307"/>
      <c r="H61" s="307"/>
      <c r="I61" s="307"/>
      <c r="J61" s="307"/>
      <c r="K61" s="308"/>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0"/>
      <c r="HB61" s="50"/>
      <c r="HC61" s="50"/>
      <c r="HD61" s="50"/>
      <c r="HE61" s="50"/>
      <c r="HF61" s="50"/>
      <c r="HG61" s="50"/>
      <c r="HH61" s="50"/>
      <c r="HI61" s="50"/>
      <c r="HJ61" s="50"/>
      <c r="HK61" s="50"/>
      <c r="HL61" s="50"/>
      <c r="HM61" s="50"/>
      <c r="HN61" s="50"/>
      <c r="HO61" s="50"/>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row>
    <row r="62" spans="1:256" ht="203.25" hidden="1" customHeight="1">
      <c r="A62" s="54">
        <v>2021.1</v>
      </c>
      <c r="B62" s="54" t="s">
        <v>264</v>
      </c>
      <c r="C62" s="54" t="s">
        <v>541</v>
      </c>
      <c r="D62" s="54" t="s">
        <v>542</v>
      </c>
      <c r="E62" s="54"/>
      <c r="F62" s="54"/>
      <c r="G62" s="54"/>
      <c r="H62" s="54"/>
      <c r="I62" s="311" t="s">
        <v>543</v>
      </c>
      <c r="J62" s="311" t="s">
        <v>288</v>
      </c>
      <c r="K62" s="424">
        <v>44882</v>
      </c>
    </row>
    <row r="63" spans="1:256" ht="175.5" hidden="1" customHeight="1">
      <c r="A63" s="54">
        <v>2021.2</v>
      </c>
      <c r="B63" s="54" t="s">
        <v>264</v>
      </c>
      <c r="C63" s="54" t="s">
        <v>544</v>
      </c>
      <c r="D63" s="54" t="s">
        <v>491</v>
      </c>
      <c r="E63" s="54"/>
      <c r="F63" s="54"/>
      <c r="G63" s="54"/>
      <c r="H63" s="54"/>
      <c r="I63" s="311" t="s">
        <v>545</v>
      </c>
      <c r="J63" s="425" t="s">
        <v>288</v>
      </c>
      <c r="K63" s="424">
        <v>44882</v>
      </c>
    </row>
    <row r="64" spans="1:256" ht="203.25" hidden="1" customHeight="1">
      <c r="A64" s="54">
        <v>2021.3</v>
      </c>
      <c r="B64" s="54" t="s">
        <v>264</v>
      </c>
      <c r="C64" s="54" t="s">
        <v>546</v>
      </c>
      <c r="D64" s="54" t="s">
        <v>547</v>
      </c>
      <c r="E64" s="54"/>
      <c r="F64" s="54"/>
      <c r="G64" s="54"/>
      <c r="H64" s="54"/>
      <c r="I64" s="311" t="s">
        <v>548</v>
      </c>
      <c r="J64" s="311" t="s">
        <v>288</v>
      </c>
      <c r="K64" s="424">
        <v>44882</v>
      </c>
    </row>
    <row r="65" spans="1:14" ht="123.75" hidden="1" customHeight="1">
      <c r="A65" s="54">
        <v>2021.4</v>
      </c>
      <c r="B65" s="54" t="s">
        <v>264</v>
      </c>
      <c r="C65" s="54" t="s">
        <v>549</v>
      </c>
      <c r="D65" s="54" t="s">
        <v>550</v>
      </c>
      <c r="E65" s="54"/>
      <c r="F65" s="54"/>
      <c r="G65" s="54"/>
      <c r="H65" s="54"/>
      <c r="I65" s="311" t="s">
        <v>551</v>
      </c>
      <c r="J65" s="311" t="s">
        <v>288</v>
      </c>
      <c r="K65" s="424">
        <v>44882</v>
      </c>
    </row>
    <row r="66" spans="1:14" ht="242.25" hidden="1">
      <c r="A66" s="54">
        <v>2021.5</v>
      </c>
      <c r="B66" s="54" t="s">
        <v>265</v>
      </c>
      <c r="C66" s="54" t="s">
        <v>552</v>
      </c>
      <c r="D66" s="54" t="s">
        <v>491</v>
      </c>
      <c r="E66" s="54" t="s">
        <v>553</v>
      </c>
      <c r="F66" s="54" t="s">
        <v>554</v>
      </c>
      <c r="G66" s="54" t="s">
        <v>555</v>
      </c>
      <c r="H66" s="54" t="s">
        <v>447</v>
      </c>
      <c r="I66" s="311" t="s">
        <v>556</v>
      </c>
      <c r="J66" s="311" t="s">
        <v>294</v>
      </c>
      <c r="K66" s="424"/>
    </row>
    <row r="67" spans="1:14" hidden="1">
      <c r="A67" s="426" t="s">
        <v>557</v>
      </c>
      <c r="B67" s="427"/>
      <c r="C67" s="428"/>
      <c r="D67" s="429"/>
      <c r="E67" s="428"/>
      <c r="F67" s="428"/>
      <c r="G67" s="428"/>
      <c r="H67" s="428"/>
      <c r="I67" s="428"/>
    </row>
    <row r="68" spans="1:14" hidden="1">
      <c r="A68" s="314">
        <v>2022.1</v>
      </c>
      <c r="C68" s="50" t="s">
        <v>558</v>
      </c>
    </row>
    <row r="69" spans="1:14" hidden="1">
      <c r="A69" s="314">
        <v>2022.2</v>
      </c>
      <c r="C69" s="50" t="s">
        <v>558</v>
      </c>
    </row>
    <row r="70" spans="1:14" hidden="1">
      <c r="A70" s="314">
        <v>2022.3</v>
      </c>
      <c r="C70" s="50" t="s">
        <v>558</v>
      </c>
    </row>
    <row r="71" spans="1:14" ht="142.5" hidden="1">
      <c r="A71" s="54">
        <v>2022.4</v>
      </c>
      <c r="B71" s="54" t="s">
        <v>265</v>
      </c>
      <c r="C71" s="430" t="s">
        <v>559</v>
      </c>
      <c r="D71" s="54" t="s">
        <v>560</v>
      </c>
      <c r="E71" s="54" t="s">
        <v>561</v>
      </c>
      <c r="F71" s="432" t="s">
        <v>562</v>
      </c>
      <c r="G71" s="432" t="s">
        <v>563</v>
      </c>
      <c r="H71" s="430" t="s">
        <v>447</v>
      </c>
      <c r="I71" s="432" t="s">
        <v>564</v>
      </c>
      <c r="J71" s="435" t="s">
        <v>565</v>
      </c>
      <c r="K71" s="436" t="s">
        <v>566</v>
      </c>
    </row>
    <row r="72" spans="1:14" ht="85.5" hidden="1">
      <c r="A72" s="54">
        <v>2022.5</v>
      </c>
      <c r="B72" s="54" t="s">
        <v>265</v>
      </c>
      <c r="C72" s="431" t="s">
        <v>567</v>
      </c>
      <c r="D72" s="430" t="s">
        <v>568</v>
      </c>
      <c r="E72" s="430" t="s">
        <v>569</v>
      </c>
      <c r="F72" s="50" t="s">
        <v>562</v>
      </c>
      <c r="G72" s="50" t="s">
        <v>563</v>
      </c>
      <c r="H72" s="430" t="s">
        <v>447</v>
      </c>
      <c r="I72" s="50" t="s">
        <v>570</v>
      </c>
      <c r="J72" s="435" t="s">
        <v>565</v>
      </c>
      <c r="K72" s="436" t="s">
        <v>566</v>
      </c>
    </row>
    <row r="73" spans="1:14" ht="85.5" hidden="1">
      <c r="A73" s="54">
        <v>2022.6</v>
      </c>
      <c r="B73" s="54" t="s">
        <v>264</v>
      </c>
      <c r="C73" s="54" t="s">
        <v>571</v>
      </c>
      <c r="D73" s="54" t="s">
        <v>572</v>
      </c>
      <c r="E73" s="54"/>
      <c r="H73" s="54"/>
      <c r="I73" s="50" t="s">
        <v>573</v>
      </c>
      <c r="J73" s="435" t="s">
        <v>565</v>
      </c>
      <c r="K73" s="436" t="s">
        <v>566</v>
      </c>
      <c r="N73" s="50"/>
    </row>
    <row r="74" spans="1:14" ht="15" customHeight="1">
      <c r="A74" s="444" t="s">
        <v>281</v>
      </c>
      <c r="B74" s="445"/>
      <c r="C74" s="446"/>
      <c r="D74" s="446"/>
      <c r="E74" s="446"/>
      <c r="F74" s="446"/>
      <c r="G74" s="446"/>
      <c r="H74" s="446"/>
      <c r="I74" s="446"/>
      <c r="J74" s="446"/>
      <c r="K74" s="447"/>
      <c r="L74" s="55"/>
    </row>
    <row r="75" spans="1:14" ht="114">
      <c r="A75" s="435" t="s">
        <v>574</v>
      </c>
      <c r="B75" s="435" t="s">
        <v>265</v>
      </c>
      <c r="C75" s="435" t="s">
        <v>1568</v>
      </c>
      <c r="D75" s="435" t="s">
        <v>575</v>
      </c>
      <c r="E75" s="435" t="s">
        <v>576</v>
      </c>
      <c r="F75" s="435"/>
      <c r="G75" s="435"/>
      <c r="H75" s="435" t="s">
        <v>447</v>
      </c>
      <c r="I75" s="435" t="s">
        <v>1790</v>
      </c>
      <c r="J75" s="435" t="s">
        <v>288</v>
      </c>
      <c r="K75" s="436">
        <v>45485</v>
      </c>
    </row>
    <row r="76" spans="1:14" ht="185.25">
      <c r="A76" s="529" t="s">
        <v>577</v>
      </c>
      <c r="B76" s="435" t="s">
        <v>264</v>
      </c>
      <c r="C76" s="435" t="s">
        <v>579</v>
      </c>
      <c r="D76" s="435" t="s">
        <v>580</v>
      </c>
      <c r="E76" s="435" t="s">
        <v>581</v>
      </c>
      <c r="F76" s="435"/>
      <c r="G76" s="435"/>
      <c r="H76" s="435"/>
      <c r="I76" s="435" t="s">
        <v>1791</v>
      </c>
      <c r="J76" s="435" t="s">
        <v>288</v>
      </c>
      <c r="K76" s="436">
        <v>45485</v>
      </c>
    </row>
    <row r="77" spans="1:14" ht="71.25">
      <c r="A77" s="529" t="s">
        <v>578</v>
      </c>
      <c r="B77" s="435" t="s">
        <v>264</v>
      </c>
      <c r="C77" s="435" t="s">
        <v>582</v>
      </c>
      <c r="D77" s="435" t="s">
        <v>583</v>
      </c>
      <c r="E77" s="435" t="s">
        <v>584</v>
      </c>
      <c r="F77" s="435"/>
      <c r="G77" s="435"/>
      <c r="H77" s="435"/>
      <c r="I77" s="435" t="s">
        <v>1792</v>
      </c>
      <c r="J77" s="435" t="s">
        <v>294</v>
      </c>
      <c r="K77" s="436">
        <v>45485</v>
      </c>
    </row>
    <row r="78" spans="1:14" s="50" customFormat="1">
      <c r="A78" s="305" t="s">
        <v>441</v>
      </c>
      <c r="B78" s="306"/>
      <c r="C78" s="307"/>
      <c r="D78" s="307"/>
      <c r="E78" s="307"/>
      <c r="F78" s="307"/>
      <c r="G78" s="307"/>
      <c r="H78" s="307"/>
      <c r="I78" s="307"/>
      <c r="J78" s="307"/>
      <c r="K78" s="308"/>
      <c r="M78" s="32"/>
      <c r="N78" s="32"/>
    </row>
    <row r="79" spans="1:14" ht="75">
      <c r="A79" s="298">
        <v>2024.01</v>
      </c>
      <c r="B79" s="298" t="s">
        <v>265</v>
      </c>
      <c r="C79" s="54" t="s">
        <v>1796</v>
      </c>
      <c r="D79" s="545" t="s">
        <v>1799</v>
      </c>
      <c r="E79" s="545" t="s">
        <v>1803</v>
      </c>
      <c r="F79" s="546" t="s">
        <v>1807</v>
      </c>
      <c r="G79" s="546" t="s">
        <v>1808</v>
      </c>
      <c r="H79" s="54" t="s">
        <v>447</v>
      </c>
      <c r="I79" s="545" t="s">
        <v>1814</v>
      </c>
      <c r="J79" s="54" t="s">
        <v>294</v>
      </c>
      <c r="K79" s="304">
        <v>45485</v>
      </c>
    </row>
    <row r="80" spans="1:14" ht="105">
      <c r="A80" s="534">
        <v>2024.02</v>
      </c>
      <c r="B80" s="534" t="s">
        <v>265</v>
      </c>
      <c r="C80" s="54" t="s">
        <v>1797</v>
      </c>
      <c r="D80" s="545" t="s">
        <v>1800</v>
      </c>
      <c r="E80" s="545" t="s">
        <v>1804</v>
      </c>
      <c r="F80" s="547" t="s">
        <v>1809</v>
      </c>
      <c r="G80" s="547" t="s">
        <v>1810</v>
      </c>
      <c r="H80" s="54" t="s">
        <v>447</v>
      </c>
      <c r="I80" s="545" t="s">
        <v>1815</v>
      </c>
      <c r="J80" s="54" t="s">
        <v>288</v>
      </c>
      <c r="K80" s="304">
        <v>45491</v>
      </c>
    </row>
    <row r="81" spans="1:12" ht="396.75">
      <c r="A81" s="531">
        <v>2024.03</v>
      </c>
      <c r="B81" s="531" t="s">
        <v>265</v>
      </c>
      <c r="C81" s="530" t="s">
        <v>1857</v>
      </c>
      <c r="D81" s="535" t="s">
        <v>1801</v>
      </c>
      <c r="E81" s="538" t="s">
        <v>1805</v>
      </c>
      <c r="F81" s="536" t="s">
        <v>1858</v>
      </c>
      <c r="G81" s="536" t="s">
        <v>1811</v>
      </c>
      <c r="H81" s="530" t="s">
        <v>447</v>
      </c>
      <c r="I81" s="530"/>
      <c r="J81" s="530" t="s">
        <v>507</v>
      </c>
      <c r="K81" s="532"/>
    </row>
    <row r="82" spans="1:12" s="48" customFormat="1" ht="107.25" customHeight="1">
      <c r="A82" s="531">
        <v>2024.04</v>
      </c>
      <c r="B82" s="531" t="s">
        <v>265</v>
      </c>
      <c r="C82" s="530" t="s">
        <v>1798</v>
      </c>
      <c r="D82" s="538" t="s">
        <v>1802</v>
      </c>
      <c r="E82" s="538" t="s">
        <v>1806</v>
      </c>
      <c r="F82" s="536" t="s">
        <v>1812</v>
      </c>
      <c r="G82" s="536" t="s">
        <v>1813</v>
      </c>
      <c r="H82" s="530" t="s">
        <v>447</v>
      </c>
      <c r="I82" s="530"/>
      <c r="J82" s="530" t="s">
        <v>507</v>
      </c>
      <c r="K82" s="532"/>
      <c r="L82" s="50"/>
    </row>
    <row r="83" spans="1:12" ht="90">
      <c r="A83" s="531">
        <v>2024.05</v>
      </c>
      <c r="B83" s="531" t="s">
        <v>264</v>
      </c>
      <c r="C83" s="530" t="s">
        <v>1793</v>
      </c>
      <c r="D83" s="530" t="s">
        <v>1794</v>
      </c>
      <c r="E83" s="530" t="s">
        <v>1795</v>
      </c>
      <c r="F83" s="536"/>
      <c r="G83" s="536"/>
      <c r="H83" s="530"/>
      <c r="I83" s="530"/>
      <c r="J83" s="530" t="s">
        <v>507</v>
      </c>
      <c r="K83" s="532"/>
    </row>
    <row r="84" spans="1:12" ht="289.5" customHeight="1">
      <c r="A84" s="530">
        <v>2020.02</v>
      </c>
      <c r="B84" s="531" t="s">
        <v>264</v>
      </c>
      <c r="C84" s="530" t="s">
        <v>504</v>
      </c>
      <c r="D84" s="530" t="s">
        <v>1849</v>
      </c>
      <c r="E84" s="530" t="s">
        <v>460</v>
      </c>
      <c r="F84" s="533"/>
      <c r="G84" s="533"/>
      <c r="H84" s="530"/>
      <c r="I84" s="537" t="s">
        <v>1856</v>
      </c>
      <c r="J84" s="530" t="s">
        <v>507</v>
      </c>
      <c r="K84" s="532"/>
    </row>
    <row r="126" spans="2:2">
      <c r="B126" s="316"/>
    </row>
    <row r="127" spans="2:2">
      <c r="B127" s="317"/>
    </row>
    <row r="128" spans="2:2">
      <c r="B128" s="317"/>
    </row>
    <row r="129" spans="1:256">
      <c r="B129" s="317"/>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c r="IT129" s="50"/>
      <c r="IU129" s="50"/>
      <c r="IV129" s="50"/>
    </row>
    <row r="130" spans="1:256">
      <c r="B130" s="317"/>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c r="IT130" s="50"/>
      <c r="IU130" s="50"/>
      <c r="IV130" s="50"/>
    </row>
    <row r="131" spans="1:256">
      <c r="B131" s="317"/>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c r="IT131" s="50"/>
      <c r="IU131" s="50"/>
      <c r="IV131" s="50"/>
    </row>
    <row r="132" spans="1:256">
      <c r="B132" s="317"/>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c r="CP132" s="50"/>
      <c r="CQ132" s="50"/>
      <c r="CR132" s="50"/>
      <c r="CS132" s="50"/>
      <c r="CT132" s="50"/>
      <c r="CU132" s="50"/>
      <c r="CV132" s="50"/>
      <c r="CW132" s="50"/>
      <c r="CX132" s="50"/>
      <c r="CY132" s="50"/>
      <c r="CZ132" s="50"/>
      <c r="DA132" s="50"/>
      <c r="DB132" s="50"/>
      <c r="DC132" s="50"/>
      <c r="DD132" s="50"/>
      <c r="DE132" s="50"/>
      <c r="DF132" s="50"/>
      <c r="DG132" s="50"/>
      <c r="DH132" s="50"/>
      <c r="DI132" s="50"/>
      <c r="DJ132" s="50"/>
      <c r="DK132" s="50"/>
      <c r="DL132" s="50"/>
      <c r="DM132" s="50"/>
      <c r="DN132" s="50"/>
      <c r="DO132" s="50"/>
      <c r="DP132" s="50"/>
      <c r="DQ132" s="50"/>
      <c r="DR132" s="50"/>
      <c r="DS132" s="50"/>
      <c r="DT132" s="50"/>
      <c r="DU132" s="50"/>
      <c r="DV132" s="50"/>
      <c r="DW132" s="50"/>
      <c r="DX132" s="50"/>
      <c r="DY132" s="50"/>
      <c r="DZ132" s="50"/>
      <c r="EA132" s="50"/>
      <c r="EB132" s="50"/>
      <c r="EC132" s="50"/>
      <c r="ED132" s="50"/>
      <c r="EE132" s="50"/>
      <c r="EF132" s="50"/>
      <c r="EG132" s="50"/>
      <c r="EH132" s="50"/>
      <c r="EI132" s="50"/>
      <c r="EJ132" s="50"/>
      <c r="EK132" s="50"/>
      <c r="EL132" s="50"/>
      <c r="EM132" s="50"/>
      <c r="EN132" s="50"/>
      <c r="EO132" s="50"/>
      <c r="EP132" s="50"/>
      <c r="EQ132" s="50"/>
      <c r="ER132" s="50"/>
      <c r="ES132" s="50"/>
      <c r="ET132" s="50"/>
      <c r="EU132" s="50"/>
      <c r="EV132" s="50"/>
      <c r="EW132" s="50"/>
      <c r="EX132" s="50"/>
      <c r="EY132" s="50"/>
      <c r="EZ132" s="50"/>
      <c r="FA132" s="50"/>
      <c r="FB132" s="50"/>
      <c r="FC132" s="50"/>
      <c r="FD132" s="50"/>
      <c r="FE132" s="50"/>
      <c r="FF132" s="50"/>
      <c r="FG132" s="50"/>
      <c r="FH132" s="50"/>
      <c r="FI132" s="50"/>
      <c r="FJ132" s="50"/>
      <c r="FK132" s="50"/>
      <c r="FL132" s="50"/>
      <c r="FM132" s="50"/>
      <c r="FN132" s="50"/>
      <c r="FO132" s="50"/>
      <c r="FP132" s="50"/>
      <c r="FQ132" s="50"/>
      <c r="FR132" s="50"/>
      <c r="FS132" s="50"/>
      <c r="FT132" s="50"/>
      <c r="FU132" s="50"/>
      <c r="FV132" s="50"/>
      <c r="FW132" s="50"/>
      <c r="FX132" s="50"/>
      <c r="FY132" s="50"/>
      <c r="FZ132" s="50"/>
      <c r="GA132" s="50"/>
      <c r="GB132" s="50"/>
      <c r="GC132" s="50"/>
      <c r="GD132" s="50"/>
      <c r="GE132" s="50"/>
      <c r="GF132" s="50"/>
      <c r="GG132" s="50"/>
      <c r="GH132" s="50"/>
      <c r="GI132" s="50"/>
      <c r="GJ132" s="50"/>
      <c r="GK132" s="50"/>
      <c r="GL132" s="50"/>
      <c r="GM132" s="50"/>
      <c r="GN132" s="50"/>
      <c r="GO132" s="50"/>
      <c r="GP132" s="50"/>
      <c r="GQ132" s="50"/>
      <c r="GR132" s="50"/>
      <c r="GS132" s="50"/>
      <c r="GT132" s="50"/>
      <c r="GU132" s="50"/>
      <c r="GV132" s="50"/>
      <c r="GW132" s="50"/>
      <c r="GX132" s="50"/>
      <c r="GY132" s="50"/>
      <c r="GZ132" s="50"/>
      <c r="HA132" s="50"/>
      <c r="HB132" s="50"/>
      <c r="HC132" s="50"/>
      <c r="HD132" s="50"/>
      <c r="HE132" s="50"/>
      <c r="HF132" s="50"/>
      <c r="HG132" s="50"/>
      <c r="HH132" s="50"/>
      <c r="HI132" s="50"/>
      <c r="HJ132" s="50"/>
      <c r="HK132" s="50"/>
      <c r="HL132" s="50"/>
      <c r="HM132" s="50"/>
      <c r="HN132" s="50"/>
      <c r="HO132" s="50"/>
      <c r="HP132" s="50"/>
      <c r="HQ132" s="50"/>
      <c r="HR132" s="50"/>
      <c r="HS132" s="50"/>
      <c r="HT132" s="50"/>
      <c r="HU132" s="50"/>
      <c r="HV132" s="50"/>
      <c r="HW132" s="50"/>
      <c r="HX132" s="50"/>
      <c r="HY132" s="50"/>
      <c r="HZ132" s="50"/>
      <c r="IA132" s="50"/>
      <c r="IB132" s="50"/>
      <c r="IC132" s="50"/>
      <c r="ID132" s="50"/>
      <c r="IE132" s="50"/>
      <c r="IF132" s="50"/>
      <c r="IG132" s="50"/>
      <c r="IH132" s="50"/>
      <c r="II132" s="50"/>
      <c r="IJ132" s="50"/>
      <c r="IK132" s="50"/>
      <c r="IL132" s="50"/>
      <c r="IM132" s="50"/>
      <c r="IN132" s="50"/>
      <c r="IO132" s="50"/>
      <c r="IP132" s="50"/>
      <c r="IQ132" s="50"/>
      <c r="IR132" s="50"/>
      <c r="IS132" s="50"/>
      <c r="IT132" s="50"/>
      <c r="IU132" s="50"/>
      <c r="IV132" s="50"/>
    </row>
    <row r="133" spans="1:256" s="50" customFormat="1">
      <c r="A133" s="314"/>
      <c r="B133" s="317"/>
      <c r="D133" s="53"/>
      <c r="K133" s="315"/>
      <c r="M133" s="32"/>
      <c r="N133" s="32"/>
    </row>
    <row r="134" spans="1:256" s="50" customFormat="1">
      <c r="A134" s="314"/>
      <c r="B134" s="317"/>
      <c r="D134" s="53"/>
      <c r="K134" s="315"/>
      <c r="M134" s="32"/>
      <c r="N134" s="32"/>
    </row>
    <row r="135" spans="1:256" s="50" customFormat="1">
      <c r="A135" s="314"/>
      <c r="B135" s="317"/>
      <c r="D135" s="53"/>
      <c r="K135" s="315"/>
      <c r="M135" s="32"/>
      <c r="N135" s="32"/>
    </row>
    <row r="136" spans="1:256" s="50" customFormat="1">
      <c r="A136" s="314"/>
      <c r="B136" s="317"/>
      <c r="D136" s="53"/>
      <c r="K136" s="315"/>
      <c r="M136" s="32"/>
      <c r="N136" s="32"/>
    </row>
    <row r="137" spans="1:256" s="50" customFormat="1">
      <c r="A137" s="314"/>
      <c r="B137" s="317"/>
      <c r="D137" s="53"/>
      <c r="K137" s="315"/>
      <c r="M137" s="32"/>
      <c r="N137" s="32"/>
    </row>
    <row r="138" spans="1:256" s="50" customFormat="1">
      <c r="A138" s="314"/>
      <c r="B138" s="317"/>
      <c r="D138" s="53"/>
      <c r="K138" s="315"/>
      <c r="M138" s="32"/>
      <c r="N138" s="32"/>
    </row>
    <row r="139" spans="1:256" s="50" customFormat="1">
      <c r="A139" s="314"/>
      <c r="B139" s="317"/>
      <c r="D139" s="53"/>
      <c r="K139" s="315"/>
      <c r="M139" s="32"/>
      <c r="N139" s="32"/>
    </row>
    <row r="140" spans="1:256" s="50" customFormat="1">
      <c r="A140" s="314"/>
      <c r="B140" s="317"/>
      <c r="D140" s="53"/>
      <c r="K140" s="315"/>
      <c r="M140" s="32"/>
      <c r="N140" s="32"/>
    </row>
    <row r="141" spans="1:256" s="50" customFormat="1">
      <c r="A141" s="314"/>
      <c r="B141" s="317"/>
      <c r="D141" s="53"/>
      <c r="K141" s="315"/>
      <c r="M141" s="32"/>
      <c r="N141" s="32"/>
    </row>
    <row r="142" spans="1:256" s="50" customFormat="1">
      <c r="A142" s="314"/>
      <c r="B142" s="317"/>
      <c r="D142" s="53"/>
      <c r="K142" s="315"/>
      <c r="M142" s="32"/>
      <c r="N142" s="32"/>
    </row>
    <row r="143" spans="1:256" s="50" customFormat="1">
      <c r="A143" s="314"/>
      <c r="B143" s="317"/>
      <c r="D143" s="53"/>
      <c r="K143" s="315"/>
      <c r="M143" s="32"/>
      <c r="N143" s="32"/>
    </row>
    <row r="144" spans="1:256" s="50" customFormat="1">
      <c r="A144" s="314"/>
      <c r="B144" s="317"/>
      <c r="D144" s="53"/>
      <c r="K144" s="315"/>
      <c r="M144" s="32"/>
      <c r="N144" s="32"/>
    </row>
    <row r="145" spans="1:14" s="50" customFormat="1">
      <c r="A145" s="314"/>
      <c r="B145" s="317"/>
      <c r="D145" s="53"/>
      <c r="K145" s="315"/>
      <c r="M145" s="32"/>
      <c r="N145" s="32"/>
    </row>
    <row r="146" spans="1:14" s="50" customFormat="1">
      <c r="A146" s="314"/>
      <c r="B146" s="317"/>
      <c r="D146" s="53"/>
      <c r="K146" s="315"/>
      <c r="M146" s="32"/>
      <c r="N146" s="32"/>
    </row>
    <row r="147" spans="1:14" s="50" customFormat="1">
      <c r="A147" s="314"/>
      <c r="B147" s="317"/>
      <c r="D147" s="53"/>
      <c r="K147" s="315"/>
      <c r="M147" s="32"/>
      <c r="N147" s="32"/>
    </row>
    <row r="148" spans="1:14" s="50" customFormat="1">
      <c r="A148" s="314"/>
      <c r="B148" s="317"/>
      <c r="D148" s="53"/>
      <c r="K148" s="315"/>
      <c r="M148" s="32"/>
      <c r="N148" s="32"/>
    </row>
    <row r="149" spans="1:14" s="50" customFormat="1">
      <c r="A149" s="314"/>
      <c r="B149" s="317"/>
      <c r="D149" s="53"/>
      <c r="K149" s="315"/>
      <c r="M149" s="32"/>
      <c r="N149" s="32"/>
    </row>
    <row r="150" spans="1:14" s="50" customFormat="1">
      <c r="A150" s="314"/>
      <c r="B150" s="317"/>
      <c r="D150" s="53"/>
      <c r="K150" s="315"/>
      <c r="M150" s="32"/>
      <c r="N150" s="32"/>
    </row>
    <row r="151" spans="1:14" s="50" customFormat="1">
      <c r="A151" s="314"/>
      <c r="B151" s="317"/>
      <c r="D151" s="53"/>
      <c r="K151" s="315"/>
      <c r="M151" s="32"/>
      <c r="N151" s="32"/>
    </row>
    <row r="152" spans="1:14" s="50" customFormat="1">
      <c r="A152" s="314"/>
      <c r="B152" s="317"/>
      <c r="D152" s="53"/>
      <c r="K152" s="315"/>
      <c r="M152" s="32"/>
      <c r="N152" s="32"/>
    </row>
    <row r="153" spans="1:14" s="50" customFormat="1">
      <c r="A153" s="314"/>
      <c r="B153" s="317"/>
      <c r="D153" s="53"/>
      <c r="K153" s="315"/>
      <c r="M153" s="32"/>
      <c r="N153" s="32"/>
    </row>
    <row r="154" spans="1:14" s="50" customFormat="1">
      <c r="A154" s="314"/>
      <c r="B154" s="317"/>
      <c r="D154" s="53"/>
      <c r="K154" s="315"/>
      <c r="M154" s="32"/>
      <c r="N154" s="32"/>
    </row>
    <row r="155" spans="1:14" s="50" customFormat="1">
      <c r="A155" s="314"/>
      <c r="B155" s="317"/>
      <c r="D155" s="53"/>
      <c r="K155" s="315"/>
      <c r="M155" s="32"/>
      <c r="N155" s="32"/>
    </row>
    <row r="156" spans="1:14" s="50" customFormat="1">
      <c r="A156" s="314"/>
      <c r="B156" s="317"/>
      <c r="D156" s="53"/>
      <c r="K156" s="315"/>
      <c r="M156" s="32"/>
      <c r="N156" s="32"/>
    </row>
    <row r="157" spans="1:14" s="50" customFormat="1">
      <c r="A157" s="314"/>
      <c r="B157" s="317"/>
      <c r="D157" s="53"/>
      <c r="K157" s="315"/>
      <c r="M157" s="32"/>
      <c r="N157" s="32"/>
    </row>
    <row r="158" spans="1:14" s="50" customFormat="1">
      <c r="A158" s="314"/>
      <c r="B158" s="317"/>
      <c r="D158" s="53"/>
      <c r="K158" s="315"/>
      <c r="M158" s="32"/>
      <c r="N158" s="32"/>
    </row>
    <row r="159" spans="1:14" s="50" customFormat="1">
      <c r="A159" s="314"/>
      <c r="B159" s="317"/>
      <c r="D159" s="53"/>
      <c r="K159" s="315"/>
      <c r="M159" s="32"/>
      <c r="N159" s="32"/>
    </row>
    <row r="160" spans="1:14" s="50" customFormat="1">
      <c r="A160" s="314"/>
      <c r="B160" s="317"/>
      <c r="D160" s="53"/>
      <c r="K160" s="315"/>
      <c r="M160" s="32"/>
      <c r="N160" s="32"/>
    </row>
    <row r="161" spans="1:14" s="50" customFormat="1">
      <c r="A161" s="314"/>
      <c r="B161" s="317"/>
      <c r="D161" s="53"/>
      <c r="K161" s="315"/>
      <c r="M161" s="32"/>
      <c r="N161" s="32"/>
    </row>
    <row r="162" spans="1:14" s="50" customFormat="1">
      <c r="A162" s="314"/>
      <c r="B162" s="317"/>
      <c r="D162" s="53"/>
      <c r="K162" s="315"/>
      <c r="M162" s="32"/>
      <c r="N162" s="32"/>
    </row>
    <row r="163" spans="1:14" s="50" customFormat="1">
      <c r="A163" s="314"/>
      <c r="B163" s="317"/>
      <c r="D163" s="53"/>
      <c r="K163" s="315"/>
      <c r="M163" s="32"/>
      <c r="N163" s="32"/>
    </row>
    <row r="164" spans="1:14" s="50" customFormat="1">
      <c r="A164" s="314"/>
      <c r="B164" s="317"/>
      <c r="D164" s="53"/>
      <c r="K164" s="315"/>
      <c r="M164" s="32"/>
      <c r="N164" s="32"/>
    </row>
    <row r="165" spans="1:14" s="50" customFormat="1">
      <c r="A165" s="314"/>
      <c r="B165" s="317"/>
      <c r="D165" s="53"/>
      <c r="K165" s="315"/>
      <c r="M165" s="32"/>
      <c r="N165" s="32"/>
    </row>
    <row r="166" spans="1:14" s="50" customFormat="1">
      <c r="A166" s="314"/>
      <c r="B166" s="317"/>
      <c r="D166" s="53"/>
      <c r="K166" s="315"/>
      <c r="M166" s="32"/>
      <c r="N166" s="32"/>
    </row>
    <row r="167" spans="1:14" s="50" customFormat="1">
      <c r="A167" s="314"/>
      <c r="B167" s="317"/>
      <c r="D167" s="53"/>
      <c r="K167" s="315"/>
      <c r="M167" s="32"/>
      <c r="N167" s="32"/>
    </row>
    <row r="168" spans="1:14" s="50" customFormat="1">
      <c r="A168" s="314"/>
      <c r="B168" s="317"/>
      <c r="D168" s="53"/>
      <c r="K168" s="315"/>
      <c r="M168" s="32"/>
      <c r="N168" s="32"/>
    </row>
    <row r="169" spans="1:14" s="50" customFormat="1">
      <c r="A169" s="314"/>
      <c r="B169" s="317"/>
      <c r="D169" s="53"/>
      <c r="K169" s="315"/>
      <c r="M169" s="32"/>
      <c r="N169" s="32"/>
    </row>
    <row r="170" spans="1:14" s="50" customFormat="1">
      <c r="A170" s="314"/>
      <c r="B170" s="317"/>
      <c r="D170" s="53"/>
      <c r="K170" s="315"/>
      <c r="M170" s="32"/>
      <c r="N170" s="32"/>
    </row>
    <row r="171" spans="1:14" s="50" customFormat="1">
      <c r="A171" s="314"/>
      <c r="B171" s="317"/>
      <c r="D171" s="53"/>
      <c r="K171" s="315"/>
      <c r="M171" s="32"/>
      <c r="N171" s="32"/>
    </row>
    <row r="172" spans="1:14" s="50" customFormat="1">
      <c r="A172" s="314"/>
      <c r="B172" s="317"/>
      <c r="D172" s="53"/>
      <c r="K172" s="315"/>
      <c r="M172" s="32"/>
      <c r="N172" s="32"/>
    </row>
    <row r="173" spans="1:14" s="50" customFormat="1">
      <c r="A173" s="314"/>
      <c r="B173" s="317"/>
      <c r="D173" s="53"/>
      <c r="K173" s="315"/>
      <c r="M173" s="32"/>
      <c r="N173" s="32"/>
    </row>
    <row r="174" spans="1:14" s="50" customFormat="1">
      <c r="A174" s="314"/>
      <c r="B174" s="317"/>
      <c r="D174" s="53"/>
      <c r="K174" s="315"/>
      <c r="M174" s="32"/>
      <c r="N174" s="32"/>
    </row>
    <row r="175" spans="1:14" s="50" customFormat="1">
      <c r="A175" s="314"/>
      <c r="B175" s="317"/>
      <c r="D175" s="53"/>
      <c r="K175" s="315"/>
      <c r="M175" s="32"/>
      <c r="N175" s="32"/>
    </row>
    <row r="176" spans="1:14" s="50" customFormat="1">
      <c r="A176" s="314"/>
      <c r="B176" s="317"/>
      <c r="D176" s="53"/>
      <c r="K176" s="315"/>
      <c r="M176" s="32"/>
      <c r="N176" s="32"/>
    </row>
    <row r="177" spans="1:14" s="50" customFormat="1">
      <c r="A177" s="314"/>
      <c r="B177" s="317"/>
      <c r="D177" s="53"/>
      <c r="K177" s="315"/>
      <c r="M177" s="32"/>
      <c r="N177" s="32"/>
    </row>
    <row r="178" spans="1:14" s="50" customFormat="1">
      <c r="A178" s="314"/>
      <c r="B178" s="317"/>
      <c r="D178" s="53"/>
      <c r="K178" s="315"/>
      <c r="M178" s="32"/>
      <c r="N178" s="32"/>
    </row>
    <row r="179" spans="1:14" s="50" customFormat="1">
      <c r="A179" s="314"/>
      <c r="B179" s="317"/>
      <c r="D179" s="53"/>
      <c r="K179" s="315"/>
      <c r="M179" s="32"/>
      <c r="N179" s="32"/>
    </row>
    <row r="180" spans="1:14" s="50" customFormat="1">
      <c r="A180" s="314"/>
      <c r="B180" s="317"/>
      <c r="D180" s="53"/>
      <c r="K180" s="315"/>
      <c r="M180" s="32"/>
      <c r="N180" s="32"/>
    </row>
    <row r="181" spans="1:14" s="50" customFormat="1">
      <c r="A181" s="314"/>
      <c r="B181" s="317"/>
      <c r="D181" s="53"/>
      <c r="K181" s="315"/>
      <c r="M181" s="32"/>
      <c r="N181" s="32"/>
    </row>
    <row r="182" spans="1:14" s="50" customFormat="1">
      <c r="A182" s="314"/>
      <c r="B182" s="317"/>
      <c r="D182" s="53"/>
      <c r="K182" s="315"/>
      <c r="M182" s="32"/>
      <c r="N182" s="32"/>
    </row>
    <row r="183" spans="1:14" s="50" customFormat="1">
      <c r="A183" s="314"/>
      <c r="B183" s="317"/>
      <c r="D183" s="53"/>
      <c r="K183" s="315"/>
      <c r="M183" s="32"/>
      <c r="N183" s="32"/>
    </row>
    <row r="184" spans="1:14" s="50" customFormat="1">
      <c r="A184" s="314"/>
      <c r="B184" s="317"/>
      <c r="D184" s="53"/>
      <c r="K184" s="315"/>
      <c r="M184" s="32"/>
      <c r="N184" s="32"/>
    </row>
    <row r="185" spans="1:14" s="50" customFormat="1">
      <c r="A185" s="314"/>
      <c r="B185" s="317"/>
      <c r="D185" s="53"/>
      <c r="K185" s="315"/>
      <c r="M185" s="32"/>
      <c r="N185" s="32"/>
    </row>
    <row r="186" spans="1:14" s="50" customFormat="1">
      <c r="A186" s="314"/>
      <c r="B186" s="317"/>
      <c r="D186" s="53"/>
      <c r="K186" s="315"/>
      <c r="M186" s="32"/>
      <c r="N186" s="32"/>
    </row>
    <row r="187" spans="1:14" s="50" customFormat="1">
      <c r="A187" s="314"/>
      <c r="B187" s="317"/>
      <c r="D187" s="53"/>
      <c r="K187" s="315"/>
      <c r="M187" s="32"/>
      <c r="N187" s="32"/>
    </row>
    <row r="188" spans="1:14" s="50" customFormat="1">
      <c r="A188" s="314"/>
      <c r="B188" s="317"/>
      <c r="D188" s="53"/>
      <c r="K188" s="315"/>
      <c r="M188" s="32"/>
      <c r="N188" s="32"/>
    </row>
    <row r="189" spans="1:14" s="50" customFormat="1">
      <c r="A189" s="314"/>
      <c r="B189" s="317"/>
      <c r="D189" s="53"/>
      <c r="K189" s="315"/>
      <c r="M189" s="32"/>
      <c r="N189" s="32"/>
    </row>
    <row r="190" spans="1:14" s="50" customFormat="1">
      <c r="A190" s="314"/>
      <c r="B190" s="317"/>
      <c r="D190" s="53"/>
      <c r="K190" s="315"/>
      <c r="M190" s="32"/>
      <c r="N190" s="32"/>
    </row>
    <row r="191" spans="1:14" s="50" customFormat="1">
      <c r="A191" s="314"/>
      <c r="B191" s="317"/>
      <c r="D191" s="53"/>
      <c r="K191" s="315"/>
      <c r="M191" s="32"/>
      <c r="N191" s="32"/>
    </row>
    <row r="192" spans="1:14" s="50" customFormat="1">
      <c r="A192" s="314"/>
      <c r="B192" s="317"/>
      <c r="D192" s="53"/>
      <c r="K192" s="315"/>
      <c r="M192" s="32"/>
      <c r="N192" s="32"/>
    </row>
    <row r="193" spans="1:14" s="50" customFormat="1">
      <c r="A193" s="314"/>
      <c r="B193" s="317"/>
      <c r="D193" s="53"/>
      <c r="K193" s="315"/>
      <c r="M193" s="32"/>
      <c r="N193" s="32"/>
    </row>
    <row r="194" spans="1:14" s="50" customFormat="1">
      <c r="A194" s="314"/>
      <c r="B194" s="317"/>
      <c r="D194" s="53"/>
      <c r="K194" s="315"/>
      <c r="M194" s="32"/>
      <c r="N194" s="32"/>
    </row>
    <row r="195" spans="1:14" s="50" customFormat="1">
      <c r="A195" s="314"/>
      <c r="B195" s="317"/>
      <c r="D195" s="53"/>
      <c r="K195" s="315"/>
      <c r="M195" s="32"/>
      <c r="N195" s="32"/>
    </row>
    <row r="196" spans="1:14" s="50" customFormat="1">
      <c r="A196" s="314"/>
      <c r="B196" s="317"/>
      <c r="D196" s="53"/>
      <c r="K196" s="315"/>
      <c r="M196" s="32"/>
      <c r="N196" s="32"/>
    </row>
    <row r="197" spans="1:14" s="50" customFormat="1">
      <c r="A197" s="314"/>
      <c r="B197" s="317"/>
      <c r="D197" s="53"/>
      <c r="K197" s="315"/>
      <c r="M197" s="32"/>
      <c r="N197" s="32"/>
    </row>
    <row r="198" spans="1:14" s="50" customFormat="1">
      <c r="A198" s="314"/>
      <c r="B198" s="317"/>
      <c r="D198" s="53"/>
      <c r="K198" s="315"/>
      <c r="M198" s="32"/>
      <c r="N198" s="32"/>
    </row>
    <row r="199" spans="1:14" s="50" customFormat="1">
      <c r="A199" s="314"/>
      <c r="B199" s="317"/>
      <c r="D199" s="53"/>
      <c r="K199" s="315"/>
      <c r="M199" s="32"/>
      <c r="N199" s="32"/>
    </row>
    <row r="200" spans="1:14" s="50" customFormat="1">
      <c r="A200" s="314"/>
      <c r="B200" s="317"/>
      <c r="D200" s="53"/>
      <c r="K200" s="315"/>
      <c r="M200" s="32"/>
      <c r="N200" s="32"/>
    </row>
    <row r="201" spans="1:14" s="50" customFormat="1">
      <c r="A201" s="314"/>
      <c r="B201" s="317"/>
      <c r="D201" s="53"/>
      <c r="K201" s="315"/>
      <c r="M201" s="32"/>
      <c r="N201" s="32"/>
    </row>
    <row r="202" spans="1:14" s="50" customFormat="1">
      <c r="A202" s="314"/>
      <c r="B202" s="317"/>
      <c r="D202" s="53"/>
      <c r="K202" s="315"/>
      <c r="M202" s="32"/>
      <c r="N202" s="32"/>
    </row>
    <row r="203" spans="1:14" s="50" customFormat="1">
      <c r="A203" s="314"/>
      <c r="B203" s="317"/>
      <c r="D203" s="53"/>
      <c r="K203" s="315"/>
      <c r="M203" s="32"/>
      <c r="N203" s="32"/>
    </row>
    <row r="204" spans="1:14" s="50" customFormat="1">
      <c r="A204" s="314"/>
      <c r="B204" s="317"/>
      <c r="D204" s="53"/>
      <c r="K204" s="315"/>
      <c r="M204" s="32"/>
      <c r="N204" s="32"/>
    </row>
    <row r="205" spans="1:14" s="50" customFormat="1">
      <c r="A205" s="314"/>
      <c r="B205" s="317"/>
      <c r="D205" s="53"/>
      <c r="K205" s="315"/>
      <c r="M205" s="32"/>
      <c r="N205" s="32"/>
    </row>
    <row r="206" spans="1:14" s="50" customFormat="1">
      <c r="A206" s="314"/>
      <c r="B206" s="317"/>
      <c r="D206" s="53"/>
      <c r="K206" s="315"/>
      <c r="M206" s="32"/>
      <c r="N206" s="32"/>
    </row>
    <row r="207" spans="1:14" s="50" customFormat="1">
      <c r="A207" s="314"/>
      <c r="B207" s="317"/>
      <c r="D207" s="53"/>
      <c r="K207" s="315"/>
      <c r="M207" s="32"/>
      <c r="N207" s="32"/>
    </row>
    <row r="208" spans="1:14" s="50" customFormat="1">
      <c r="A208" s="314"/>
      <c r="B208" s="317"/>
      <c r="D208" s="53"/>
      <c r="K208" s="315"/>
      <c r="M208" s="32"/>
      <c r="N208" s="32"/>
    </row>
    <row r="209" spans="1:14" s="50" customFormat="1">
      <c r="A209" s="314"/>
      <c r="B209" s="317"/>
      <c r="D209" s="53"/>
      <c r="K209" s="315"/>
      <c r="M209" s="32"/>
      <c r="N209" s="32"/>
    </row>
    <row r="210" spans="1:14" s="50" customFormat="1">
      <c r="A210" s="314"/>
      <c r="B210" s="317"/>
      <c r="D210" s="53"/>
      <c r="K210" s="315"/>
      <c r="M210" s="32"/>
      <c r="N210" s="32"/>
    </row>
    <row r="211" spans="1:14" s="50" customFormat="1">
      <c r="A211" s="314"/>
      <c r="B211" s="317"/>
      <c r="D211" s="53"/>
      <c r="K211" s="315"/>
      <c r="M211" s="32"/>
      <c r="N211" s="32"/>
    </row>
    <row r="212" spans="1:14" s="50" customFormat="1">
      <c r="A212" s="314"/>
      <c r="B212" s="317"/>
      <c r="D212" s="53"/>
      <c r="K212" s="315"/>
      <c r="M212" s="32"/>
      <c r="N212" s="32"/>
    </row>
    <row r="213" spans="1:14" s="50" customFormat="1">
      <c r="A213" s="314"/>
      <c r="B213" s="317"/>
      <c r="D213" s="53"/>
      <c r="K213" s="315"/>
      <c r="M213" s="32"/>
      <c r="N213" s="32"/>
    </row>
    <row r="214" spans="1:14" s="50" customFormat="1">
      <c r="A214" s="314"/>
      <c r="B214" s="317"/>
      <c r="D214" s="53"/>
      <c r="K214" s="315"/>
      <c r="M214" s="32"/>
      <c r="N214" s="32"/>
    </row>
    <row r="215" spans="1:14" s="50" customFormat="1">
      <c r="A215" s="314"/>
      <c r="B215" s="317"/>
      <c r="D215" s="53"/>
      <c r="K215" s="315"/>
      <c r="M215" s="32"/>
      <c r="N215" s="32"/>
    </row>
    <row r="216" spans="1:14" s="50" customFormat="1">
      <c r="A216" s="314"/>
      <c r="B216" s="317"/>
      <c r="D216" s="53"/>
      <c r="K216" s="315"/>
      <c r="M216" s="32"/>
      <c r="N216" s="32"/>
    </row>
    <row r="217" spans="1:14" s="50" customFormat="1">
      <c r="A217" s="314"/>
      <c r="B217" s="317"/>
      <c r="D217" s="53"/>
      <c r="K217" s="315"/>
      <c r="M217" s="32"/>
      <c r="N217" s="32"/>
    </row>
    <row r="218" spans="1:14" s="50" customFormat="1">
      <c r="A218" s="314"/>
      <c r="B218" s="317"/>
      <c r="D218" s="53"/>
      <c r="K218" s="315"/>
      <c r="M218" s="32"/>
      <c r="N218" s="32"/>
    </row>
    <row r="219" spans="1:14" s="50" customFormat="1">
      <c r="A219" s="314"/>
      <c r="B219" s="317"/>
      <c r="D219" s="53"/>
      <c r="K219" s="315"/>
      <c r="M219" s="32"/>
      <c r="N219" s="32"/>
    </row>
    <row r="220" spans="1:14" s="50" customFormat="1">
      <c r="A220" s="314"/>
      <c r="B220" s="317"/>
      <c r="D220" s="53"/>
      <c r="K220" s="315"/>
      <c r="M220" s="32"/>
      <c r="N220" s="32"/>
    </row>
    <row r="221" spans="1:14" s="50" customFormat="1">
      <c r="A221" s="314"/>
      <c r="B221" s="317"/>
      <c r="D221" s="53"/>
      <c r="K221" s="315"/>
      <c r="M221" s="32"/>
      <c r="N221" s="32"/>
    </row>
    <row r="222" spans="1:14" s="50" customFormat="1">
      <c r="A222" s="314"/>
      <c r="B222" s="317"/>
      <c r="D222" s="53"/>
      <c r="K222" s="315"/>
      <c r="M222" s="32"/>
      <c r="N222" s="32"/>
    </row>
    <row r="223" spans="1:14" s="50" customFormat="1">
      <c r="A223" s="314"/>
      <c r="B223" s="317"/>
      <c r="D223" s="53"/>
      <c r="K223" s="315"/>
      <c r="M223" s="32"/>
      <c r="N223" s="32"/>
    </row>
    <row r="224" spans="1:14" s="50" customFormat="1">
      <c r="A224" s="314"/>
      <c r="B224" s="317"/>
      <c r="D224" s="53"/>
      <c r="K224" s="315"/>
      <c r="M224" s="32"/>
      <c r="N224" s="32"/>
    </row>
    <row r="225" spans="1:14" s="50" customFormat="1">
      <c r="A225" s="314"/>
      <c r="B225" s="317"/>
      <c r="D225" s="53"/>
      <c r="K225" s="315"/>
      <c r="M225" s="32"/>
      <c r="N225" s="32"/>
    </row>
    <row r="226" spans="1:14" s="50" customFormat="1">
      <c r="A226" s="314"/>
      <c r="B226" s="317"/>
      <c r="D226" s="53"/>
      <c r="K226" s="315"/>
      <c r="M226" s="32"/>
      <c r="N226" s="32"/>
    </row>
    <row r="227" spans="1:14" s="50" customFormat="1">
      <c r="A227" s="314"/>
      <c r="B227" s="317"/>
      <c r="D227" s="53"/>
      <c r="K227" s="315"/>
      <c r="M227" s="32"/>
      <c r="N227" s="32"/>
    </row>
    <row r="228" spans="1:14" s="50" customFormat="1">
      <c r="A228" s="314"/>
      <c r="B228" s="317"/>
      <c r="D228" s="53"/>
      <c r="K228" s="315"/>
      <c r="M228" s="32"/>
      <c r="N228" s="32"/>
    </row>
    <row r="229" spans="1:14" s="50" customFormat="1">
      <c r="A229" s="314"/>
      <c r="B229" s="317"/>
      <c r="D229" s="53"/>
      <c r="K229" s="315"/>
      <c r="M229" s="32"/>
      <c r="N229" s="32"/>
    </row>
    <row r="230" spans="1:14" s="50" customFormat="1">
      <c r="A230" s="314"/>
      <c r="B230" s="317"/>
      <c r="D230" s="53"/>
      <c r="K230" s="315"/>
      <c r="M230" s="32"/>
      <c r="N230" s="32"/>
    </row>
    <row r="231" spans="1:14" s="50" customFormat="1">
      <c r="A231" s="314"/>
      <c r="B231" s="317"/>
      <c r="D231" s="53"/>
      <c r="K231" s="315"/>
      <c r="M231" s="32"/>
      <c r="N231" s="32"/>
    </row>
    <row r="232" spans="1:14" s="50" customFormat="1">
      <c r="A232" s="314"/>
      <c r="B232" s="317"/>
      <c r="D232" s="53"/>
      <c r="K232" s="315"/>
      <c r="M232" s="32"/>
      <c r="N232" s="32"/>
    </row>
    <row r="233" spans="1:14" s="50" customFormat="1">
      <c r="A233" s="314"/>
      <c r="B233" s="317"/>
      <c r="D233" s="53"/>
      <c r="K233" s="315"/>
      <c r="M233" s="32"/>
      <c r="N233" s="32"/>
    </row>
    <row r="234" spans="1:14" s="50" customFormat="1">
      <c r="A234" s="314"/>
      <c r="B234" s="317"/>
      <c r="D234" s="53"/>
      <c r="K234" s="315"/>
      <c r="M234" s="32"/>
      <c r="N234" s="32"/>
    </row>
    <row r="235" spans="1:14" s="50" customFormat="1">
      <c r="A235" s="314"/>
      <c r="B235" s="317"/>
      <c r="D235" s="53"/>
      <c r="K235" s="315"/>
      <c r="M235" s="32"/>
      <c r="N235" s="32"/>
    </row>
    <row r="236" spans="1:14" s="50" customFormat="1">
      <c r="A236" s="314"/>
      <c r="B236" s="317"/>
      <c r="D236" s="53"/>
      <c r="K236" s="315"/>
      <c r="M236" s="32"/>
      <c r="N236" s="32"/>
    </row>
    <row r="237" spans="1:14" s="50" customFormat="1">
      <c r="A237" s="314"/>
      <c r="B237" s="317"/>
      <c r="D237" s="53"/>
      <c r="K237" s="315"/>
      <c r="M237" s="32"/>
      <c r="N237" s="32"/>
    </row>
    <row r="238" spans="1:14" s="50" customFormat="1">
      <c r="A238" s="314"/>
      <c r="B238" s="317"/>
      <c r="D238" s="53"/>
      <c r="K238" s="315"/>
      <c r="M238" s="32"/>
      <c r="N238" s="32"/>
    </row>
    <row r="239" spans="1:14" s="50" customFormat="1">
      <c r="A239" s="314"/>
      <c r="B239" s="317"/>
      <c r="D239" s="53"/>
      <c r="K239" s="315"/>
      <c r="M239" s="32"/>
      <c r="N239" s="32"/>
    </row>
    <row r="240" spans="1:14" s="50" customFormat="1">
      <c r="A240" s="314"/>
      <c r="B240" s="317"/>
      <c r="D240" s="53"/>
      <c r="K240" s="315"/>
      <c r="M240" s="32"/>
      <c r="N240" s="32"/>
    </row>
    <row r="241" spans="1:14" s="50" customFormat="1">
      <c r="A241" s="314"/>
      <c r="B241" s="317"/>
      <c r="D241" s="53"/>
      <c r="K241" s="315"/>
      <c r="M241" s="32"/>
      <c r="N241" s="32"/>
    </row>
    <row r="242" spans="1:14" s="50" customFormat="1">
      <c r="A242" s="314"/>
      <c r="B242" s="317"/>
      <c r="D242" s="53"/>
      <c r="K242" s="315"/>
      <c r="M242" s="32"/>
      <c r="N242" s="32"/>
    </row>
    <row r="243" spans="1:14" s="50" customFormat="1">
      <c r="A243" s="314"/>
      <c r="B243" s="317"/>
      <c r="D243" s="53"/>
      <c r="K243" s="315"/>
      <c r="M243" s="32"/>
      <c r="N243" s="32"/>
    </row>
    <row r="244" spans="1:14" s="50" customFormat="1">
      <c r="A244" s="314"/>
      <c r="B244" s="317"/>
      <c r="D244" s="53"/>
      <c r="K244" s="315"/>
      <c r="M244" s="32"/>
      <c r="N244" s="32"/>
    </row>
    <row r="245" spans="1:14" s="50" customFormat="1">
      <c r="A245" s="314"/>
      <c r="B245" s="317"/>
      <c r="D245" s="53"/>
      <c r="K245" s="315"/>
      <c r="M245" s="32"/>
      <c r="N245" s="32"/>
    </row>
    <row r="246" spans="1:14" s="50" customFormat="1">
      <c r="A246" s="314"/>
      <c r="B246" s="317"/>
      <c r="D246" s="53"/>
      <c r="K246" s="315"/>
      <c r="M246" s="32"/>
      <c r="N246" s="32"/>
    </row>
    <row r="247" spans="1:14" s="50" customFormat="1">
      <c r="A247" s="314"/>
      <c r="B247" s="317"/>
      <c r="D247" s="53"/>
      <c r="K247" s="315"/>
      <c r="M247" s="32"/>
      <c r="N247" s="32"/>
    </row>
    <row r="248" spans="1:14" s="50" customFormat="1">
      <c r="A248" s="314"/>
      <c r="B248" s="317"/>
      <c r="D248" s="53"/>
      <c r="K248" s="315"/>
      <c r="M248" s="32"/>
      <c r="N248" s="32"/>
    </row>
    <row r="249" spans="1:14" s="50" customFormat="1">
      <c r="A249" s="314"/>
      <c r="B249" s="317"/>
      <c r="D249" s="53"/>
      <c r="K249" s="315"/>
      <c r="M249" s="32"/>
      <c r="N249" s="32"/>
    </row>
    <row r="250" spans="1:14" s="50" customFormat="1">
      <c r="A250" s="314"/>
      <c r="B250" s="317"/>
      <c r="D250" s="53"/>
      <c r="K250" s="315"/>
      <c r="M250" s="32"/>
      <c r="N250" s="32"/>
    </row>
    <row r="251" spans="1:14" s="50" customFormat="1">
      <c r="A251" s="314"/>
      <c r="B251" s="317"/>
      <c r="D251" s="53"/>
      <c r="K251" s="315"/>
      <c r="M251" s="32"/>
      <c r="N251" s="32"/>
    </row>
    <row r="252" spans="1:14" s="50" customFormat="1">
      <c r="A252" s="314"/>
      <c r="B252" s="317"/>
      <c r="D252" s="53"/>
      <c r="K252" s="315"/>
      <c r="M252" s="32"/>
      <c r="N252" s="32"/>
    </row>
    <row r="253" spans="1:14" s="50" customFormat="1">
      <c r="A253" s="314"/>
      <c r="B253" s="317"/>
      <c r="D253" s="53"/>
      <c r="K253" s="315"/>
      <c r="M253" s="32"/>
      <c r="N253" s="32"/>
    </row>
    <row r="254" spans="1:14" s="50" customFormat="1">
      <c r="A254" s="314"/>
      <c r="B254" s="317"/>
      <c r="D254" s="53"/>
      <c r="K254" s="315"/>
      <c r="M254" s="32"/>
      <c r="N254" s="32"/>
    </row>
    <row r="255" spans="1:14" s="50" customFormat="1">
      <c r="A255" s="314"/>
      <c r="B255" s="317"/>
      <c r="D255" s="53"/>
      <c r="K255" s="315"/>
      <c r="M255" s="32"/>
      <c r="N255" s="32"/>
    </row>
    <row r="256" spans="1:14" s="50" customFormat="1">
      <c r="A256" s="314"/>
      <c r="B256" s="317"/>
      <c r="D256" s="53"/>
      <c r="K256" s="315"/>
      <c r="M256" s="32"/>
      <c r="N256" s="32"/>
    </row>
    <row r="257" spans="1:14" s="50" customFormat="1">
      <c r="A257" s="314"/>
      <c r="B257" s="317"/>
      <c r="D257" s="53"/>
      <c r="K257" s="315"/>
      <c r="M257" s="32"/>
      <c r="N257" s="32"/>
    </row>
    <row r="258" spans="1:14" s="50" customFormat="1">
      <c r="A258" s="314"/>
      <c r="B258" s="317"/>
      <c r="D258" s="53"/>
      <c r="K258" s="315"/>
      <c r="M258" s="32"/>
      <c r="N258" s="32"/>
    </row>
    <row r="259" spans="1:14" s="50" customFormat="1">
      <c r="A259" s="314"/>
      <c r="B259" s="317"/>
      <c r="D259" s="53"/>
      <c r="K259" s="315"/>
      <c r="M259" s="32"/>
      <c r="N259" s="32"/>
    </row>
    <row r="260" spans="1:14" s="50" customFormat="1">
      <c r="A260" s="314"/>
      <c r="B260" s="317"/>
      <c r="D260" s="53"/>
      <c r="K260" s="315"/>
      <c r="M260" s="32"/>
      <c r="N260" s="32"/>
    </row>
    <row r="261" spans="1:14" s="50" customFormat="1">
      <c r="A261" s="314"/>
      <c r="B261" s="317"/>
      <c r="D261" s="53"/>
      <c r="K261" s="315"/>
      <c r="M261" s="32"/>
      <c r="N261" s="32"/>
    </row>
    <row r="262" spans="1:14" s="50" customFormat="1">
      <c r="A262" s="314"/>
      <c r="B262" s="317"/>
      <c r="D262" s="53"/>
      <c r="K262" s="315"/>
      <c r="M262" s="32"/>
      <c r="N262" s="32"/>
    </row>
    <row r="263" spans="1:14" s="50" customFormat="1">
      <c r="A263" s="314"/>
      <c r="B263" s="317"/>
      <c r="D263" s="53"/>
      <c r="K263" s="315"/>
      <c r="M263" s="32"/>
      <c r="N263" s="32"/>
    </row>
    <row r="264" spans="1:14" s="50" customFormat="1">
      <c r="A264" s="314"/>
      <c r="B264" s="317"/>
      <c r="D264" s="53"/>
      <c r="K264" s="315"/>
      <c r="M264" s="32"/>
      <c r="N264" s="32"/>
    </row>
    <row r="265" spans="1:14" s="50" customFormat="1">
      <c r="A265" s="314"/>
      <c r="B265" s="317"/>
      <c r="D265" s="53"/>
      <c r="K265" s="315"/>
      <c r="M265" s="32"/>
      <c r="N265" s="32"/>
    </row>
    <row r="266" spans="1:14" s="50" customFormat="1">
      <c r="A266" s="314"/>
      <c r="B266" s="317"/>
      <c r="D266" s="53"/>
      <c r="K266" s="315"/>
      <c r="M266" s="32"/>
      <c r="N266" s="32"/>
    </row>
    <row r="267" spans="1:14" s="50" customFormat="1">
      <c r="A267" s="314"/>
      <c r="B267" s="317"/>
      <c r="D267" s="53"/>
      <c r="K267" s="315"/>
      <c r="M267" s="32"/>
      <c r="N267" s="32"/>
    </row>
    <row r="268" spans="1:14" s="50" customFormat="1">
      <c r="A268" s="314"/>
      <c r="B268" s="317"/>
      <c r="D268" s="53"/>
      <c r="K268" s="315"/>
      <c r="M268" s="32"/>
      <c r="N268" s="32"/>
    </row>
    <row r="269" spans="1:14" s="50" customFormat="1">
      <c r="A269" s="314"/>
      <c r="B269" s="317"/>
      <c r="D269" s="53"/>
      <c r="K269" s="315"/>
      <c r="M269" s="32"/>
      <c r="N269" s="32"/>
    </row>
    <row r="270" spans="1:14" s="50" customFormat="1">
      <c r="A270" s="314"/>
      <c r="B270" s="317"/>
      <c r="D270" s="53"/>
      <c r="K270" s="315"/>
      <c r="M270" s="32"/>
      <c r="N270" s="32"/>
    </row>
    <row r="271" spans="1:14" s="50" customFormat="1">
      <c r="A271" s="314"/>
      <c r="B271" s="317"/>
      <c r="D271" s="53"/>
      <c r="K271" s="315"/>
      <c r="M271" s="32"/>
      <c r="N271" s="32"/>
    </row>
    <row r="272" spans="1:14" s="50" customFormat="1">
      <c r="A272" s="314"/>
      <c r="B272" s="317"/>
      <c r="D272" s="53"/>
      <c r="K272" s="315"/>
      <c r="M272" s="32"/>
      <c r="N272" s="32"/>
    </row>
    <row r="273" spans="1:14" s="50" customFormat="1">
      <c r="A273" s="314"/>
      <c r="B273" s="317"/>
      <c r="D273" s="53"/>
      <c r="K273" s="315"/>
      <c r="M273" s="32"/>
      <c r="N273" s="32"/>
    </row>
    <row r="274" spans="1:14" s="50" customFormat="1">
      <c r="A274" s="314"/>
      <c r="B274" s="317"/>
      <c r="D274" s="53"/>
      <c r="K274" s="315"/>
      <c r="M274" s="32"/>
      <c r="N274" s="32"/>
    </row>
    <row r="275" spans="1:14" s="50" customFormat="1">
      <c r="A275" s="314"/>
      <c r="B275" s="317"/>
      <c r="D275" s="53"/>
      <c r="K275" s="315"/>
      <c r="M275" s="32"/>
      <c r="N275" s="32"/>
    </row>
    <row r="276" spans="1:14" s="50" customFormat="1">
      <c r="A276" s="314"/>
      <c r="B276" s="317"/>
      <c r="D276" s="53"/>
      <c r="K276" s="315"/>
      <c r="M276" s="32"/>
      <c r="N276" s="32"/>
    </row>
    <row r="277" spans="1:14" s="50" customFormat="1">
      <c r="A277" s="314"/>
      <c r="B277" s="317"/>
      <c r="D277" s="53"/>
      <c r="K277" s="315"/>
      <c r="M277" s="32"/>
      <c r="N277" s="32"/>
    </row>
    <row r="278" spans="1:14" s="50" customFormat="1">
      <c r="A278" s="314"/>
      <c r="B278" s="317"/>
      <c r="D278" s="53"/>
      <c r="K278" s="315"/>
      <c r="M278" s="32"/>
      <c r="N278" s="32"/>
    </row>
    <row r="279" spans="1:14" s="50" customFormat="1">
      <c r="A279" s="314"/>
      <c r="B279" s="317"/>
      <c r="D279" s="53"/>
      <c r="K279" s="315"/>
      <c r="M279" s="32"/>
      <c r="N279" s="32"/>
    </row>
    <row r="280" spans="1:14" s="50" customFormat="1">
      <c r="A280" s="314"/>
      <c r="B280" s="317"/>
      <c r="D280" s="53"/>
      <c r="K280" s="315"/>
      <c r="M280" s="32"/>
      <c r="N280" s="32"/>
    </row>
    <row r="281" spans="1:14" s="50" customFormat="1">
      <c r="A281" s="314"/>
      <c r="B281" s="317"/>
      <c r="D281" s="53"/>
      <c r="K281" s="315"/>
      <c r="M281" s="32"/>
      <c r="N281" s="32"/>
    </row>
    <row r="282" spans="1:14" s="50" customFormat="1">
      <c r="A282" s="314"/>
      <c r="B282" s="317"/>
      <c r="D282" s="53"/>
      <c r="K282" s="315"/>
      <c r="M282" s="32"/>
      <c r="N282" s="32"/>
    </row>
    <row r="283" spans="1:14" s="50" customFormat="1">
      <c r="A283" s="314"/>
      <c r="B283" s="317"/>
      <c r="D283" s="53"/>
      <c r="K283" s="315"/>
      <c r="M283" s="32"/>
      <c r="N283" s="32"/>
    </row>
    <row r="284" spans="1:14" s="50" customFormat="1">
      <c r="A284" s="314"/>
      <c r="B284" s="317"/>
      <c r="D284" s="53"/>
      <c r="K284" s="315"/>
      <c r="M284" s="32"/>
      <c r="N284" s="32"/>
    </row>
    <row r="285" spans="1:14" s="50" customFormat="1">
      <c r="A285" s="314"/>
      <c r="B285" s="317"/>
      <c r="D285" s="53"/>
      <c r="K285" s="315"/>
      <c r="M285" s="32"/>
      <c r="N285" s="32"/>
    </row>
    <row r="286" spans="1:14" s="50" customFormat="1">
      <c r="A286" s="314"/>
      <c r="B286" s="317"/>
      <c r="D286" s="53"/>
      <c r="K286" s="315"/>
      <c r="M286" s="32"/>
      <c r="N286" s="32"/>
    </row>
    <row r="287" spans="1:14" s="50" customFormat="1">
      <c r="A287" s="314"/>
      <c r="B287" s="317"/>
      <c r="D287" s="53"/>
      <c r="K287" s="315"/>
      <c r="M287" s="32"/>
      <c r="N287" s="32"/>
    </row>
    <row r="288" spans="1:14" s="50" customFormat="1">
      <c r="A288" s="314"/>
      <c r="B288" s="317"/>
      <c r="D288" s="53"/>
      <c r="K288" s="315"/>
      <c r="M288" s="32"/>
      <c r="N288" s="32"/>
    </row>
    <row r="289" spans="1:14" s="50" customFormat="1">
      <c r="A289" s="314"/>
      <c r="B289" s="317"/>
      <c r="D289" s="53"/>
      <c r="K289" s="315"/>
      <c r="M289" s="32"/>
      <c r="N289" s="32"/>
    </row>
    <row r="290" spans="1:14" s="50" customFormat="1">
      <c r="A290" s="314"/>
      <c r="B290" s="317"/>
      <c r="D290" s="53"/>
      <c r="K290" s="315"/>
      <c r="M290" s="32"/>
      <c r="N290" s="32"/>
    </row>
    <row r="291" spans="1:14" s="50" customFormat="1">
      <c r="A291" s="314"/>
      <c r="B291" s="317"/>
      <c r="D291" s="53"/>
      <c r="K291" s="315"/>
      <c r="M291" s="32"/>
      <c r="N291" s="32"/>
    </row>
    <row r="292" spans="1:14" s="50" customFormat="1">
      <c r="A292" s="314"/>
      <c r="B292" s="317"/>
      <c r="D292" s="53"/>
      <c r="K292" s="315"/>
      <c r="M292" s="32"/>
      <c r="N292" s="32"/>
    </row>
    <row r="293" spans="1:14" s="50" customFormat="1">
      <c r="A293" s="314"/>
      <c r="B293" s="317"/>
      <c r="D293" s="53"/>
      <c r="K293" s="315"/>
      <c r="M293" s="32"/>
      <c r="N293" s="32"/>
    </row>
    <row r="294" spans="1:14" s="50" customFormat="1">
      <c r="A294" s="314"/>
      <c r="B294" s="317"/>
      <c r="D294" s="53"/>
      <c r="K294" s="315"/>
      <c r="M294" s="32"/>
      <c r="N294" s="32"/>
    </row>
    <row r="295" spans="1:14" s="50" customFormat="1">
      <c r="A295" s="314"/>
      <c r="B295" s="317"/>
      <c r="D295" s="53"/>
      <c r="K295" s="315"/>
      <c r="M295" s="32"/>
      <c r="N295" s="32"/>
    </row>
    <row r="296" spans="1:14" s="50" customFormat="1">
      <c r="A296" s="314"/>
      <c r="B296" s="317"/>
      <c r="D296" s="53"/>
      <c r="K296" s="315"/>
      <c r="M296" s="32"/>
      <c r="N296" s="32"/>
    </row>
    <row r="297" spans="1:14" s="50" customFormat="1">
      <c r="A297" s="314"/>
      <c r="B297" s="317"/>
      <c r="D297" s="53"/>
      <c r="K297" s="315"/>
      <c r="M297" s="32"/>
      <c r="N297" s="32"/>
    </row>
    <row r="298" spans="1:14" s="50" customFormat="1">
      <c r="A298" s="314"/>
      <c r="B298" s="317"/>
      <c r="D298" s="53"/>
      <c r="K298" s="315"/>
      <c r="M298" s="32"/>
      <c r="N298" s="32"/>
    </row>
    <row r="299" spans="1:14" s="50" customFormat="1">
      <c r="A299" s="314"/>
      <c r="B299" s="317"/>
      <c r="D299" s="53"/>
      <c r="K299" s="315"/>
      <c r="M299" s="32"/>
      <c r="N299" s="32"/>
    </row>
    <row r="300" spans="1:14" s="50" customFormat="1">
      <c r="A300" s="314"/>
      <c r="B300" s="317"/>
      <c r="D300" s="53"/>
      <c r="K300" s="315"/>
      <c r="M300" s="32"/>
      <c r="N300" s="32"/>
    </row>
    <row r="301" spans="1:14" s="50" customFormat="1">
      <c r="A301" s="314"/>
      <c r="B301" s="317"/>
      <c r="D301" s="53"/>
      <c r="K301" s="315"/>
      <c r="M301" s="32"/>
      <c r="N301" s="32"/>
    </row>
    <row r="302" spans="1:14" s="50" customFormat="1">
      <c r="A302" s="314"/>
      <c r="B302" s="317"/>
      <c r="D302" s="53"/>
      <c r="K302" s="315"/>
      <c r="M302" s="32"/>
      <c r="N302" s="32"/>
    </row>
    <row r="303" spans="1:14" s="50" customFormat="1">
      <c r="A303" s="314"/>
      <c r="B303" s="317"/>
      <c r="D303" s="53"/>
      <c r="K303" s="315"/>
      <c r="M303" s="32"/>
      <c r="N303" s="32"/>
    </row>
    <row r="304" spans="1:14" s="50" customFormat="1">
      <c r="A304" s="314"/>
      <c r="B304" s="317"/>
      <c r="D304" s="53"/>
      <c r="K304" s="315"/>
      <c r="M304" s="32"/>
      <c r="N304" s="32"/>
    </row>
    <row r="305" spans="1:14" s="50" customFormat="1">
      <c r="A305" s="314"/>
      <c r="B305" s="317"/>
      <c r="D305" s="53"/>
      <c r="K305" s="315"/>
      <c r="M305" s="32"/>
      <c r="N305" s="32"/>
    </row>
    <row r="306" spans="1:14" s="50" customFormat="1">
      <c r="A306" s="314"/>
      <c r="B306" s="317"/>
      <c r="D306" s="53"/>
      <c r="K306" s="315"/>
      <c r="M306" s="32"/>
      <c r="N306" s="32"/>
    </row>
    <row r="307" spans="1:14" s="50" customFormat="1">
      <c r="A307" s="314"/>
      <c r="B307" s="317"/>
      <c r="D307" s="53"/>
      <c r="K307" s="315"/>
      <c r="M307" s="32"/>
      <c r="N307" s="32"/>
    </row>
    <row r="308" spans="1:14" s="50" customFormat="1">
      <c r="A308" s="314"/>
      <c r="B308" s="317"/>
      <c r="D308" s="53"/>
      <c r="K308" s="315"/>
      <c r="M308" s="32"/>
      <c r="N308" s="32"/>
    </row>
    <row r="309" spans="1:14" s="50" customFormat="1">
      <c r="A309" s="314"/>
      <c r="B309" s="317"/>
      <c r="D309" s="53"/>
      <c r="K309" s="315"/>
      <c r="M309" s="32"/>
      <c r="N309" s="32"/>
    </row>
    <row r="310" spans="1:14" s="50" customFormat="1">
      <c r="A310" s="314"/>
      <c r="B310" s="317"/>
      <c r="D310" s="53"/>
      <c r="K310" s="315"/>
      <c r="M310" s="32"/>
      <c r="N310" s="32"/>
    </row>
    <row r="311" spans="1:14" s="50" customFormat="1">
      <c r="A311" s="314"/>
      <c r="B311" s="317"/>
      <c r="D311" s="53"/>
      <c r="K311" s="315"/>
      <c r="M311" s="32"/>
      <c r="N311" s="32"/>
    </row>
    <row r="312" spans="1:14" s="50" customFormat="1">
      <c r="A312" s="314"/>
      <c r="B312" s="317"/>
      <c r="D312" s="53"/>
      <c r="K312" s="315"/>
      <c r="M312" s="32"/>
      <c r="N312" s="32"/>
    </row>
    <row r="313" spans="1:14" s="50" customFormat="1">
      <c r="A313" s="314"/>
      <c r="B313" s="317"/>
      <c r="D313" s="53"/>
      <c r="K313" s="315"/>
      <c r="M313" s="32"/>
      <c r="N313" s="32"/>
    </row>
    <row r="314" spans="1:14" s="50" customFormat="1">
      <c r="A314" s="314"/>
      <c r="B314" s="317"/>
      <c r="D314" s="53"/>
      <c r="K314" s="315"/>
      <c r="M314" s="32"/>
      <c r="N314" s="32"/>
    </row>
    <row r="315" spans="1:14" s="50" customFormat="1">
      <c r="A315" s="314"/>
      <c r="B315" s="317"/>
      <c r="D315" s="53"/>
      <c r="K315" s="315"/>
      <c r="M315" s="32"/>
      <c r="N315" s="32"/>
    </row>
    <row r="316" spans="1:14" s="50" customFormat="1">
      <c r="A316" s="314"/>
      <c r="B316" s="317"/>
      <c r="D316" s="53"/>
      <c r="K316" s="315"/>
      <c r="M316" s="32"/>
      <c r="N316" s="32"/>
    </row>
    <row r="317" spans="1:14" s="50" customFormat="1">
      <c r="A317" s="314"/>
      <c r="B317" s="317"/>
      <c r="D317" s="53"/>
      <c r="K317" s="315"/>
      <c r="M317" s="32"/>
      <c r="N317" s="32"/>
    </row>
    <row r="318" spans="1:14" s="50" customFormat="1">
      <c r="A318" s="314"/>
      <c r="B318" s="317"/>
      <c r="D318" s="53"/>
      <c r="K318" s="315"/>
      <c r="M318" s="32"/>
      <c r="N318" s="32"/>
    </row>
    <row r="319" spans="1:14" s="50" customFormat="1">
      <c r="A319" s="314"/>
      <c r="B319" s="317"/>
      <c r="D319" s="53"/>
      <c r="K319" s="315"/>
      <c r="M319" s="32"/>
      <c r="N319" s="32"/>
    </row>
    <row r="320" spans="1:14" s="50" customFormat="1">
      <c r="A320" s="314"/>
      <c r="B320" s="317"/>
      <c r="D320" s="53"/>
      <c r="K320" s="315"/>
      <c r="M320" s="32"/>
      <c r="N320" s="32"/>
    </row>
    <row r="321" spans="1:14" s="50" customFormat="1">
      <c r="A321" s="314"/>
      <c r="B321" s="317"/>
      <c r="D321" s="53"/>
      <c r="K321" s="315"/>
      <c r="M321" s="32"/>
      <c r="N321" s="32"/>
    </row>
    <row r="322" spans="1:14" s="50" customFormat="1">
      <c r="A322" s="314"/>
      <c r="B322" s="317"/>
      <c r="D322" s="53"/>
      <c r="K322" s="315"/>
      <c r="M322" s="32"/>
      <c r="N322" s="32"/>
    </row>
    <row r="323" spans="1:14" s="50" customFormat="1">
      <c r="A323" s="314"/>
      <c r="B323" s="317"/>
      <c r="D323" s="53"/>
      <c r="K323" s="315"/>
      <c r="M323" s="32"/>
      <c r="N323" s="32"/>
    </row>
    <row r="324" spans="1:14" s="50" customFormat="1">
      <c r="A324" s="314"/>
      <c r="B324" s="317"/>
      <c r="D324" s="53"/>
      <c r="K324" s="315"/>
      <c r="M324" s="32"/>
      <c r="N324" s="32"/>
    </row>
    <row r="325" spans="1:14" s="50" customFormat="1">
      <c r="A325" s="314"/>
      <c r="B325" s="317"/>
      <c r="D325" s="53"/>
      <c r="K325" s="315"/>
      <c r="M325" s="32"/>
      <c r="N325" s="32"/>
    </row>
    <row r="326" spans="1:14" s="50" customFormat="1">
      <c r="A326" s="314"/>
      <c r="B326" s="317"/>
      <c r="D326" s="53"/>
      <c r="K326" s="315"/>
      <c r="M326" s="32"/>
      <c r="N326" s="32"/>
    </row>
    <row r="327" spans="1:14" s="50" customFormat="1">
      <c r="A327" s="314"/>
      <c r="B327" s="317"/>
      <c r="D327" s="53"/>
      <c r="K327" s="315"/>
      <c r="M327" s="32"/>
      <c r="N327" s="32"/>
    </row>
    <row r="328" spans="1:14" s="50" customFormat="1">
      <c r="A328" s="314"/>
      <c r="B328" s="317"/>
      <c r="D328" s="53"/>
      <c r="K328" s="315"/>
      <c r="M328" s="32"/>
      <c r="N328" s="32"/>
    </row>
    <row r="329" spans="1:14" s="50" customFormat="1">
      <c r="A329" s="314"/>
      <c r="B329" s="317"/>
      <c r="D329" s="53"/>
      <c r="K329" s="315"/>
      <c r="M329" s="32"/>
      <c r="N329" s="32"/>
    </row>
    <row r="330" spans="1:14" s="50" customFormat="1">
      <c r="A330" s="314"/>
      <c r="B330" s="317"/>
      <c r="D330" s="53"/>
      <c r="K330" s="315"/>
      <c r="M330" s="32"/>
      <c r="N330" s="32"/>
    </row>
    <row r="331" spans="1:14" s="50" customFormat="1">
      <c r="A331" s="314"/>
      <c r="B331" s="317"/>
      <c r="D331" s="53"/>
      <c r="K331" s="315"/>
      <c r="M331" s="32"/>
      <c r="N331" s="32"/>
    </row>
    <row r="332" spans="1:14" s="50" customFormat="1">
      <c r="A332" s="314"/>
      <c r="B332" s="317"/>
      <c r="D332" s="53"/>
      <c r="K332" s="315"/>
      <c r="M332" s="32"/>
      <c r="N332" s="32"/>
    </row>
    <row r="333" spans="1:14" s="50" customFormat="1">
      <c r="A333" s="314"/>
      <c r="B333" s="317"/>
      <c r="D333" s="53"/>
      <c r="K333" s="315"/>
      <c r="M333" s="32"/>
      <c r="N333" s="32"/>
    </row>
    <row r="334" spans="1:14" s="50" customFormat="1">
      <c r="A334" s="314"/>
      <c r="B334" s="317"/>
      <c r="D334" s="53"/>
      <c r="K334" s="315"/>
      <c r="M334" s="32"/>
      <c r="N334" s="32"/>
    </row>
    <row r="335" spans="1:14" s="50" customFormat="1">
      <c r="A335" s="314"/>
      <c r="B335" s="317"/>
      <c r="D335" s="53"/>
      <c r="K335" s="315"/>
      <c r="M335" s="32"/>
      <c r="N335" s="32"/>
    </row>
    <row r="336" spans="1:14" s="50" customFormat="1">
      <c r="A336" s="314"/>
      <c r="B336" s="317"/>
      <c r="D336" s="53"/>
      <c r="K336" s="315"/>
      <c r="M336" s="32"/>
      <c r="N336" s="32"/>
    </row>
    <row r="337" spans="1:256" s="50" customFormat="1">
      <c r="A337" s="314"/>
      <c r="B337" s="317"/>
      <c r="D337" s="53"/>
      <c r="K337" s="315"/>
      <c r="M337" s="32"/>
      <c r="N337" s="32"/>
    </row>
    <row r="338" spans="1:256" s="50" customFormat="1">
      <c r="A338" s="314"/>
      <c r="B338" s="317"/>
      <c r="D338" s="53"/>
      <c r="K338" s="315"/>
      <c r="M338" s="32"/>
      <c r="N338" s="32"/>
    </row>
    <row r="339" spans="1:256" s="50" customFormat="1">
      <c r="A339" s="314"/>
      <c r="B339" s="317"/>
      <c r="D339" s="53"/>
      <c r="K339" s="315"/>
      <c r="M339" s="32"/>
      <c r="N339" s="32"/>
    </row>
    <row r="340" spans="1:256" s="50" customFormat="1">
      <c r="A340" s="314"/>
      <c r="B340" s="317"/>
      <c r="D340" s="53"/>
      <c r="K340" s="315"/>
      <c r="M340" s="32"/>
      <c r="N340" s="32"/>
    </row>
    <row r="341" spans="1:256" s="50" customFormat="1">
      <c r="A341" s="314"/>
      <c r="B341" s="317"/>
      <c r="D341" s="53"/>
      <c r="K341" s="315"/>
      <c r="M341" s="32"/>
      <c r="N341" s="32"/>
    </row>
    <row r="342" spans="1:256" s="50" customFormat="1">
      <c r="A342" s="314"/>
      <c r="B342" s="317"/>
      <c r="D342" s="53"/>
      <c r="K342" s="315"/>
      <c r="M342" s="32"/>
      <c r="N342" s="32"/>
    </row>
    <row r="343" spans="1:256" s="50" customFormat="1">
      <c r="A343" s="314"/>
      <c r="B343" s="317"/>
      <c r="D343" s="53"/>
      <c r="K343" s="315"/>
      <c r="M343" s="32"/>
      <c r="N343" s="32"/>
    </row>
    <row r="344" spans="1:256" s="50" customFormat="1">
      <c r="A344" s="314"/>
      <c r="B344" s="317"/>
      <c r="D344" s="53"/>
      <c r="K344" s="315"/>
      <c r="M344" s="32"/>
      <c r="N344" s="32"/>
    </row>
    <row r="345" spans="1:256" s="50" customFormat="1">
      <c r="A345" s="314"/>
      <c r="B345" s="317"/>
      <c r="D345" s="53"/>
      <c r="K345" s="315"/>
      <c r="M345" s="32"/>
      <c r="N345" s="32"/>
    </row>
    <row r="346" spans="1:256" s="50" customFormat="1">
      <c r="A346" s="314"/>
      <c r="B346" s="317"/>
      <c r="D346" s="53"/>
      <c r="K346" s="315"/>
      <c r="M346" s="32"/>
      <c r="N346" s="32"/>
    </row>
    <row r="347" spans="1:256" s="50" customFormat="1">
      <c r="A347" s="314"/>
      <c r="B347" s="317"/>
      <c r="D347" s="53"/>
      <c r="K347" s="315"/>
      <c r="M347" s="32"/>
      <c r="N347" s="32"/>
    </row>
    <row r="348" spans="1:256" s="50" customFormat="1">
      <c r="A348" s="314"/>
      <c r="B348" s="317"/>
      <c r="D348" s="53"/>
      <c r="K348" s="315"/>
      <c r="M348" s="32"/>
      <c r="N348" s="32"/>
    </row>
    <row r="349" spans="1:256" s="50" customFormat="1">
      <c r="A349" s="314"/>
      <c r="B349" s="317"/>
      <c r="D349" s="53"/>
      <c r="K349" s="315"/>
      <c r="M349" s="32"/>
      <c r="N349" s="32"/>
    </row>
    <row r="350" spans="1:256" s="50" customFormat="1">
      <c r="A350" s="314"/>
      <c r="B350" s="317"/>
      <c r="D350" s="53"/>
      <c r="K350" s="315"/>
      <c r="M350" s="32"/>
      <c r="N350" s="32"/>
    </row>
    <row r="351" spans="1:256" s="50" customFormat="1">
      <c r="A351" s="314"/>
      <c r="B351" s="317"/>
      <c r="D351" s="53"/>
      <c r="K351" s="315"/>
      <c r="M351" s="32"/>
      <c r="N351" s="32"/>
    </row>
    <row r="352" spans="1:256" s="50" customFormat="1">
      <c r="A352" s="314"/>
      <c r="B352" s="314"/>
      <c r="D352" s="53"/>
      <c r="K352" s="315"/>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c r="BI352" s="32"/>
      <c r="BJ352" s="32"/>
      <c r="BK352" s="32"/>
      <c r="BL352" s="32"/>
      <c r="BM352" s="32"/>
      <c r="BN352" s="32"/>
      <c r="BO352" s="32"/>
      <c r="BP352" s="32"/>
      <c r="BQ352" s="32"/>
      <c r="BR352" s="32"/>
      <c r="BS352" s="32"/>
      <c r="BT352" s="32"/>
      <c r="BU352" s="32"/>
      <c r="BV352" s="32"/>
      <c r="BW352" s="32"/>
      <c r="BX352" s="32"/>
      <c r="BY352" s="32"/>
      <c r="BZ352" s="32"/>
      <c r="CA352" s="32"/>
      <c r="CB352" s="32"/>
      <c r="CC352" s="32"/>
      <c r="CD352" s="32"/>
      <c r="CE352" s="32"/>
      <c r="CF352" s="32"/>
      <c r="CG352" s="32"/>
      <c r="CH352" s="32"/>
      <c r="CI352" s="32"/>
      <c r="CJ352" s="32"/>
      <c r="CK352" s="32"/>
      <c r="CL352" s="32"/>
      <c r="CM352" s="32"/>
      <c r="CN352" s="32"/>
      <c r="CO352" s="32"/>
      <c r="CP352" s="32"/>
      <c r="CQ352" s="32"/>
      <c r="CR352" s="32"/>
      <c r="CS352" s="32"/>
      <c r="CT352" s="32"/>
      <c r="CU352" s="32"/>
      <c r="CV352" s="32"/>
      <c r="CW352" s="32"/>
      <c r="CX352" s="32"/>
      <c r="CY352" s="32"/>
      <c r="CZ352" s="32"/>
      <c r="DA352" s="32"/>
      <c r="DB352" s="32"/>
      <c r="DC352" s="32"/>
      <c r="DD352" s="32"/>
      <c r="DE352" s="32"/>
      <c r="DF352" s="32"/>
      <c r="DG352" s="32"/>
      <c r="DH352" s="32"/>
      <c r="DI352" s="32"/>
      <c r="DJ352" s="32"/>
      <c r="DK352" s="32"/>
      <c r="DL352" s="32"/>
      <c r="DM352" s="32"/>
      <c r="DN352" s="32"/>
      <c r="DO352" s="32"/>
      <c r="DP352" s="32"/>
      <c r="DQ352" s="32"/>
      <c r="DR352" s="32"/>
      <c r="DS352" s="32"/>
      <c r="DT352" s="32"/>
      <c r="DU352" s="32"/>
      <c r="DV352" s="32"/>
      <c r="DW352" s="32"/>
      <c r="DX352" s="32"/>
      <c r="DY352" s="32"/>
      <c r="DZ352" s="32"/>
      <c r="EA352" s="32"/>
      <c r="EB352" s="32"/>
      <c r="EC352" s="32"/>
      <c r="ED352" s="32"/>
      <c r="EE352" s="32"/>
      <c r="EF352" s="32"/>
      <c r="EG352" s="32"/>
      <c r="EH352" s="32"/>
      <c r="EI352" s="32"/>
      <c r="EJ352" s="32"/>
      <c r="EK352" s="32"/>
      <c r="EL352" s="32"/>
      <c r="EM352" s="32"/>
      <c r="EN352" s="32"/>
      <c r="EO352" s="32"/>
      <c r="EP352" s="32"/>
      <c r="EQ352" s="32"/>
      <c r="ER352" s="32"/>
      <c r="ES352" s="32"/>
      <c r="ET352" s="32"/>
      <c r="EU352" s="32"/>
      <c r="EV352" s="32"/>
      <c r="EW352" s="32"/>
      <c r="EX352" s="32"/>
      <c r="EY352" s="32"/>
      <c r="EZ352" s="32"/>
      <c r="FA352" s="32"/>
      <c r="FB352" s="32"/>
      <c r="FC352" s="32"/>
      <c r="FD352" s="32"/>
      <c r="FE352" s="32"/>
      <c r="FF352" s="32"/>
      <c r="FG352" s="32"/>
      <c r="FH352" s="32"/>
      <c r="FI352" s="32"/>
      <c r="FJ352" s="32"/>
      <c r="FK352" s="32"/>
      <c r="FL352" s="32"/>
      <c r="FM352" s="32"/>
      <c r="FN352" s="32"/>
      <c r="FO352" s="32"/>
      <c r="FP352" s="32"/>
      <c r="FQ352" s="32"/>
      <c r="FR352" s="32"/>
      <c r="FS352" s="32"/>
      <c r="FT352" s="32"/>
      <c r="FU352" s="32"/>
      <c r="FV352" s="32"/>
      <c r="FW352" s="32"/>
      <c r="FX352" s="32"/>
      <c r="FY352" s="32"/>
      <c r="FZ352" s="32"/>
      <c r="GA352" s="32"/>
      <c r="GB352" s="32"/>
      <c r="GC352" s="32"/>
      <c r="GD352" s="32"/>
      <c r="GE352" s="32"/>
      <c r="GF352" s="32"/>
      <c r="GG352" s="32"/>
      <c r="GH352" s="32"/>
      <c r="GI352" s="32"/>
      <c r="GJ352" s="32"/>
      <c r="GK352" s="32"/>
      <c r="GL352" s="32"/>
      <c r="GM352" s="32"/>
      <c r="GN352" s="32"/>
      <c r="GO352" s="32"/>
      <c r="GP352" s="32"/>
      <c r="GQ352" s="32"/>
      <c r="GR352" s="32"/>
      <c r="GS352" s="32"/>
      <c r="GT352" s="32"/>
      <c r="GU352" s="32"/>
      <c r="GV352" s="32"/>
      <c r="GW352" s="32"/>
      <c r="GX352" s="32"/>
      <c r="GY352" s="32"/>
      <c r="GZ352" s="32"/>
      <c r="HA352" s="32"/>
      <c r="HB352" s="32"/>
      <c r="HC352" s="32"/>
      <c r="HD352" s="32"/>
      <c r="HE352" s="32"/>
      <c r="HF352" s="32"/>
      <c r="HG352" s="32"/>
      <c r="HH352" s="32"/>
      <c r="HI352" s="32"/>
      <c r="HJ352" s="32"/>
      <c r="HK352" s="32"/>
      <c r="HL352" s="32"/>
      <c r="HM352" s="32"/>
      <c r="HN352" s="32"/>
      <c r="HO352" s="32"/>
      <c r="HP352" s="32"/>
      <c r="HQ352" s="32"/>
      <c r="HR352" s="32"/>
      <c r="HS352" s="32"/>
      <c r="HT352" s="32"/>
      <c r="HU352" s="32"/>
      <c r="HV352" s="32"/>
      <c r="HW352" s="32"/>
      <c r="HX352" s="32"/>
      <c r="HY352" s="32"/>
      <c r="HZ352" s="32"/>
      <c r="IA352" s="32"/>
      <c r="IB352" s="32"/>
      <c r="IC352" s="32"/>
      <c r="ID352" s="32"/>
      <c r="IE352" s="32"/>
      <c r="IF352" s="32"/>
      <c r="IG352" s="32"/>
      <c r="IH352" s="32"/>
      <c r="II352" s="32"/>
      <c r="IJ352" s="32"/>
      <c r="IK352" s="32"/>
      <c r="IL352" s="32"/>
      <c r="IM352" s="32"/>
      <c r="IN352" s="32"/>
      <c r="IO352" s="32"/>
      <c r="IP352" s="32"/>
      <c r="IQ352" s="32"/>
      <c r="IR352" s="32"/>
      <c r="IS352" s="32"/>
      <c r="IT352" s="32"/>
      <c r="IU352" s="32"/>
      <c r="IV352" s="32"/>
    </row>
    <row r="353" spans="1:256" s="50" customFormat="1">
      <c r="A353" s="314"/>
      <c r="B353" s="314"/>
      <c r="D353" s="53"/>
      <c r="K353" s="315"/>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c r="BI353" s="32"/>
      <c r="BJ353" s="32"/>
      <c r="BK353" s="32"/>
      <c r="BL353" s="32"/>
      <c r="BM353" s="32"/>
      <c r="BN353" s="32"/>
      <c r="BO353" s="32"/>
      <c r="BP353" s="32"/>
      <c r="BQ353" s="32"/>
      <c r="BR353" s="32"/>
      <c r="BS353" s="32"/>
      <c r="BT353" s="32"/>
      <c r="BU353" s="32"/>
      <c r="BV353" s="32"/>
      <c r="BW353" s="32"/>
      <c r="BX353" s="32"/>
      <c r="BY353" s="32"/>
      <c r="BZ353" s="32"/>
      <c r="CA353" s="32"/>
      <c r="CB353" s="32"/>
      <c r="CC353" s="32"/>
      <c r="CD353" s="32"/>
      <c r="CE353" s="32"/>
      <c r="CF353" s="32"/>
      <c r="CG353" s="32"/>
      <c r="CH353" s="32"/>
      <c r="CI353" s="32"/>
      <c r="CJ353" s="32"/>
      <c r="CK353" s="32"/>
      <c r="CL353" s="32"/>
      <c r="CM353" s="32"/>
      <c r="CN353" s="32"/>
      <c r="CO353" s="32"/>
      <c r="CP353" s="32"/>
      <c r="CQ353" s="32"/>
      <c r="CR353" s="32"/>
      <c r="CS353" s="32"/>
      <c r="CT353" s="32"/>
      <c r="CU353" s="32"/>
      <c r="CV353" s="32"/>
      <c r="CW353" s="32"/>
      <c r="CX353" s="32"/>
      <c r="CY353" s="32"/>
      <c r="CZ353" s="32"/>
      <c r="DA353" s="32"/>
      <c r="DB353" s="32"/>
      <c r="DC353" s="32"/>
      <c r="DD353" s="32"/>
      <c r="DE353" s="32"/>
      <c r="DF353" s="32"/>
      <c r="DG353" s="32"/>
      <c r="DH353" s="32"/>
      <c r="DI353" s="32"/>
      <c r="DJ353" s="32"/>
      <c r="DK353" s="32"/>
      <c r="DL353" s="32"/>
      <c r="DM353" s="32"/>
      <c r="DN353" s="32"/>
      <c r="DO353" s="32"/>
      <c r="DP353" s="32"/>
      <c r="DQ353" s="32"/>
      <c r="DR353" s="32"/>
      <c r="DS353" s="32"/>
      <c r="DT353" s="32"/>
      <c r="DU353" s="32"/>
      <c r="DV353" s="32"/>
      <c r="DW353" s="32"/>
      <c r="DX353" s="32"/>
      <c r="DY353" s="32"/>
      <c r="DZ353" s="32"/>
      <c r="EA353" s="32"/>
      <c r="EB353" s="32"/>
      <c r="EC353" s="32"/>
      <c r="ED353" s="32"/>
      <c r="EE353" s="32"/>
      <c r="EF353" s="32"/>
      <c r="EG353" s="32"/>
      <c r="EH353" s="32"/>
      <c r="EI353" s="32"/>
      <c r="EJ353" s="32"/>
      <c r="EK353" s="32"/>
      <c r="EL353" s="32"/>
      <c r="EM353" s="32"/>
      <c r="EN353" s="32"/>
      <c r="EO353" s="32"/>
      <c r="EP353" s="32"/>
      <c r="EQ353" s="32"/>
      <c r="ER353" s="32"/>
      <c r="ES353" s="32"/>
      <c r="ET353" s="32"/>
      <c r="EU353" s="32"/>
      <c r="EV353" s="32"/>
      <c r="EW353" s="32"/>
      <c r="EX353" s="32"/>
      <c r="EY353" s="32"/>
      <c r="EZ353" s="32"/>
      <c r="FA353" s="32"/>
      <c r="FB353" s="32"/>
      <c r="FC353" s="32"/>
      <c r="FD353" s="32"/>
      <c r="FE353" s="32"/>
      <c r="FF353" s="32"/>
      <c r="FG353" s="32"/>
      <c r="FH353" s="32"/>
      <c r="FI353" s="32"/>
      <c r="FJ353" s="32"/>
      <c r="FK353" s="32"/>
      <c r="FL353" s="32"/>
      <c r="FM353" s="32"/>
      <c r="FN353" s="32"/>
      <c r="FO353" s="32"/>
      <c r="FP353" s="32"/>
      <c r="FQ353" s="32"/>
      <c r="FR353" s="32"/>
      <c r="FS353" s="32"/>
      <c r="FT353" s="32"/>
      <c r="FU353" s="32"/>
      <c r="FV353" s="32"/>
      <c r="FW353" s="32"/>
      <c r="FX353" s="32"/>
      <c r="FY353" s="32"/>
      <c r="FZ353" s="32"/>
      <c r="GA353" s="32"/>
      <c r="GB353" s="32"/>
      <c r="GC353" s="32"/>
      <c r="GD353" s="32"/>
      <c r="GE353" s="32"/>
      <c r="GF353" s="32"/>
      <c r="GG353" s="32"/>
      <c r="GH353" s="32"/>
      <c r="GI353" s="32"/>
      <c r="GJ353" s="32"/>
      <c r="GK353" s="32"/>
      <c r="GL353" s="32"/>
      <c r="GM353" s="32"/>
      <c r="GN353" s="32"/>
      <c r="GO353" s="32"/>
      <c r="GP353" s="32"/>
      <c r="GQ353" s="32"/>
      <c r="GR353" s="32"/>
      <c r="GS353" s="32"/>
      <c r="GT353" s="32"/>
      <c r="GU353" s="32"/>
      <c r="GV353" s="32"/>
      <c r="GW353" s="32"/>
      <c r="GX353" s="32"/>
      <c r="GY353" s="32"/>
      <c r="GZ353" s="32"/>
      <c r="HA353" s="32"/>
      <c r="HB353" s="32"/>
      <c r="HC353" s="32"/>
      <c r="HD353" s="32"/>
      <c r="HE353" s="32"/>
      <c r="HF353" s="32"/>
      <c r="HG353" s="32"/>
      <c r="HH353" s="32"/>
      <c r="HI353" s="32"/>
      <c r="HJ353" s="32"/>
      <c r="HK353" s="32"/>
      <c r="HL353" s="32"/>
      <c r="HM353" s="32"/>
      <c r="HN353" s="32"/>
      <c r="HO353" s="32"/>
      <c r="HP353" s="32"/>
      <c r="HQ353" s="32"/>
      <c r="HR353" s="32"/>
      <c r="HS353" s="32"/>
      <c r="HT353" s="32"/>
      <c r="HU353" s="32"/>
      <c r="HV353" s="32"/>
      <c r="HW353" s="32"/>
      <c r="HX353" s="32"/>
      <c r="HY353" s="32"/>
      <c r="HZ353" s="32"/>
      <c r="IA353" s="32"/>
      <c r="IB353" s="32"/>
      <c r="IC353" s="32"/>
      <c r="ID353" s="32"/>
      <c r="IE353" s="32"/>
      <c r="IF353" s="32"/>
      <c r="IG353" s="32"/>
      <c r="IH353" s="32"/>
      <c r="II353" s="32"/>
      <c r="IJ353" s="32"/>
      <c r="IK353" s="32"/>
      <c r="IL353" s="32"/>
      <c r="IM353" s="32"/>
      <c r="IN353" s="32"/>
      <c r="IO353" s="32"/>
      <c r="IP353" s="32"/>
      <c r="IQ353" s="32"/>
      <c r="IR353" s="32"/>
      <c r="IS353" s="32"/>
      <c r="IT353" s="32"/>
      <c r="IU353" s="32"/>
      <c r="IV353" s="32"/>
    </row>
    <row r="354" spans="1:256" s="50" customFormat="1">
      <c r="A354" s="314"/>
      <c r="B354" s="314"/>
      <c r="D354" s="53"/>
      <c r="K354" s="315"/>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c r="BI354" s="32"/>
      <c r="BJ354" s="32"/>
      <c r="BK354" s="32"/>
      <c r="BL354" s="32"/>
      <c r="BM354" s="32"/>
      <c r="BN354" s="32"/>
      <c r="BO354" s="32"/>
      <c r="BP354" s="32"/>
      <c r="BQ354" s="32"/>
      <c r="BR354" s="32"/>
      <c r="BS354" s="32"/>
      <c r="BT354" s="32"/>
      <c r="BU354" s="32"/>
      <c r="BV354" s="32"/>
      <c r="BW354" s="32"/>
      <c r="BX354" s="32"/>
      <c r="BY354" s="32"/>
      <c r="BZ354" s="32"/>
      <c r="CA354" s="32"/>
      <c r="CB354" s="32"/>
      <c r="CC354" s="32"/>
      <c r="CD354" s="32"/>
      <c r="CE354" s="32"/>
      <c r="CF354" s="32"/>
      <c r="CG354" s="32"/>
      <c r="CH354" s="32"/>
      <c r="CI354" s="32"/>
      <c r="CJ354" s="32"/>
      <c r="CK354" s="32"/>
      <c r="CL354" s="32"/>
      <c r="CM354" s="32"/>
      <c r="CN354" s="32"/>
      <c r="CO354" s="32"/>
      <c r="CP354" s="32"/>
      <c r="CQ354" s="32"/>
      <c r="CR354" s="32"/>
      <c r="CS354" s="32"/>
      <c r="CT354" s="32"/>
      <c r="CU354" s="32"/>
      <c r="CV354" s="32"/>
      <c r="CW354" s="32"/>
      <c r="CX354" s="32"/>
      <c r="CY354" s="32"/>
      <c r="CZ354" s="32"/>
      <c r="DA354" s="32"/>
      <c r="DB354" s="32"/>
      <c r="DC354" s="32"/>
      <c r="DD354" s="32"/>
      <c r="DE354" s="32"/>
      <c r="DF354" s="32"/>
      <c r="DG354" s="32"/>
      <c r="DH354" s="32"/>
      <c r="DI354" s="32"/>
      <c r="DJ354" s="32"/>
      <c r="DK354" s="32"/>
      <c r="DL354" s="32"/>
      <c r="DM354" s="32"/>
      <c r="DN354" s="32"/>
      <c r="DO354" s="32"/>
      <c r="DP354" s="32"/>
      <c r="DQ354" s="32"/>
      <c r="DR354" s="32"/>
      <c r="DS354" s="32"/>
      <c r="DT354" s="32"/>
      <c r="DU354" s="32"/>
      <c r="DV354" s="32"/>
      <c r="DW354" s="32"/>
      <c r="DX354" s="32"/>
      <c r="DY354" s="32"/>
      <c r="DZ354" s="32"/>
      <c r="EA354" s="32"/>
      <c r="EB354" s="32"/>
      <c r="EC354" s="32"/>
      <c r="ED354" s="32"/>
      <c r="EE354" s="32"/>
      <c r="EF354" s="32"/>
      <c r="EG354" s="32"/>
      <c r="EH354" s="32"/>
      <c r="EI354" s="32"/>
      <c r="EJ354" s="32"/>
      <c r="EK354" s="32"/>
      <c r="EL354" s="32"/>
      <c r="EM354" s="32"/>
      <c r="EN354" s="32"/>
      <c r="EO354" s="32"/>
      <c r="EP354" s="32"/>
      <c r="EQ354" s="32"/>
      <c r="ER354" s="32"/>
      <c r="ES354" s="32"/>
      <c r="ET354" s="32"/>
      <c r="EU354" s="32"/>
      <c r="EV354" s="32"/>
      <c r="EW354" s="32"/>
      <c r="EX354" s="32"/>
      <c r="EY354" s="32"/>
      <c r="EZ354" s="32"/>
      <c r="FA354" s="32"/>
      <c r="FB354" s="32"/>
      <c r="FC354" s="32"/>
      <c r="FD354" s="32"/>
      <c r="FE354" s="32"/>
      <c r="FF354" s="32"/>
      <c r="FG354" s="32"/>
      <c r="FH354" s="32"/>
      <c r="FI354" s="32"/>
      <c r="FJ354" s="32"/>
      <c r="FK354" s="32"/>
      <c r="FL354" s="32"/>
      <c r="FM354" s="32"/>
      <c r="FN354" s="32"/>
      <c r="FO354" s="32"/>
      <c r="FP354" s="32"/>
      <c r="FQ354" s="32"/>
      <c r="FR354" s="32"/>
      <c r="FS354" s="32"/>
      <c r="FT354" s="32"/>
      <c r="FU354" s="32"/>
      <c r="FV354" s="32"/>
      <c r="FW354" s="32"/>
      <c r="FX354" s="32"/>
      <c r="FY354" s="32"/>
      <c r="FZ354" s="32"/>
      <c r="GA354" s="32"/>
      <c r="GB354" s="32"/>
      <c r="GC354" s="32"/>
      <c r="GD354" s="32"/>
      <c r="GE354" s="32"/>
      <c r="GF354" s="32"/>
      <c r="GG354" s="32"/>
      <c r="GH354" s="32"/>
      <c r="GI354" s="32"/>
      <c r="GJ354" s="32"/>
      <c r="GK354" s="32"/>
      <c r="GL354" s="32"/>
      <c r="GM354" s="32"/>
      <c r="GN354" s="32"/>
      <c r="GO354" s="32"/>
      <c r="GP354" s="32"/>
      <c r="GQ354" s="32"/>
      <c r="GR354" s="32"/>
      <c r="GS354" s="32"/>
      <c r="GT354" s="32"/>
      <c r="GU354" s="32"/>
      <c r="GV354" s="32"/>
      <c r="GW354" s="32"/>
      <c r="GX354" s="32"/>
      <c r="GY354" s="32"/>
      <c r="GZ354" s="32"/>
      <c r="HA354" s="32"/>
      <c r="HB354" s="32"/>
      <c r="HC354" s="32"/>
      <c r="HD354" s="32"/>
      <c r="HE354" s="32"/>
      <c r="HF354" s="32"/>
      <c r="HG354" s="32"/>
      <c r="HH354" s="32"/>
      <c r="HI354" s="32"/>
      <c r="HJ354" s="32"/>
      <c r="HK354" s="32"/>
      <c r="HL354" s="32"/>
      <c r="HM354" s="32"/>
      <c r="HN354" s="32"/>
      <c r="HO354" s="32"/>
      <c r="HP354" s="32"/>
      <c r="HQ354" s="32"/>
      <c r="HR354" s="32"/>
      <c r="HS354" s="32"/>
      <c r="HT354" s="32"/>
      <c r="HU354" s="32"/>
      <c r="HV354" s="32"/>
      <c r="HW354" s="32"/>
      <c r="HX354" s="32"/>
      <c r="HY354" s="32"/>
      <c r="HZ354" s="32"/>
      <c r="IA354" s="32"/>
      <c r="IB354" s="32"/>
      <c r="IC354" s="32"/>
      <c r="ID354" s="32"/>
      <c r="IE354" s="32"/>
      <c r="IF354" s="32"/>
      <c r="IG354" s="32"/>
      <c r="IH354" s="32"/>
      <c r="II354" s="32"/>
      <c r="IJ354" s="32"/>
      <c r="IK354" s="32"/>
      <c r="IL354" s="32"/>
      <c r="IM354" s="32"/>
      <c r="IN354" s="32"/>
      <c r="IO354" s="32"/>
      <c r="IP354" s="32"/>
      <c r="IQ354" s="32"/>
      <c r="IR354" s="32"/>
      <c r="IS354" s="32"/>
      <c r="IT354" s="32"/>
      <c r="IU354" s="32"/>
      <c r="IV354" s="32"/>
    </row>
    <row r="355" spans="1:256" s="50" customFormat="1">
      <c r="A355" s="314"/>
      <c r="B355" s="314"/>
      <c r="D355" s="53"/>
      <c r="K355" s="315"/>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c r="BI355" s="32"/>
      <c r="BJ355" s="32"/>
      <c r="BK355" s="32"/>
      <c r="BL355" s="32"/>
      <c r="BM355" s="32"/>
      <c r="BN355" s="32"/>
      <c r="BO355" s="32"/>
      <c r="BP355" s="32"/>
      <c r="BQ355" s="32"/>
      <c r="BR355" s="32"/>
      <c r="BS355" s="32"/>
      <c r="BT355" s="32"/>
      <c r="BU355" s="32"/>
      <c r="BV355" s="32"/>
      <c r="BW355" s="32"/>
      <c r="BX355" s="32"/>
      <c r="BY355" s="32"/>
      <c r="BZ355" s="32"/>
      <c r="CA355" s="32"/>
      <c r="CB355" s="32"/>
      <c r="CC355" s="32"/>
      <c r="CD355" s="32"/>
      <c r="CE355" s="32"/>
      <c r="CF355" s="32"/>
      <c r="CG355" s="32"/>
      <c r="CH355" s="32"/>
      <c r="CI355" s="32"/>
      <c r="CJ355" s="32"/>
      <c r="CK355" s="32"/>
      <c r="CL355" s="32"/>
      <c r="CM355" s="32"/>
      <c r="CN355" s="32"/>
      <c r="CO355" s="32"/>
      <c r="CP355" s="32"/>
      <c r="CQ355" s="32"/>
      <c r="CR355" s="32"/>
      <c r="CS355" s="32"/>
      <c r="CT355" s="32"/>
      <c r="CU355" s="32"/>
      <c r="CV355" s="32"/>
      <c r="CW355" s="32"/>
      <c r="CX355" s="32"/>
      <c r="CY355" s="32"/>
      <c r="CZ355" s="32"/>
      <c r="DA355" s="32"/>
      <c r="DB355" s="32"/>
      <c r="DC355" s="32"/>
      <c r="DD355" s="32"/>
      <c r="DE355" s="32"/>
      <c r="DF355" s="32"/>
      <c r="DG355" s="32"/>
      <c r="DH355" s="32"/>
      <c r="DI355" s="32"/>
      <c r="DJ355" s="32"/>
      <c r="DK355" s="32"/>
      <c r="DL355" s="32"/>
      <c r="DM355" s="32"/>
      <c r="DN355" s="32"/>
      <c r="DO355" s="32"/>
      <c r="DP355" s="32"/>
      <c r="DQ355" s="32"/>
      <c r="DR355" s="32"/>
      <c r="DS355" s="32"/>
      <c r="DT355" s="32"/>
      <c r="DU355" s="32"/>
      <c r="DV355" s="32"/>
      <c r="DW355" s="32"/>
      <c r="DX355" s="32"/>
      <c r="DY355" s="32"/>
      <c r="DZ355" s="32"/>
      <c r="EA355" s="32"/>
      <c r="EB355" s="32"/>
      <c r="EC355" s="32"/>
      <c r="ED355" s="32"/>
      <c r="EE355" s="32"/>
      <c r="EF355" s="32"/>
      <c r="EG355" s="32"/>
      <c r="EH355" s="32"/>
      <c r="EI355" s="32"/>
      <c r="EJ355" s="32"/>
      <c r="EK355" s="32"/>
      <c r="EL355" s="32"/>
      <c r="EM355" s="32"/>
      <c r="EN355" s="32"/>
      <c r="EO355" s="32"/>
      <c r="EP355" s="32"/>
      <c r="EQ355" s="32"/>
      <c r="ER355" s="32"/>
      <c r="ES355" s="32"/>
      <c r="ET355" s="32"/>
      <c r="EU355" s="32"/>
      <c r="EV355" s="32"/>
      <c r="EW355" s="32"/>
      <c r="EX355" s="32"/>
      <c r="EY355" s="32"/>
      <c r="EZ355" s="32"/>
      <c r="FA355" s="32"/>
      <c r="FB355" s="32"/>
      <c r="FC355" s="32"/>
      <c r="FD355" s="32"/>
      <c r="FE355" s="32"/>
      <c r="FF355" s="32"/>
      <c r="FG355" s="32"/>
      <c r="FH355" s="32"/>
      <c r="FI355" s="32"/>
      <c r="FJ355" s="32"/>
      <c r="FK355" s="32"/>
      <c r="FL355" s="32"/>
      <c r="FM355" s="32"/>
      <c r="FN355" s="32"/>
      <c r="FO355" s="32"/>
      <c r="FP355" s="32"/>
      <c r="FQ355" s="32"/>
      <c r="FR355" s="32"/>
      <c r="FS355" s="32"/>
      <c r="FT355" s="32"/>
      <c r="FU355" s="32"/>
      <c r="FV355" s="32"/>
      <c r="FW355" s="32"/>
      <c r="FX355" s="32"/>
      <c r="FY355" s="32"/>
      <c r="FZ355" s="32"/>
      <c r="GA355" s="32"/>
      <c r="GB355" s="32"/>
      <c r="GC355" s="32"/>
      <c r="GD355" s="32"/>
      <c r="GE355" s="32"/>
      <c r="GF355" s="32"/>
      <c r="GG355" s="32"/>
      <c r="GH355" s="32"/>
      <c r="GI355" s="32"/>
      <c r="GJ355" s="32"/>
      <c r="GK355" s="32"/>
      <c r="GL355" s="32"/>
      <c r="GM355" s="32"/>
      <c r="GN355" s="32"/>
      <c r="GO355" s="32"/>
      <c r="GP355" s="32"/>
      <c r="GQ355" s="32"/>
      <c r="GR355" s="32"/>
      <c r="GS355" s="32"/>
      <c r="GT355" s="32"/>
      <c r="GU355" s="32"/>
      <c r="GV355" s="32"/>
      <c r="GW355" s="32"/>
      <c r="GX355" s="32"/>
      <c r="GY355" s="32"/>
      <c r="GZ355" s="32"/>
      <c r="HA355" s="32"/>
      <c r="HB355" s="32"/>
      <c r="HC355" s="32"/>
      <c r="HD355" s="32"/>
      <c r="HE355" s="32"/>
      <c r="HF355" s="32"/>
      <c r="HG355" s="32"/>
      <c r="HH355" s="32"/>
      <c r="HI355" s="32"/>
      <c r="HJ355" s="32"/>
      <c r="HK355" s="32"/>
      <c r="HL355" s="32"/>
      <c r="HM355" s="32"/>
      <c r="HN355" s="32"/>
      <c r="HO355" s="32"/>
      <c r="HP355" s="32"/>
      <c r="HQ355" s="32"/>
      <c r="HR355" s="32"/>
      <c r="HS355" s="32"/>
      <c r="HT355" s="32"/>
      <c r="HU355" s="32"/>
      <c r="HV355" s="32"/>
      <c r="HW355" s="32"/>
      <c r="HX355" s="32"/>
      <c r="HY355" s="32"/>
      <c r="HZ355" s="32"/>
      <c r="IA355" s="32"/>
      <c r="IB355" s="32"/>
      <c r="IC355" s="32"/>
      <c r="ID355" s="32"/>
      <c r="IE355" s="32"/>
      <c r="IF355" s="32"/>
      <c r="IG355" s="32"/>
      <c r="IH355" s="32"/>
      <c r="II355" s="32"/>
      <c r="IJ355" s="32"/>
      <c r="IK355" s="32"/>
      <c r="IL355" s="32"/>
      <c r="IM355" s="32"/>
      <c r="IN355" s="32"/>
      <c r="IO355" s="32"/>
      <c r="IP355" s="32"/>
      <c r="IQ355" s="32"/>
      <c r="IR355" s="32"/>
      <c r="IS355" s="32"/>
      <c r="IT355" s="32"/>
      <c r="IU355" s="32"/>
      <c r="IV355" s="32"/>
    </row>
  </sheetData>
  <mergeCells count="3">
    <mergeCell ref="A1:C1"/>
    <mergeCell ref="D4:H4"/>
    <mergeCell ref="F6:G6"/>
  </mergeCells>
  <conditionalFormatting sqref="A54">
    <cfRule type="expression" dxfId="155" priority="267" stopIfTrue="1">
      <formula>IF(OR($C54="Major",$C54="Pre-Condition"), TRUE, FALSE)</formula>
    </cfRule>
    <cfRule type="expression" dxfId="154" priority="266" stopIfTrue="1">
      <formula>IF($C54="Minor", TRUE, FALSE)</formula>
    </cfRule>
    <cfRule type="expression" dxfId="153" priority="265" stopIfTrue="1">
      <formula>ISNUMBER(SEARCH("Closed",$I54))</formula>
    </cfRule>
  </conditionalFormatting>
  <conditionalFormatting sqref="A62">
    <cfRule type="expression" dxfId="152" priority="121" stopIfTrue="1">
      <formula>ISNUMBER(SEARCH("Closed",$I62))</formula>
    </cfRule>
    <cfRule type="expression" dxfId="151" priority="122" stopIfTrue="1">
      <formula>IF($C62="Minor", TRUE, FALSE)</formula>
    </cfRule>
    <cfRule type="expression" dxfId="150" priority="123" stopIfTrue="1">
      <formula>IF(OR($C62="Major",$C62="Pre-Condition"), TRUE, FALSE)</formula>
    </cfRule>
  </conditionalFormatting>
  <conditionalFormatting sqref="A63">
    <cfRule type="expression" dxfId="149" priority="120" stopIfTrue="1">
      <formula>IF(OR($C62="Major",$C62="Pre-Condition"), TRUE, FALSE)</formula>
    </cfRule>
    <cfRule type="expression" dxfId="148" priority="118" stopIfTrue="1">
      <formula>ISNUMBER(SEARCH("Closed",$I62))</formula>
    </cfRule>
    <cfRule type="expression" dxfId="147" priority="119" stopIfTrue="1">
      <formula>IF($C62="Minor", TRUE, FALSE)</formula>
    </cfRule>
  </conditionalFormatting>
  <conditionalFormatting sqref="A64">
    <cfRule type="expression" dxfId="146" priority="116" stopIfTrue="1">
      <formula>IF($C64="Minor", TRUE, FALSE)</formula>
    </cfRule>
    <cfRule type="expression" dxfId="145" priority="115" stopIfTrue="1">
      <formula>ISNUMBER(SEARCH("Closed",$I64))</formula>
    </cfRule>
    <cfRule type="expression" dxfId="144" priority="117" stopIfTrue="1">
      <formula>IF(OR($C64="Major",$C64="Pre-Condition"), TRUE, FALSE)</formula>
    </cfRule>
  </conditionalFormatting>
  <conditionalFormatting sqref="A84">
    <cfRule type="expression" dxfId="143" priority="9" stopIfTrue="1">
      <formula>ISNUMBER(SEARCH("Closed",$I84))</formula>
    </cfRule>
    <cfRule type="expression" dxfId="142" priority="10" stopIfTrue="1">
      <formula>IF($C84="Minor", TRUE, FALSE)</formula>
    </cfRule>
    <cfRule type="expression" dxfId="141" priority="11" stopIfTrue="1">
      <formula>IF(OR($C84="Major",$C84="Pre-Condition"), TRUE, FALSE)</formula>
    </cfRule>
  </conditionalFormatting>
  <conditionalFormatting sqref="A79:C83">
    <cfRule type="expression" dxfId="140" priority="28" stopIfTrue="1">
      <formula>ISNUMBER(SEARCH("Closed",$J79))</formula>
    </cfRule>
    <cfRule type="expression" dxfId="139" priority="29" stopIfTrue="1">
      <formula>IF($B79="Minor", TRUE, FALSE)</formula>
    </cfRule>
    <cfRule type="expression" dxfId="138" priority="30" stopIfTrue="1">
      <formula>IF(OR($B79="Major",$B79="Pre-Condition"), TRUE, FALSE)</formula>
    </cfRule>
  </conditionalFormatting>
  <conditionalFormatting sqref="A75:E77">
    <cfRule type="expression" dxfId="137" priority="42">
      <formula>AND($P75, NOT($T75), OR(A$4 = TRUE, AND(A$4 = "Conditional1", $R75), AND(A$4 = "Conditional2", $S75)), ISBLANK(A75))</formula>
    </cfRule>
  </conditionalFormatting>
  <conditionalFormatting sqref="A18:I19">
    <cfRule type="expression" dxfId="136" priority="169" stopIfTrue="1">
      <formula>ISNUMBER(SEARCH("Closed",$J18))</formula>
    </cfRule>
    <cfRule type="expression" dxfId="135" priority="170" stopIfTrue="1">
      <formula>IF($B18="Minor", TRUE, FALSE)</formula>
    </cfRule>
    <cfRule type="expression" dxfId="134" priority="171" stopIfTrue="1">
      <formula>IF(OR($B18="Major",$B18="Pre-Condition"), TRUE, FALSE)</formula>
    </cfRule>
  </conditionalFormatting>
  <conditionalFormatting sqref="A8:K17">
    <cfRule type="expression" dxfId="133" priority="227" stopIfTrue="1">
      <formula>IF($B8="Minor", TRUE, FALSE)</formula>
    </cfRule>
    <cfRule type="expression" dxfId="132" priority="226" stopIfTrue="1">
      <formula>ISNUMBER(SEARCH("Closed",$J8))</formula>
    </cfRule>
    <cfRule type="expression" dxfId="131" priority="228" stopIfTrue="1">
      <formula>IF(OR($B8="Major",$B8="Pre-Condition"), TRUE, FALSE)</formula>
    </cfRule>
  </conditionalFormatting>
  <conditionalFormatting sqref="A20:K39">
    <cfRule type="expression" dxfId="130" priority="210" stopIfTrue="1">
      <formula>IF(OR($B20="Major",$B20="Pre-Condition"), TRUE, FALSE)</formula>
    </cfRule>
    <cfRule type="expression" dxfId="129" priority="209" stopIfTrue="1">
      <formula>IF($B20="Minor", TRUE, FALSE)</formula>
    </cfRule>
    <cfRule type="expression" dxfId="128" priority="208" stopIfTrue="1">
      <formula>ISNUMBER(SEARCH("Closed",$J20))</formula>
    </cfRule>
  </conditionalFormatting>
  <conditionalFormatting sqref="A41:K51">
    <cfRule type="expression" dxfId="127" priority="200" stopIfTrue="1">
      <formula>IF($B41="Minor", TRUE, FALSE)</formula>
    </cfRule>
    <cfRule type="expression" dxfId="126" priority="199" stopIfTrue="1">
      <formula>ISNUMBER(SEARCH("Closed",$J41))</formula>
    </cfRule>
    <cfRule type="expression" dxfId="125" priority="201" stopIfTrue="1">
      <formula>IF(OR($B41="Major",$B41="Pre-Condition"), TRUE, FALSE)</formula>
    </cfRule>
  </conditionalFormatting>
  <conditionalFormatting sqref="A75:K75 F75:G77 I76:K77">
    <cfRule type="expression" dxfId="124" priority="74" stopIfTrue="1">
      <formula>IF($B75="Minor", TRUE, FALSE)</formula>
    </cfRule>
    <cfRule type="expression" dxfId="123" priority="75" stopIfTrue="1">
      <formula>IF(OR($B75="Major",$B75="Pre-Condition"), TRUE, FALSE)</formula>
    </cfRule>
  </conditionalFormatting>
  <conditionalFormatting sqref="A75:K75 I76:K77 F75:G77">
    <cfRule type="expression" dxfId="122" priority="73" stopIfTrue="1">
      <formula>ISNUMBER(SEARCH("Closed",$J75))</formula>
    </cfRule>
  </conditionalFormatting>
  <conditionalFormatting sqref="B62:C64 A65:C66">
    <cfRule type="expression" dxfId="121" priority="126" stopIfTrue="1">
      <formula>IF(OR($C62="Major",$C62="Pre-Condition"), TRUE, FALSE)</formula>
    </cfRule>
    <cfRule type="expression" dxfId="120" priority="125" stopIfTrue="1">
      <formula>IF($C62="Minor", TRUE, FALSE)</formula>
    </cfRule>
    <cfRule type="expression" dxfId="119" priority="124" stopIfTrue="1">
      <formula>ISNUMBER(SEARCH("Closed",$I62))</formula>
    </cfRule>
  </conditionalFormatting>
  <conditionalFormatting sqref="B76:D77">
    <cfRule type="expression" dxfId="118" priority="35" stopIfTrue="1">
      <formula>IF(OR($B76="Major",$B76="Pre-Condition"), TRUE, FALSE)</formula>
    </cfRule>
    <cfRule type="expression" dxfId="117" priority="34" stopIfTrue="1">
      <formula>IF($B76="Minor", TRUE, FALSE)</formula>
    </cfRule>
    <cfRule type="expression" dxfId="116" priority="33" stopIfTrue="1">
      <formula>ISNUMBER(SEARCH("Closed",$J76))</formula>
    </cfRule>
  </conditionalFormatting>
  <conditionalFormatting sqref="C55">
    <cfRule type="expression" dxfId="115" priority="158" stopIfTrue="1">
      <formula>IF($B55="Minor", TRUE, FALSE)</formula>
    </cfRule>
    <cfRule type="expression" dxfId="114" priority="159" stopIfTrue="1">
      <formula>IF(OR($B55="Major",$B55="Pre-Condition"), TRUE, FALSE)</formula>
    </cfRule>
    <cfRule type="expression" dxfId="113" priority="156" stopIfTrue="1">
      <formula>IF(OR($C55="Major",$C55="Pre-Condition"), TRUE, FALSE)</formula>
    </cfRule>
    <cfRule type="expression" dxfId="112" priority="154" stopIfTrue="1">
      <formula>ISNUMBER(SEARCH("Closed",$I55))</formula>
    </cfRule>
    <cfRule type="expression" dxfId="111" priority="155" stopIfTrue="1">
      <formula>IF($C55="Minor", TRUE, FALSE)</formula>
    </cfRule>
    <cfRule type="expression" dxfId="110" priority="157" stopIfTrue="1">
      <formula>ISNUMBER(SEARCH("Closed",$J55))</formula>
    </cfRule>
  </conditionalFormatting>
  <conditionalFormatting sqref="C71">
    <cfRule type="expression" dxfId="109" priority="80" stopIfTrue="1">
      <formula>IF($C71="Minor", TRUE, FALSE)</formula>
    </cfRule>
    <cfRule type="expression" dxfId="108" priority="81" stopIfTrue="1">
      <formula>IF(OR($C71="Major",$C71="Pre-Condition"), TRUE, FALSE)</formula>
    </cfRule>
    <cfRule type="expression" dxfId="107" priority="79" stopIfTrue="1">
      <formula>ISNUMBER(SEARCH("Closed",$I71))</formula>
    </cfRule>
  </conditionalFormatting>
  <conditionalFormatting sqref="C55:E56">
    <cfRule type="expression" dxfId="106" priority="262" stopIfTrue="1">
      <formula>ISNUMBER(SEARCH("Closed",$I55))</formula>
    </cfRule>
    <cfRule type="expression" dxfId="105" priority="263" stopIfTrue="1">
      <formula>IF($C55="Minor", TRUE, FALSE)</formula>
    </cfRule>
    <cfRule type="expression" dxfId="104" priority="264" stopIfTrue="1">
      <formula>IF(OR($C55="Major",$C55="Pre-Condition"), TRUE, FALSE)</formula>
    </cfRule>
  </conditionalFormatting>
  <conditionalFormatting sqref="C57:E60">
    <cfRule type="expression" dxfId="103" priority="132" stopIfTrue="1">
      <formula>IF(OR($B57="Major",$B57="Pre-Condition"), TRUE, FALSE)</formula>
    </cfRule>
    <cfRule type="expression" dxfId="102" priority="131" stopIfTrue="1">
      <formula>IF($B57="Minor", TRUE, FALSE)</formula>
    </cfRule>
    <cfRule type="expression" dxfId="101" priority="130" stopIfTrue="1">
      <formula>ISNUMBER(SEARCH("Closed",$J57))</formula>
    </cfRule>
  </conditionalFormatting>
  <conditionalFormatting sqref="C60:E60">
    <cfRule type="expression" dxfId="100" priority="231" stopIfTrue="1">
      <formula>IF(OR($C60="Major",$C60="Pre-Condition"), TRUE, FALSE)</formula>
    </cfRule>
    <cfRule type="expression" dxfId="99" priority="127" stopIfTrue="1">
      <formula>ISNUMBER(SEARCH("Closed",$I60))</formula>
    </cfRule>
    <cfRule type="expression" dxfId="98" priority="230" stopIfTrue="1">
      <formula>IF($C60="Minor", TRUE, FALSE)</formula>
    </cfRule>
    <cfRule type="expression" dxfId="97" priority="229" stopIfTrue="1">
      <formula>ISNUMBER(SEARCH("Closed",$I60))</formula>
    </cfRule>
    <cfRule type="expression" dxfId="96" priority="128" stopIfTrue="1">
      <formula>IF($C60="Minor", TRUE, FALSE)</formula>
    </cfRule>
    <cfRule type="expression" dxfId="95" priority="129" stopIfTrue="1">
      <formula>IF(OR($C60="Major",$C60="Pre-Condition"), TRUE, FALSE)</formula>
    </cfRule>
  </conditionalFormatting>
  <conditionalFormatting sqref="D62:D66">
    <cfRule type="expression" dxfId="94" priority="113" stopIfTrue="1">
      <formula>IF($C62="Minor", TRUE, FALSE)</formula>
    </cfRule>
    <cfRule type="expression" dxfId="93" priority="112" stopIfTrue="1">
      <formula>ISNUMBER(SEARCH("Closed",$I62))</formula>
    </cfRule>
    <cfRule type="expression" dxfId="92" priority="114" stopIfTrue="1">
      <formula>IF(OR($C62="Major",$C62="Pre-Condition"), TRUE, FALSE)</formula>
    </cfRule>
  </conditionalFormatting>
  <conditionalFormatting sqref="D54:E55">
    <cfRule type="expression" dxfId="91" priority="150" stopIfTrue="1">
      <formula>IF(OR($C54="Major",$C54="Pre-Condition"), TRUE, FALSE)</formula>
    </cfRule>
    <cfRule type="expression" dxfId="90" priority="149" stopIfTrue="1">
      <formula>IF($C54="Minor", TRUE, FALSE)</formula>
    </cfRule>
    <cfRule type="expression" dxfId="89" priority="148" stopIfTrue="1">
      <formula>ISNUMBER(SEARCH("Closed",$I54))</formula>
    </cfRule>
  </conditionalFormatting>
  <conditionalFormatting sqref="D55:E55">
    <cfRule type="expression" dxfId="88" priority="151" stopIfTrue="1">
      <formula>ISNUMBER(SEARCH("Closed",$J55))</formula>
    </cfRule>
    <cfRule type="expression" dxfId="87" priority="152" stopIfTrue="1">
      <formula>IF($B55="Minor", TRUE, FALSE)</formula>
    </cfRule>
    <cfRule type="expression" dxfId="86" priority="153" stopIfTrue="1">
      <formula>IF(OR($B55="Major",$B55="Pre-Condition"), TRUE, FALSE)</formula>
    </cfRule>
  </conditionalFormatting>
  <conditionalFormatting sqref="D71:E72 A71:B73 C73:E73">
    <cfRule type="expression" dxfId="85" priority="84" stopIfTrue="1">
      <formula>IF(OR($C71="Major",$C71="Pre-Condition"), TRUE, FALSE)</formula>
    </cfRule>
    <cfRule type="expression" dxfId="84" priority="82" stopIfTrue="1">
      <formula>ISNUMBER(SEARCH("Closed",$I71))</formula>
    </cfRule>
    <cfRule type="expression" dxfId="83" priority="83" stopIfTrue="1">
      <formula>IF($C71="Minor", TRUE, FALSE)</formula>
    </cfRule>
  </conditionalFormatting>
  <conditionalFormatting sqref="D79:E82">
    <cfRule type="expression" dxfId="82" priority="26">
      <formula>AND($R79, NOT($V79), OR(D$4 = TRUE, AND(D$4 = "Conditional1", $T79), AND(D$4 = "Conditional2", $U79)), ISBLANK(D79))</formula>
    </cfRule>
  </conditionalFormatting>
  <conditionalFormatting sqref="D84:E84">
    <cfRule type="expression" dxfId="81" priority="7" stopIfTrue="1">
      <formula>IF($C84="Minor", TRUE, FALSE)</formula>
    </cfRule>
    <cfRule type="expression" dxfId="80" priority="8" stopIfTrue="1">
      <formula>IF(OR($C84="Major",$C84="Pre-Condition"), TRUE, FALSE)</formula>
    </cfRule>
    <cfRule type="expression" dxfId="79" priority="6" stopIfTrue="1">
      <formula>ISNUMBER(SEARCH("Closed",$I84))</formula>
    </cfRule>
  </conditionalFormatting>
  <conditionalFormatting sqref="E66">
    <cfRule type="expression" dxfId="78" priority="109" stopIfTrue="1">
      <formula>ISNUMBER(SEARCH("Closed",$I66))</formula>
    </cfRule>
    <cfRule type="expression" dxfId="77" priority="110" stopIfTrue="1">
      <formula>IF($C66="Minor", TRUE, FALSE)</formula>
    </cfRule>
    <cfRule type="expression" dxfId="76" priority="111" stopIfTrue="1">
      <formula>IF(OR($C66="Major",$C66="Pre-Condition"), TRUE, FALSE)</formula>
    </cfRule>
  </conditionalFormatting>
  <conditionalFormatting sqref="E76:E77">
    <cfRule type="expression" dxfId="75" priority="45" stopIfTrue="1">
      <formula>IF(OR($B76="Major",$B76="Pre-Condition"), TRUE, FALSE)</formula>
    </cfRule>
    <cfRule type="expression" dxfId="74" priority="44" stopIfTrue="1">
      <formula>IF($B76="Minor", TRUE, FALSE)</formula>
    </cfRule>
    <cfRule type="expression" dxfId="73" priority="43" stopIfTrue="1">
      <formula>ISNUMBER(SEARCH("Closed",$J76))</formula>
    </cfRule>
  </conditionalFormatting>
  <conditionalFormatting sqref="F56:G59">
    <cfRule type="expression" dxfId="72" priority="183" stopIfTrue="1">
      <formula>IF(OR($B56="Major",$B56="Pre-Condition"), TRUE, FALSE)</formula>
    </cfRule>
    <cfRule type="expression" dxfId="71" priority="182" stopIfTrue="1">
      <formula>IF($B56="Minor", TRUE, FALSE)</formula>
    </cfRule>
    <cfRule type="expression" dxfId="70" priority="181" stopIfTrue="1">
      <formula>ISNUMBER(SEARCH("Closed",$J56))</formula>
    </cfRule>
  </conditionalFormatting>
  <conditionalFormatting sqref="F79:H82">
    <cfRule type="expression" dxfId="69" priority="24" stopIfTrue="1">
      <formula>IF($B79="Minor", TRUE, FALSE)</formula>
    </cfRule>
    <cfRule type="expression" dxfId="68" priority="25" stopIfTrue="1">
      <formula>IF(OR($B79="Major",$B79="Pre-Condition"), TRUE, FALSE)</formula>
    </cfRule>
    <cfRule type="expression" dxfId="67" priority="23" stopIfTrue="1">
      <formula>ISNUMBER(SEARCH("Closed",$J79))</formula>
    </cfRule>
  </conditionalFormatting>
  <conditionalFormatting sqref="F60:K60">
    <cfRule type="expression" dxfId="66" priority="189" stopIfTrue="1">
      <formula>IF(OR($B60="Major",$B60="Pre-Condition"), TRUE, FALSE)</formula>
    </cfRule>
    <cfRule type="expression" dxfId="65" priority="187" stopIfTrue="1">
      <formula>ISNUMBER(SEARCH("Closed",$J60))</formula>
    </cfRule>
    <cfRule type="expression" dxfId="64" priority="188" stopIfTrue="1">
      <formula>IF($B60="Minor", TRUE, FALSE)</formula>
    </cfRule>
  </conditionalFormatting>
  <conditionalFormatting sqref="H56">
    <cfRule type="expression" dxfId="63" priority="268" stopIfTrue="1">
      <formula>ISNUMBER(SEARCH("Closed",$I56))</formula>
    </cfRule>
    <cfRule type="expression" dxfId="62" priority="269" stopIfTrue="1">
      <formula>IF($C56="Minor", TRUE, FALSE)</formula>
    </cfRule>
    <cfRule type="expression" dxfId="61" priority="270" stopIfTrue="1">
      <formula>IF(OR($C56="Major",$C56="Pre-Condition"), TRUE, FALSE)</formula>
    </cfRule>
  </conditionalFormatting>
  <conditionalFormatting sqref="H57:H59">
    <cfRule type="expression" dxfId="60" priority="243" stopIfTrue="1">
      <formula>IF(OR($B57="Major",$B57="Pre-Condition"), TRUE, FALSE)</formula>
    </cfRule>
    <cfRule type="expression" dxfId="59" priority="242" stopIfTrue="1">
      <formula>IF($B57="Minor", TRUE, FALSE)</formula>
    </cfRule>
    <cfRule type="expression" dxfId="58" priority="241" stopIfTrue="1">
      <formula>ISNUMBER(SEARCH("Closed",$J57))</formula>
    </cfRule>
  </conditionalFormatting>
  <conditionalFormatting sqref="H66">
    <cfRule type="expression" dxfId="57" priority="107" stopIfTrue="1">
      <formula>IF($C66="Minor", TRUE, FALSE)</formula>
    </cfRule>
    <cfRule type="expression" dxfId="56" priority="106" stopIfTrue="1">
      <formula>ISNUMBER(SEARCH("Closed",$I66))</formula>
    </cfRule>
    <cfRule type="expression" dxfId="55" priority="108" stopIfTrue="1">
      <formula>IF(OR($C66="Major",$C66="Pre-Condition"), TRUE, FALSE)</formula>
    </cfRule>
  </conditionalFormatting>
  <conditionalFormatting sqref="H71:H73">
    <cfRule type="expression" dxfId="54" priority="76" stopIfTrue="1">
      <formula>ISNUMBER(SEARCH("Closed",$I71))</formula>
    </cfRule>
    <cfRule type="expression" dxfId="53" priority="77" stopIfTrue="1">
      <formula>IF($C71="Minor", TRUE, FALSE)</formula>
    </cfRule>
    <cfRule type="expression" dxfId="52" priority="78" stopIfTrue="1">
      <formula>IF(OR($C71="Major",$C71="Pre-Condition"), TRUE, FALSE)</formula>
    </cfRule>
  </conditionalFormatting>
  <conditionalFormatting sqref="H76:H77">
    <cfRule type="expression" dxfId="51" priority="69" stopIfTrue="1">
      <formula>IF(OR($C76="Major",$C76="Pre-Condition"), TRUE, FALSE)</formula>
    </cfRule>
    <cfRule type="expression" dxfId="50" priority="68" stopIfTrue="1">
      <formula>IF($C76="Minor", TRUE, FALSE)</formula>
    </cfRule>
    <cfRule type="expression" dxfId="49" priority="67" stopIfTrue="1">
      <formula>ISNUMBER(SEARCH("Closed",$I76))</formula>
    </cfRule>
  </conditionalFormatting>
  <conditionalFormatting sqref="H79:H82">
    <cfRule type="expression" dxfId="48" priority="22">
      <formula>AND($P79, NOT($T79), OR(H$4 = TRUE, AND(H$4 = "Conditional1", $R79), AND(H$4 = "Conditional2", $S79)), ISBLANK(H79))</formula>
    </cfRule>
  </conditionalFormatting>
  <conditionalFormatting sqref="H75:I75">
    <cfRule type="expression" dxfId="47" priority="53">
      <formula>AND($P75, NOT($T75), OR(H$4 = TRUE, AND(H$4 = "Conditional1", $R75), AND(H$4 = "Conditional2", $S75)), ISBLANK(H75))</formula>
    </cfRule>
  </conditionalFormatting>
  <conditionalFormatting sqref="I18:I19">
    <cfRule type="expression" dxfId="46" priority="220" stopIfTrue="1">
      <formula>ISNUMBER(SEARCH("Closed",$I18))</formula>
    </cfRule>
    <cfRule type="expression" dxfId="45" priority="221" stopIfTrue="1">
      <formula>IF($C18="Minor", TRUE, FALSE)</formula>
    </cfRule>
    <cfRule type="expression" dxfId="44" priority="222" stopIfTrue="1">
      <formula>IF(OR($C18="Major",$C18="Pre-Condition"), TRUE, FALSE)</formula>
    </cfRule>
  </conditionalFormatting>
  <conditionalFormatting sqref="I52">
    <cfRule type="expression" dxfId="43" priority="196" stopIfTrue="1">
      <formula>ISNUMBER(SEARCH("Closed",$I52))</formula>
    </cfRule>
    <cfRule type="expression" dxfId="42" priority="197" stopIfTrue="1">
      <formula>IF($C52="Minor", TRUE, FALSE)</formula>
    </cfRule>
    <cfRule type="expression" dxfId="41" priority="198" stopIfTrue="1">
      <formula>IF(OR($C52="Major",$C52="Pre-Condition"), TRUE, FALSE)</formula>
    </cfRule>
  </conditionalFormatting>
  <conditionalFormatting sqref="I54">
    <cfRule type="expression" dxfId="40" priority="103" stopIfTrue="1">
      <formula>ISNUMBER(SEARCH("Closed",$I54))</formula>
    </cfRule>
    <cfRule type="expression" dxfId="39" priority="104" stopIfTrue="1">
      <formula>IF($C54="Minor", TRUE, FALSE)</formula>
    </cfRule>
    <cfRule type="expression" dxfId="38" priority="105" stopIfTrue="1">
      <formula>IF(OR($C54="Major",$C54="Pre-Condition"), TRUE, FALSE)</formula>
    </cfRule>
  </conditionalFormatting>
  <conditionalFormatting sqref="I76:I77">
    <cfRule type="expression" dxfId="37" priority="46">
      <formula>AND($P76, NOT($T76), OR(I$4 = TRUE, AND(I$4 = "Conditional1", $R76), AND(I$4 = "Conditional2", $S76)), ISBLANK(I76))</formula>
    </cfRule>
  </conditionalFormatting>
  <conditionalFormatting sqref="I79:I80">
    <cfRule type="expression" dxfId="36" priority="21">
      <formula>AND($R79, NOT($V79), OR(I$4 = TRUE, AND(I$4 = "Conditional1", $T79), AND(I$4 = "Conditional2", $U79)), ISBLANK(I79))</formula>
    </cfRule>
  </conditionalFormatting>
  <conditionalFormatting sqref="I84">
    <cfRule type="expression" dxfId="35" priority="1">
      <formula>AND($R84, NOT($V84), OR(I$4 = TRUE, AND(I$4 = "Conditional1", $T84), AND(I$4 = "Conditional2", $U84)), ISBLANK(I84))</formula>
    </cfRule>
  </conditionalFormatting>
  <conditionalFormatting sqref="I18:K19">
    <cfRule type="expression" dxfId="34" priority="174" stopIfTrue="1">
      <formula>IF(OR($C18="Major",$C18="Pre-Condition"), TRUE, FALSE)</formula>
    </cfRule>
    <cfRule type="expression" dxfId="33" priority="173" stopIfTrue="1">
      <formula>IF($C18="Minor", TRUE, FALSE)</formula>
    </cfRule>
    <cfRule type="expression" dxfId="32" priority="172" stopIfTrue="1">
      <formula>ISNUMBER(SEARCH("Closed",$I18))</formula>
    </cfRule>
  </conditionalFormatting>
  <conditionalFormatting sqref="I26:K26">
    <cfRule type="expression" dxfId="31" priority="166" stopIfTrue="1">
      <formula>ISNUMBER(SEARCH("Closed",$I26))</formula>
    </cfRule>
    <cfRule type="expression" dxfId="30" priority="167" stopIfTrue="1">
      <formula>IF($C26="Minor", TRUE, FALSE)</formula>
    </cfRule>
    <cfRule type="expression" dxfId="29" priority="168" stopIfTrue="1">
      <formula>IF(OR($C26="Major",$C26="Pre-Condition"), TRUE, FALSE)</formula>
    </cfRule>
  </conditionalFormatting>
  <conditionalFormatting sqref="I55:K55">
    <cfRule type="expression" dxfId="28" priority="161" stopIfTrue="1">
      <formula>IF($C55="Minor", TRUE, FALSE)</formula>
    </cfRule>
    <cfRule type="expression" dxfId="27" priority="162" stopIfTrue="1">
      <formula>IF(OR($C55="Major",$C55="Pre-Condition"), TRUE, FALSE)</formula>
    </cfRule>
    <cfRule type="expression" dxfId="26" priority="160" stopIfTrue="1">
      <formula>ISNUMBER(SEARCH("Closed",$I55))</formula>
    </cfRule>
  </conditionalFormatting>
  <conditionalFormatting sqref="I57:K60">
    <cfRule type="expression" dxfId="25" priority="133" stopIfTrue="1">
      <formula>ISNUMBER(SEARCH("Closed",$I57))</formula>
    </cfRule>
    <cfRule type="expression" dxfId="24" priority="135" stopIfTrue="1">
      <formula>IF(OR($C57="Major",$C57="Pre-Condition"), TRUE, FALSE)</formula>
    </cfRule>
    <cfRule type="expression" dxfId="23" priority="134" stopIfTrue="1">
      <formula>IF($C57="Minor", TRUE, FALSE)</formula>
    </cfRule>
  </conditionalFormatting>
  <conditionalFormatting sqref="I62:K65">
    <cfRule type="expression" dxfId="22" priority="92" stopIfTrue="1">
      <formula>IF($C62="Minor", TRUE, FALSE)</formula>
    </cfRule>
    <cfRule type="expression" dxfId="21" priority="91" stopIfTrue="1">
      <formula>ISNUMBER(SEARCH("Closed",$I62))</formula>
    </cfRule>
    <cfRule type="expression" dxfId="20" priority="93" stopIfTrue="1">
      <formula>IF(OR($C62="Major",$C62="Pre-Condition"), TRUE, FALSE)</formula>
    </cfRule>
  </conditionalFormatting>
  <conditionalFormatting sqref="J18:K19 A52:H52 J52:K52 F54:H54 J54:K54 B54:B60 F55:K55 A55:A60 I56:K59 C62:H65 A62:B70 C66:K70 F71:G73 I71:I73 J79:K80 I81:K82 C83:K83 F84:H84 J84:K84 B84:B351 A85:A301 C85:K301">
    <cfRule type="expression" dxfId="19" priority="272" stopIfTrue="1">
      <formula>IF($B18="Minor", TRUE, FALSE)</formula>
    </cfRule>
    <cfRule type="expression" dxfId="18" priority="273" stopIfTrue="1">
      <formula>IF(OR($B18="Major",$B18="Pre-Condition"), TRUE, FALSE)</formula>
    </cfRule>
  </conditionalFormatting>
  <conditionalFormatting sqref="J18:K19 F55:K55 I56:K59 C62:H65 A62:B70 C66:K70 C83:K83 A52:H52 J52:K52 F54:H54 J54:K54 B54:B60 A55:A60 F71:G73 I71:I73 J79:K80 I81:K82 F84:H84 J84:K84 B84:B351 A85:A301 C85:K301">
    <cfRule type="expression" dxfId="17" priority="271" stopIfTrue="1">
      <formula>ISNUMBER(SEARCH("Closed",$J18))</formula>
    </cfRule>
  </conditionalFormatting>
  <conditionalFormatting sqref="J71:K73">
    <cfRule type="expression" dxfId="16" priority="58" stopIfTrue="1">
      <formula>ISNUMBER(SEARCH("Closed",$I71))</formula>
    </cfRule>
    <cfRule type="expression" dxfId="15" priority="59" stopIfTrue="1">
      <formula>IF($C71="Minor", TRUE, FALSE)</formula>
    </cfRule>
    <cfRule type="expression" dxfId="14" priority="60" stopIfTrue="1">
      <formula>IF(OR($C71="Major",$C71="Pre-Condition"), TRUE, FALSE)</formula>
    </cfRule>
  </conditionalFormatting>
  <conditionalFormatting sqref="N73">
    <cfRule type="expression" dxfId="13" priority="51" stopIfTrue="1">
      <formula>IF(OR($B73="Major",$B73="Pre-Condition"), TRUE, FALSE)</formula>
    </cfRule>
    <cfRule type="expression" dxfId="12" priority="50" stopIfTrue="1">
      <formula>IF($B73="Minor", TRUE, FALSE)</formula>
    </cfRule>
    <cfRule type="expression" dxfId="11" priority="49" stopIfTrue="1">
      <formula>ISNUMBER(SEARCH("Closed",$J73))</formula>
    </cfRule>
  </conditionalFormatting>
  <dataValidations count="2">
    <dataValidation type="list" allowBlank="1" showInputMessage="1" showErrorMessage="1" sqref="B8:B61 B67:B70 B78:B351" xr:uid="{00000000-0002-0000-0200-000000000000}">
      <formula1>$N$1:$N$3</formula1>
    </dataValidation>
    <dataValidation type="list" allowBlank="1" showInputMessage="1" showErrorMessage="1" sqref="B62:B66 B71:B73 B75:B77" xr:uid="{00000000-0002-0000-0200-000001000000}">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95"/>
  <sheetViews>
    <sheetView view="pageBreakPreview" zoomScaleNormal="75" zoomScaleSheetLayoutView="100" workbookViewId="0"/>
  </sheetViews>
  <sheetFormatPr defaultColWidth="9" defaultRowHeight="14.25"/>
  <cols>
    <col min="1" max="1" width="8.42578125" style="116" customWidth="1"/>
    <col min="2" max="2" width="78.5703125" style="50" customWidth="1"/>
    <col min="3" max="3" width="3" style="118" customWidth="1"/>
    <col min="4" max="4" width="19" style="56" customWidth="1"/>
    <col min="5" max="256" width="9" style="32"/>
    <col min="257" max="257" width="8.42578125" style="32" customWidth="1"/>
    <col min="258" max="258" width="78.5703125" style="32" customWidth="1"/>
    <col min="259" max="259" width="3" style="32" customWidth="1"/>
    <col min="260" max="260" width="19" style="32" customWidth="1"/>
    <col min="261" max="512" width="9" style="32"/>
    <col min="513" max="513" width="8.42578125" style="32" customWidth="1"/>
    <col min="514" max="514" width="78.5703125" style="32" customWidth="1"/>
    <col min="515" max="515" width="3" style="32" customWidth="1"/>
    <col min="516" max="516" width="19" style="32" customWidth="1"/>
    <col min="517" max="768" width="9" style="32"/>
    <col min="769" max="769" width="8.42578125" style="32" customWidth="1"/>
    <col min="770" max="770" width="78.5703125" style="32" customWidth="1"/>
    <col min="771" max="771" width="3" style="32" customWidth="1"/>
    <col min="772" max="772" width="19" style="32" customWidth="1"/>
    <col min="773" max="1024" width="9" style="32"/>
    <col min="1025" max="1025" width="8.42578125" style="32" customWidth="1"/>
    <col min="1026" max="1026" width="78.5703125" style="32" customWidth="1"/>
    <col min="1027" max="1027" width="3" style="32" customWidth="1"/>
    <col min="1028" max="1028" width="19" style="32" customWidth="1"/>
    <col min="1029" max="1280" width="9" style="32"/>
    <col min="1281" max="1281" width="8.42578125" style="32" customWidth="1"/>
    <col min="1282" max="1282" width="78.5703125" style="32" customWidth="1"/>
    <col min="1283" max="1283" width="3" style="32" customWidth="1"/>
    <col min="1284" max="1284" width="19" style="32" customWidth="1"/>
    <col min="1285" max="1536" width="9" style="32"/>
    <col min="1537" max="1537" width="8.42578125" style="32" customWidth="1"/>
    <col min="1538" max="1538" width="78.5703125" style="32" customWidth="1"/>
    <col min="1539" max="1539" width="3" style="32" customWidth="1"/>
    <col min="1540" max="1540" width="19" style="32" customWidth="1"/>
    <col min="1541" max="1792" width="9" style="32"/>
    <col min="1793" max="1793" width="8.42578125" style="32" customWidth="1"/>
    <col min="1794" max="1794" width="78.5703125" style="32" customWidth="1"/>
    <col min="1795" max="1795" width="3" style="32" customWidth="1"/>
    <col min="1796" max="1796" width="19" style="32" customWidth="1"/>
    <col min="1797" max="2048" width="9" style="32"/>
    <col min="2049" max="2049" width="8.42578125" style="32" customWidth="1"/>
    <col min="2050" max="2050" width="78.5703125" style="32" customWidth="1"/>
    <col min="2051" max="2051" width="3" style="32" customWidth="1"/>
    <col min="2052" max="2052" width="19" style="32" customWidth="1"/>
    <col min="2053" max="2304" width="9" style="32"/>
    <col min="2305" max="2305" width="8.42578125" style="32" customWidth="1"/>
    <col min="2306" max="2306" width="78.5703125" style="32" customWidth="1"/>
    <col min="2307" max="2307" width="3" style="32" customWidth="1"/>
    <col min="2308" max="2308" width="19" style="32" customWidth="1"/>
    <col min="2309" max="2560" width="9" style="32"/>
    <col min="2561" max="2561" width="8.42578125" style="32" customWidth="1"/>
    <col min="2562" max="2562" width="78.5703125" style="32" customWidth="1"/>
    <col min="2563" max="2563" width="3" style="32" customWidth="1"/>
    <col min="2564" max="2564" width="19" style="32" customWidth="1"/>
    <col min="2565" max="2816" width="9" style="32"/>
    <col min="2817" max="2817" width="8.42578125" style="32" customWidth="1"/>
    <col min="2818" max="2818" width="78.5703125" style="32" customWidth="1"/>
    <col min="2819" max="2819" width="3" style="32" customWidth="1"/>
    <col min="2820" max="2820" width="19" style="32" customWidth="1"/>
    <col min="2821" max="3072" width="9" style="32"/>
    <col min="3073" max="3073" width="8.42578125" style="32" customWidth="1"/>
    <col min="3074" max="3074" width="78.5703125" style="32" customWidth="1"/>
    <col min="3075" max="3075" width="3" style="32" customWidth="1"/>
    <col min="3076" max="3076" width="19" style="32" customWidth="1"/>
    <col min="3077" max="3328" width="9" style="32"/>
    <col min="3329" max="3329" width="8.42578125" style="32" customWidth="1"/>
    <col min="3330" max="3330" width="78.5703125" style="32" customWidth="1"/>
    <col min="3331" max="3331" width="3" style="32" customWidth="1"/>
    <col min="3332" max="3332" width="19" style="32" customWidth="1"/>
    <col min="3333" max="3584" width="9" style="32"/>
    <col min="3585" max="3585" width="8.42578125" style="32" customWidth="1"/>
    <col min="3586" max="3586" width="78.5703125" style="32" customWidth="1"/>
    <col min="3587" max="3587" width="3" style="32" customWidth="1"/>
    <col min="3588" max="3588" width="19" style="32" customWidth="1"/>
    <col min="3589" max="3840" width="9" style="32"/>
    <col min="3841" max="3841" width="8.42578125" style="32" customWidth="1"/>
    <col min="3842" max="3842" width="78.5703125" style="32" customWidth="1"/>
    <col min="3843" max="3843" width="3" style="32" customWidth="1"/>
    <col min="3844" max="3844" width="19" style="32" customWidth="1"/>
    <col min="3845" max="4096" width="9" style="32"/>
    <col min="4097" max="4097" width="8.42578125" style="32" customWidth="1"/>
    <col min="4098" max="4098" width="78.5703125" style="32" customWidth="1"/>
    <col min="4099" max="4099" width="3" style="32" customWidth="1"/>
    <col min="4100" max="4100" width="19" style="32" customWidth="1"/>
    <col min="4101" max="4352" width="9" style="32"/>
    <col min="4353" max="4353" width="8.42578125" style="32" customWidth="1"/>
    <col min="4354" max="4354" width="78.5703125" style="32" customWidth="1"/>
    <col min="4355" max="4355" width="3" style="32" customWidth="1"/>
    <col min="4356" max="4356" width="19" style="32" customWidth="1"/>
    <col min="4357" max="4608" width="9" style="32"/>
    <col min="4609" max="4609" width="8.42578125" style="32" customWidth="1"/>
    <col min="4610" max="4610" width="78.5703125" style="32" customWidth="1"/>
    <col min="4611" max="4611" width="3" style="32" customWidth="1"/>
    <col min="4612" max="4612" width="19" style="32" customWidth="1"/>
    <col min="4613" max="4864" width="9" style="32"/>
    <col min="4865" max="4865" width="8.42578125" style="32" customWidth="1"/>
    <col min="4866" max="4866" width="78.5703125" style="32" customWidth="1"/>
    <col min="4867" max="4867" width="3" style="32" customWidth="1"/>
    <col min="4868" max="4868" width="19" style="32" customWidth="1"/>
    <col min="4869" max="5120" width="9" style="32"/>
    <col min="5121" max="5121" width="8.42578125" style="32" customWidth="1"/>
    <col min="5122" max="5122" width="78.5703125" style="32" customWidth="1"/>
    <col min="5123" max="5123" width="3" style="32" customWidth="1"/>
    <col min="5124" max="5124" width="19" style="32" customWidth="1"/>
    <col min="5125" max="5376" width="9" style="32"/>
    <col min="5377" max="5377" width="8.42578125" style="32" customWidth="1"/>
    <col min="5378" max="5378" width="78.5703125" style="32" customWidth="1"/>
    <col min="5379" max="5379" width="3" style="32" customWidth="1"/>
    <col min="5380" max="5380" width="19" style="32" customWidth="1"/>
    <col min="5381" max="5632" width="9" style="32"/>
    <col min="5633" max="5633" width="8.42578125" style="32" customWidth="1"/>
    <col min="5634" max="5634" width="78.5703125" style="32" customWidth="1"/>
    <col min="5635" max="5635" width="3" style="32" customWidth="1"/>
    <col min="5636" max="5636" width="19" style="32" customWidth="1"/>
    <col min="5637" max="5888" width="9" style="32"/>
    <col min="5889" max="5889" width="8.42578125" style="32" customWidth="1"/>
    <col min="5890" max="5890" width="78.5703125" style="32" customWidth="1"/>
    <col min="5891" max="5891" width="3" style="32" customWidth="1"/>
    <col min="5892" max="5892" width="19" style="32" customWidth="1"/>
    <col min="5893" max="6144" width="9" style="32"/>
    <col min="6145" max="6145" width="8.42578125" style="32" customWidth="1"/>
    <col min="6146" max="6146" width="78.5703125" style="32" customWidth="1"/>
    <col min="6147" max="6147" width="3" style="32" customWidth="1"/>
    <col min="6148" max="6148" width="19" style="32" customWidth="1"/>
    <col min="6149" max="6400" width="9" style="32"/>
    <col min="6401" max="6401" width="8.42578125" style="32" customWidth="1"/>
    <col min="6402" max="6402" width="78.5703125" style="32" customWidth="1"/>
    <col min="6403" max="6403" width="3" style="32" customWidth="1"/>
    <col min="6404" max="6404" width="19" style="32" customWidth="1"/>
    <col min="6405" max="6656" width="9" style="32"/>
    <col min="6657" max="6657" width="8.42578125" style="32" customWidth="1"/>
    <col min="6658" max="6658" width="78.5703125" style="32" customWidth="1"/>
    <col min="6659" max="6659" width="3" style="32" customWidth="1"/>
    <col min="6660" max="6660" width="19" style="32" customWidth="1"/>
    <col min="6661" max="6912" width="9" style="32"/>
    <col min="6913" max="6913" width="8.42578125" style="32" customWidth="1"/>
    <col min="6914" max="6914" width="78.5703125" style="32" customWidth="1"/>
    <col min="6915" max="6915" width="3" style="32" customWidth="1"/>
    <col min="6916" max="6916" width="19" style="32" customWidth="1"/>
    <col min="6917" max="7168" width="9" style="32"/>
    <col min="7169" max="7169" width="8.42578125" style="32" customWidth="1"/>
    <col min="7170" max="7170" width="78.5703125" style="32" customWidth="1"/>
    <col min="7171" max="7171" width="3" style="32" customWidth="1"/>
    <col min="7172" max="7172" width="19" style="32" customWidth="1"/>
    <col min="7173" max="7424" width="9" style="32"/>
    <col min="7425" max="7425" width="8.42578125" style="32" customWidth="1"/>
    <col min="7426" max="7426" width="78.5703125" style="32" customWidth="1"/>
    <col min="7427" max="7427" width="3" style="32" customWidth="1"/>
    <col min="7428" max="7428" width="19" style="32" customWidth="1"/>
    <col min="7429" max="7680" width="9" style="32"/>
    <col min="7681" max="7681" width="8.42578125" style="32" customWidth="1"/>
    <col min="7682" max="7682" width="78.5703125" style="32" customWidth="1"/>
    <col min="7683" max="7683" width="3" style="32" customWidth="1"/>
    <col min="7684" max="7684" width="19" style="32" customWidth="1"/>
    <col min="7685" max="7936" width="9" style="32"/>
    <col min="7937" max="7937" width="8.42578125" style="32" customWidth="1"/>
    <col min="7938" max="7938" width="78.5703125" style="32" customWidth="1"/>
    <col min="7939" max="7939" width="3" style="32" customWidth="1"/>
    <col min="7940" max="7940" width="19" style="32" customWidth="1"/>
    <col min="7941" max="8192" width="9" style="32"/>
    <col min="8193" max="8193" width="8.42578125" style="32" customWidth="1"/>
    <col min="8194" max="8194" width="78.5703125" style="32" customWidth="1"/>
    <col min="8195" max="8195" width="3" style="32" customWidth="1"/>
    <col min="8196" max="8196" width="19" style="32" customWidth="1"/>
    <col min="8197" max="8448" width="9" style="32"/>
    <col min="8449" max="8449" width="8.42578125" style="32" customWidth="1"/>
    <col min="8450" max="8450" width="78.5703125" style="32" customWidth="1"/>
    <col min="8451" max="8451" width="3" style="32" customWidth="1"/>
    <col min="8452" max="8452" width="19" style="32" customWidth="1"/>
    <col min="8453" max="8704" width="9" style="32"/>
    <col min="8705" max="8705" width="8.42578125" style="32" customWidth="1"/>
    <col min="8706" max="8706" width="78.5703125" style="32" customWidth="1"/>
    <col min="8707" max="8707" width="3" style="32" customWidth="1"/>
    <col min="8708" max="8708" width="19" style="32" customWidth="1"/>
    <col min="8709" max="8960" width="9" style="32"/>
    <col min="8961" max="8961" width="8.42578125" style="32" customWidth="1"/>
    <col min="8962" max="8962" width="78.5703125" style="32" customWidth="1"/>
    <col min="8963" max="8963" width="3" style="32" customWidth="1"/>
    <col min="8964" max="8964" width="19" style="32" customWidth="1"/>
    <col min="8965" max="9216" width="9" style="32"/>
    <col min="9217" max="9217" width="8.42578125" style="32" customWidth="1"/>
    <col min="9218" max="9218" width="78.5703125" style="32" customWidth="1"/>
    <col min="9219" max="9219" width="3" style="32" customWidth="1"/>
    <col min="9220" max="9220" width="19" style="32" customWidth="1"/>
    <col min="9221" max="9472" width="9" style="32"/>
    <col min="9473" max="9473" width="8.42578125" style="32" customWidth="1"/>
    <col min="9474" max="9474" width="78.5703125" style="32" customWidth="1"/>
    <col min="9475" max="9475" width="3" style="32" customWidth="1"/>
    <col min="9476" max="9476" width="19" style="32" customWidth="1"/>
    <col min="9477" max="9728" width="9" style="32"/>
    <col min="9729" max="9729" width="8.42578125" style="32" customWidth="1"/>
    <col min="9730" max="9730" width="78.5703125" style="32" customWidth="1"/>
    <col min="9731" max="9731" width="3" style="32" customWidth="1"/>
    <col min="9732" max="9732" width="19" style="32" customWidth="1"/>
    <col min="9733" max="9984" width="9" style="32"/>
    <col min="9985" max="9985" width="8.42578125" style="32" customWidth="1"/>
    <col min="9986" max="9986" width="78.5703125" style="32" customWidth="1"/>
    <col min="9987" max="9987" width="3" style="32" customWidth="1"/>
    <col min="9988" max="9988" width="19" style="32" customWidth="1"/>
    <col min="9989" max="10240" width="9" style="32"/>
    <col min="10241" max="10241" width="8.42578125" style="32" customWidth="1"/>
    <col min="10242" max="10242" width="78.5703125" style="32" customWidth="1"/>
    <col min="10243" max="10243" width="3" style="32" customWidth="1"/>
    <col min="10244" max="10244" width="19" style="32" customWidth="1"/>
    <col min="10245" max="10496" width="9" style="32"/>
    <col min="10497" max="10497" width="8.42578125" style="32" customWidth="1"/>
    <col min="10498" max="10498" width="78.5703125" style="32" customWidth="1"/>
    <col min="10499" max="10499" width="3" style="32" customWidth="1"/>
    <col min="10500" max="10500" width="19" style="32" customWidth="1"/>
    <col min="10501" max="10752" width="9" style="32"/>
    <col min="10753" max="10753" width="8.42578125" style="32" customWidth="1"/>
    <col min="10754" max="10754" width="78.5703125" style="32" customWidth="1"/>
    <col min="10755" max="10755" width="3" style="32" customWidth="1"/>
    <col min="10756" max="10756" width="19" style="32" customWidth="1"/>
    <col min="10757" max="11008" width="9" style="32"/>
    <col min="11009" max="11009" width="8.42578125" style="32" customWidth="1"/>
    <col min="11010" max="11010" width="78.5703125" style="32" customWidth="1"/>
    <col min="11011" max="11011" width="3" style="32" customWidth="1"/>
    <col min="11012" max="11012" width="19" style="32" customWidth="1"/>
    <col min="11013" max="11264" width="9" style="32"/>
    <col min="11265" max="11265" width="8.42578125" style="32" customWidth="1"/>
    <col min="11266" max="11266" width="78.5703125" style="32" customWidth="1"/>
    <col min="11267" max="11267" width="3" style="32" customWidth="1"/>
    <col min="11268" max="11268" width="19" style="32" customWidth="1"/>
    <col min="11269" max="11520" width="9" style="32"/>
    <col min="11521" max="11521" width="8.42578125" style="32" customWidth="1"/>
    <col min="11522" max="11522" width="78.5703125" style="32" customWidth="1"/>
    <col min="11523" max="11523" width="3" style="32" customWidth="1"/>
    <col min="11524" max="11524" width="19" style="32" customWidth="1"/>
    <col min="11525" max="11776" width="9" style="32"/>
    <col min="11777" max="11777" width="8.42578125" style="32" customWidth="1"/>
    <col min="11778" max="11778" width="78.5703125" style="32" customWidth="1"/>
    <col min="11779" max="11779" width="3" style="32" customWidth="1"/>
    <col min="11780" max="11780" width="19" style="32" customWidth="1"/>
    <col min="11781" max="12032" width="9" style="32"/>
    <col min="12033" max="12033" width="8.42578125" style="32" customWidth="1"/>
    <col min="12034" max="12034" width="78.5703125" style="32" customWidth="1"/>
    <col min="12035" max="12035" width="3" style="32" customWidth="1"/>
    <col min="12036" max="12036" width="19" style="32" customWidth="1"/>
    <col min="12037" max="12288" width="9" style="32"/>
    <col min="12289" max="12289" width="8.42578125" style="32" customWidth="1"/>
    <col min="12290" max="12290" width="78.5703125" style="32" customWidth="1"/>
    <col min="12291" max="12291" width="3" style="32" customWidth="1"/>
    <col min="12292" max="12292" width="19" style="32" customWidth="1"/>
    <col min="12293" max="12544" width="9" style="32"/>
    <col min="12545" max="12545" width="8.42578125" style="32" customWidth="1"/>
    <col min="12546" max="12546" width="78.5703125" style="32" customWidth="1"/>
    <col min="12547" max="12547" width="3" style="32" customWidth="1"/>
    <col min="12548" max="12548" width="19" style="32" customWidth="1"/>
    <col min="12549" max="12800" width="9" style="32"/>
    <col min="12801" max="12801" width="8.42578125" style="32" customWidth="1"/>
    <col min="12802" max="12802" width="78.5703125" style="32" customWidth="1"/>
    <col min="12803" max="12803" width="3" style="32" customWidth="1"/>
    <col min="12804" max="12804" width="19" style="32" customWidth="1"/>
    <col min="12805" max="13056" width="9" style="32"/>
    <col min="13057" max="13057" width="8.42578125" style="32" customWidth="1"/>
    <col min="13058" max="13058" width="78.5703125" style="32" customWidth="1"/>
    <col min="13059" max="13059" width="3" style="32" customWidth="1"/>
    <col min="13060" max="13060" width="19" style="32" customWidth="1"/>
    <col min="13061" max="13312" width="9" style="32"/>
    <col min="13313" max="13313" width="8.42578125" style="32" customWidth="1"/>
    <col min="13314" max="13314" width="78.5703125" style="32" customWidth="1"/>
    <col min="13315" max="13315" width="3" style="32" customWidth="1"/>
    <col min="13316" max="13316" width="19" style="32" customWidth="1"/>
    <col min="13317" max="13568" width="9" style="32"/>
    <col min="13569" max="13569" width="8.42578125" style="32" customWidth="1"/>
    <col min="13570" max="13570" width="78.5703125" style="32" customWidth="1"/>
    <col min="13571" max="13571" width="3" style="32" customWidth="1"/>
    <col min="13572" max="13572" width="19" style="32" customWidth="1"/>
    <col min="13573" max="13824" width="9" style="32"/>
    <col min="13825" max="13825" width="8.42578125" style="32" customWidth="1"/>
    <col min="13826" max="13826" width="78.5703125" style="32" customWidth="1"/>
    <col min="13827" max="13827" width="3" style="32" customWidth="1"/>
    <col min="13828" max="13828" width="19" style="32" customWidth="1"/>
    <col min="13829" max="14080" width="9" style="32"/>
    <col min="14081" max="14081" width="8.42578125" style="32" customWidth="1"/>
    <col min="14082" max="14082" width="78.5703125" style="32" customWidth="1"/>
    <col min="14083" max="14083" width="3" style="32" customWidth="1"/>
    <col min="14084" max="14084" width="19" style="32" customWidth="1"/>
    <col min="14085" max="14336" width="9" style="32"/>
    <col min="14337" max="14337" width="8.42578125" style="32" customWidth="1"/>
    <col min="14338" max="14338" width="78.5703125" style="32" customWidth="1"/>
    <col min="14339" max="14339" width="3" style="32" customWidth="1"/>
    <col min="14340" max="14340" width="19" style="32" customWidth="1"/>
    <col min="14341" max="14592" width="9" style="32"/>
    <col min="14593" max="14593" width="8.42578125" style="32" customWidth="1"/>
    <col min="14594" max="14594" width="78.5703125" style="32" customWidth="1"/>
    <col min="14595" max="14595" width="3" style="32" customWidth="1"/>
    <col min="14596" max="14596" width="19" style="32" customWidth="1"/>
    <col min="14597" max="14848" width="9" style="32"/>
    <col min="14849" max="14849" width="8.42578125" style="32" customWidth="1"/>
    <col min="14850" max="14850" width="78.5703125" style="32" customWidth="1"/>
    <col min="14851" max="14851" width="3" style="32" customWidth="1"/>
    <col min="14852" max="14852" width="19" style="32" customWidth="1"/>
    <col min="14853" max="15104" width="9" style="32"/>
    <col min="15105" max="15105" width="8.42578125" style="32" customWidth="1"/>
    <col min="15106" max="15106" width="78.5703125" style="32" customWidth="1"/>
    <col min="15107" max="15107" width="3" style="32" customWidth="1"/>
    <col min="15108" max="15108" width="19" style="32" customWidth="1"/>
    <col min="15109" max="15360" width="9" style="32"/>
    <col min="15361" max="15361" width="8.42578125" style="32" customWidth="1"/>
    <col min="15362" max="15362" width="78.5703125" style="32" customWidth="1"/>
    <col min="15363" max="15363" width="3" style="32" customWidth="1"/>
    <col min="15364" max="15364" width="19" style="32" customWidth="1"/>
    <col min="15365" max="15616" width="9" style="32"/>
    <col min="15617" max="15617" width="8.42578125" style="32" customWidth="1"/>
    <col min="15618" max="15618" width="78.5703125" style="32" customWidth="1"/>
    <col min="15619" max="15619" width="3" style="32" customWidth="1"/>
    <col min="15620" max="15620" width="19" style="32" customWidth="1"/>
    <col min="15621" max="15872" width="9" style="32"/>
    <col min="15873" max="15873" width="8.42578125" style="32" customWidth="1"/>
    <col min="15874" max="15874" width="78.5703125" style="32" customWidth="1"/>
    <col min="15875" max="15875" width="3" style="32" customWidth="1"/>
    <col min="15876" max="15876" width="19" style="32" customWidth="1"/>
    <col min="15877" max="16128" width="9" style="32"/>
    <col min="16129" max="16129" width="8.42578125" style="32" customWidth="1"/>
    <col min="16130" max="16130" width="78.5703125" style="32" customWidth="1"/>
    <col min="16131" max="16131" width="3" style="32" customWidth="1"/>
    <col min="16132" max="16132" width="19" style="32" customWidth="1"/>
    <col min="16133" max="16384" width="9" style="32"/>
  </cols>
  <sheetData>
    <row r="1" spans="1:4" ht="28.5">
      <c r="A1" s="111">
        <v>3</v>
      </c>
      <c r="B1" s="112" t="s">
        <v>1580</v>
      </c>
      <c r="C1" s="113"/>
      <c r="D1" s="55"/>
    </row>
    <row r="2" spans="1:4">
      <c r="A2" s="114">
        <v>3.1</v>
      </c>
      <c r="B2" s="115" t="s">
        <v>585</v>
      </c>
      <c r="C2" s="113"/>
      <c r="D2" s="55"/>
    </row>
    <row r="3" spans="1:4" hidden="1">
      <c r="B3" s="117" t="s">
        <v>586</v>
      </c>
      <c r="C3" s="113"/>
      <c r="D3" s="55"/>
    </row>
    <row r="4" spans="1:4" hidden="1">
      <c r="B4" s="82"/>
    </row>
    <row r="5" spans="1:4">
      <c r="B5" s="117" t="s">
        <v>1596</v>
      </c>
      <c r="C5" s="113"/>
      <c r="D5" s="55"/>
    </row>
    <row r="6" spans="1:4">
      <c r="B6" s="117" t="s">
        <v>1597</v>
      </c>
      <c r="C6" s="113"/>
      <c r="D6" s="55"/>
    </row>
    <row r="7" spans="1:4">
      <c r="B7" s="117" t="s">
        <v>587</v>
      </c>
    </row>
    <row r="8" spans="1:4" ht="210">
      <c r="B8" s="471" t="s">
        <v>1598</v>
      </c>
    </row>
    <row r="9" spans="1:4" ht="120">
      <c r="B9" s="471" t="s">
        <v>1599</v>
      </c>
    </row>
    <row r="10" spans="1:4" ht="409.5">
      <c r="B10" s="472" t="s">
        <v>1600</v>
      </c>
    </row>
    <row r="11" spans="1:4" ht="360">
      <c r="B11" s="472" t="s">
        <v>1601</v>
      </c>
    </row>
    <row r="12" spans="1:4" ht="390">
      <c r="B12" s="471" t="s">
        <v>1603</v>
      </c>
    </row>
    <row r="13" spans="1:4" ht="30">
      <c r="B13" s="471" t="s">
        <v>1604</v>
      </c>
    </row>
    <row r="14" spans="1:4" ht="45">
      <c r="B14" s="473" t="s">
        <v>1612</v>
      </c>
    </row>
    <row r="15" spans="1:4" ht="45">
      <c r="B15" s="473" t="s">
        <v>1613</v>
      </c>
    </row>
    <row r="16" spans="1:4" ht="30">
      <c r="B16" s="471" t="s">
        <v>1614</v>
      </c>
    </row>
    <row r="17" spans="1:4" ht="30">
      <c r="B17" s="473" t="s">
        <v>1615</v>
      </c>
    </row>
    <row r="18" spans="1:4" ht="15">
      <c r="B18" s="473" t="s">
        <v>1616</v>
      </c>
    </row>
    <row r="19" spans="1:4" ht="360">
      <c r="B19" s="471" t="s">
        <v>1605</v>
      </c>
    </row>
    <row r="20" spans="1:4">
      <c r="B20" s="119"/>
    </row>
    <row r="21" spans="1:4">
      <c r="B21" s="117" t="s">
        <v>588</v>
      </c>
      <c r="C21" s="113"/>
      <c r="D21" s="55"/>
    </row>
    <row r="22" spans="1:4">
      <c r="B22" s="82" t="s">
        <v>1602</v>
      </c>
    </row>
    <row r="23" spans="1:4">
      <c r="B23" s="119"/>
    </row>
    <row r="24" spans="1:4">
      <c r="B24" s="119"/>
    </row>
    <row r="25" spans="1:4">
      <c r="A25" s="121" t="s">
        <v>1569</v>
      </c>
      <c r="B25" s="32" t="s">
        <v>1606</v>
      </c>
    </row>
    <row r="26" spans="1:4">
      <c r="A26" s="121"/>
      <c r="B26" s="32"/>
    </row>
    <row r="27" spans="1:4">
      <c r="A27" s="121" t="s">
        <v>1570</v>
      </c>
      <c r="B27" s="32" t="s">
        <v>1607</v>
      </c>
    </row>
    <row r="28" spans="1:4">
      <c r="B28" s="82"/>
    </row>
    <row r="29" spans="1:4">
      <c r="A29" s="114">
        <v>3.2</v>
      </c>
      <c r="B29" s="120" t="s">
        <v>1581</v>
      </c>
      <c r="C29" s="113"/>
      <c r="D29" s="55"/>
    </row>
    <row r="30" spans="1:4">
      <c r="B30" s="82" t="s">
        <v>589</v>
      </c>
    </row>
    <row r="31" spans="1:4" ht="42.75">
      <c r="B31" s="82" t="s">
        <v>1608</v>
      </c>
    </row>
    <row r="32" spans="1:4">
      <c r="B32" s="82" t="s">
        <v>1609</v>
      </c>
    </row>
    <row r="33" spans="1:4" ht="20.25" customHeight="1">
      <c r="B33" s="82" t="s">
        <v>1859</v>
      </c>
    </row>
    <row r="34" spans="1:4">
      <c r="B34" s="82" t="s">
        <v>590</v>
      </c>
    </row>
    <row r="35" spans="1:4">
      <c r="B35" s="82"/>
    </row>
    <row r="36" spans="1:4">
      <c r="A36" s="121" t="s">
        <v>591</v>
      </c>
      <c r="B36" s="117" t="s">
        <v>592</v>
      </c>
      <c r="C36" s="113"/>
      <c r="D36" s="55"/>
    </row>
    <row r="37" spans="1:4">
      <c r="A37" s="121"/>
      <c r="B37" s="82" t="s">
        <v>1848</v>
      </c>
      <c r="C37" s="113"/>
      <c r="D37" s="55"/>
    </row>
    <row r="38" spans="1:4">
      <c r="B38" s="82"/>
    </row>
    <row r="39" spans="1:4" s="154" customFormat="1">
      <c r="A39" s="114">
        <v>3.3</v>
      </c>
      <c r="B39" s="120" t="s">
        <v>593</v>
      </c>
      <c r="C39" s="153"/>
      <c r="D39" s="318"/>
    </row>
    <row r="40" spans="1:4" s="154" customFormat="1" ht="28.5">
      <c r="A40" s="155"/>
      <c r="B40" s="82" t="s">
        <v>594</v>
      </c>
      <c r="C40" s="156"/>
      <c r="D40" s="319"/>
    </row>
    <row r="41" spans="1:4" s="154" customFormat="1">
      <c r="A41" s="155"/>
      <c r="B41" s="82" t="s">
        <v>595</v>
      </c>
      <c r="C41" s="156"/>
      <c r="D41" s="319"/>
    </row>
    <row r="42" spans="1:4" s="154" customFormat="1">
      <c r="A42" s="155"/>
      <c r="B42" s="82" t="s">
        <v>595</v>
      </c>
      <c r="C42" s="156"/>
      <c r="D42" s="319"/>
    </row>
    <row r="43" spans="1:4" s="154" customFormat="1" ht="28.5">
      <c r="A43" s="155"/>
      <c r="B43" s="82" t="s">
        <v>596</v>
      </c>
      <c r="C43" s="156"/>
      <c r="D43" s="319"/>
    </row>
    <row r="44" spans="1:4" s="154" customFormat="1">
      <c r="A44" s="155"/>
      <c r="B44" s="320"/>
      <c r="C44" s="156"/>
      <c r="D44" s="319"/>
    </row>
    <row r="45" spans="1:4">
      <c r="A45" s="114">
        <v>3.4</v>
      </c>
      <c r="B45" s="120" t="s">
        <v>597</v>
      </c>
      <c r="C45" s="113"/>
      <c r="D45" s="51"/>
    </row>
    <row r="46" spans="1:4">
      <c r="B46" s="82" t="s">
        <v>598</v>
      </c>
      <c r="D46" s="50"/>
    </row>
    <row r="47" spans="1:4">
      <c r="B47" s="82"/>
    </row>
    <row r="48" spans="1:4">
      <c r="A48" s="114">
        <v>3.5</v>
      </c>
      <c r="B48" s="120" t="s">
        <v>599</v>
      </c>
      <c r="C48" s="113"/>
      <c r="D48" s="55"/>
    </row>
    <row r="49" spans="1:4" ht="99" customHeight="1">
      <c r="B49" s="324" t="s">
        <v>1610</v>
      </c>
      <c r="C49" s="122"/>
      <c r="D49" s="57"/>
    </row>
    <row r="50" spans="1:4">
      <c r="B50" s="82"/>
    </row>
    <row r="51" spans="1:4">
      <c r="A51" s="114">
        <v>3.6</v>
      </c>
      <c r="B51" s="120" t="s">
        <v>600</v>
      </c>
      <c r="C51" s="113"/>
      <c r="D51" s="55"/>
    </row>
    <row r="52" spans="1:4">
      <c r="B52" s="82" t="s">
        <v>1611</v>
      </c>
      <c r="C52" s="123"/>
      <c r="D52" s="58"/>
    </row>
    <row r="53" spans="1:4">
      <c r="B53" s="82"/>
    </row>
    <row r="54" spans="1:4" ht="28.5">
      <c r="A54" s="114">
        <v>3.7</v>
      </c>
      <c r="B54" s="120" t="s">
        <v>631</v>
      </c>
      <c r="C54" s="113"/>
      <c r="D54" s="51"/>
    </row>
    <row r="55" spans="1:4" ht="171">
      <c r="A55" s="121" t="s">
        <v>602</v>
      </c>
      <c r="B55" s="117" t="s">
        <v>629</v>
      </c>
      <c r="C55" s="113"/>
      <c r="D55" s="51"/>
    </row>
    <row r="56" spans="1:4" ht="57">
      <c r="A56" s="121" t="s">
        <v>1023</v>
      </c>
      <c r="B56" s="117" t="s">
        <v>630</v>
      </c>
      <c r="C56" s="113"/>
      <c r="D56" s="51"/>
    </row>
    <row r="57" spans="1:4" s="59" customFormat="1" ht="30">
      <c r="A57" s="116"/>
      <c r="B57" s="541" t="s">
        <v>1622</v>
      </c>
      <c r="C57" s="123"/>
      <c r="D57" s="58"/>
    </row>
    <row r="58" spans="1:4" ht="46.5" customHeight="1">
      <c r="A58" s="124"/>
      <c r="B58" s="542" t="s">
        <v>601</v>
      </c>
      <c r="C58" s="123"/>
      <c r="D58" s="52"/>
    </row>
    <row r="59" spans="1:4">
      <c r="A59" s="124"/>
      <c r="B59" s="321"/>
      <c r="C59" s="123"/>
      <c r="D59" s="52"/>
    </row>
    <row r="60" spans="1:4">
      <c r="B60" s="82"/>
    </row>
    <row r="61" spans="1:4">
      <c r="A61" s="121" t="s">
        <v>602</v>
      </c>
      <c r="B61" s="117" t="s">
        <v>603</v>
      </c>
      <c r="C61" s="113"/>
      <c r="D61" s="55"/>
    </row>
    <row r="62" spans="1:4">
      <c r="B62" s="321" t="s">
        <v>93</v>
      </c>
      <c r="C62" s="123"/>
      <c r="D62" s="58"/>
    </row>
    <row r="63" spans="1:4">
      <c r="B63" s="82"/>
    </row>
    <row r="64" spans="1:4">
      <c r="A64" s="114">
        <v>3.8</v>
      </c>
      <c r="B64" s="120" t="s">
        <v>604</v>
      </c>
      <c r="C64" s="113"/>
      <c r="D64" s="51"/>
    </row>
    <row r="65" spans="1:4">
      <c r="A65" s="121" t="s">
        <v>605</v>
      </c>
      <c r="B65" s="117" t="s">
        <v>606</v>
      </c>
      <c r="C65" s="113"/>
      <c r="D65" s="51"/>
    </row>
    <row r="66" spans="1:4">
      <c r="B66" s="321" t="s">
        <v>1617</v>
      </c>
      <c r="C66" s="123"/>
      <c r="D66" s="52"/>
    </row>
    <row r="67" spans="1:4">
      <c r="B67" s="321" t="s">
        <v>1618</v>
      </c>
      <c r="C67" s="123"/>
      <c r="D67" s="52"/>
    </row>
    <row r="68" spans="1:4">
      <c r="B68" s="321" t="s">
        <v>1619</v>
      </c>
      <c r="C68" s="123"/>
      <c r="D68" s="52"/>
    </row>
    <row r="69" spans="1:4" ht="28.5">
      <c r="B69" s="321" t="s">
        <v>1620</v>
      </c>
      <c r="C69" s="123"/>
      <c r="D69" s="52"/>
    </row>
    <row r="70" spans="1:4">
      <c r="B70" s="321" t="s">
        <v>607</v>
      </c>
      <c r="D70" s="50"/>
    </row>
    <row r="71" spans="1:4">
      <c r="B71" s="321"/>
      <c r="D71" s="50"/>
    </row>
    <row r="72" spans="1:4" ht="42.75">
      <c r="A72" s="146" t="s">
        <v>608</v>
      </c>
      <c r="B72" s="161" t="s">
        <v>609</v>
      </c>
      <c r="D72" s="50"/>
    </row>
    <row r="73" spans="1:4">
      <c r="A73" s="148"/>
      <c r="B73" s="129" t="s">
        <v>1571</v>
      </c>
      <c r="D73" s="50"/>
    </row>
    <row r="74" spans="1:4">
      <c r="A74" s="147"/>
      <c r="B74" s="129" t="s">
        <v>1572</v>
      </c>
      <c r="D74" s="50"/>
    </row>
    <row r="75" spans="1:4" ht="28.5">
      <c r="A75" s="147"/>
      <c r="B75" s="129" t="s">
        <v>1573</v>
      </c>
      <c r="D75" s="50"/>
    </row>
    <row r="76" spans="1:4">
      <c r="A76" s="147"/>
      <c r="B76" s="322"/>
      <c r="D76" s="50"/>
    </row>
    <row r="77" spans="1:4">
      <c r="A77" s="114">
        <v>3.9</v>
      </c>
      <c r="B77" s="120" t="s">
        <v>610</v>
      </c>
      <c r="C77" s="113"/>
      <c r="D77" s="55"/>
    </row>
    <row r="78" spans="1:4" ht="117" customHeight="1">
      <c r="B78" s="456" t="s">
        <v>1582</v>
      </c>
      <c r="C78" s="123"/>
      <c r="D78" s="58"/>
    </row>
    <row r="79" spans="1:4">
      <c r="B79" s="82"/>
    </row>
    <row r="80" spans="1:4">
      <c r="B80" s="82"/>
    </row>
    <row r="81" spans="1:4">
      <c r="A81" s="125">
        <v>3.1</v>
      </c>
      <c r="B81" s="120" t="s">
        <v>611</v>
      </c>
      <c r="C81" s="113"/>
      <c r="D81" s="55"/>
    </row>
    <row r="82" spans="1:4" ht="28.5">
      <c r="A82" s="121"/>
      <c r="B82" s="82" t="s">
        <v>612</v>
      </c>
    </row>
    <row r="83" spans="1:4">
      <c r="A83" s="121" t="s">
        <v>613</v>
      </c>
      <c r="B83" s="117" t="s">
        <v>614</v>
      </c>
      <c r="C83" s="113"/>
      <c r="D83" s="55"/>
    </row>
    <row r="84" spans="1:4" ht="28.5">
      <c r="A84" s="124" t="s">
        <v>635</v>
      </c>
      <c r="B84" s="82" t="s">
        <v>1621</v>
      </c>
    </row>
    <row r="85" spans="1:4">
      <c r="A85" s="124"/>
      <c r="B85" s="82"/>
    </row>
    <row r="86" spans="1:4" ht="28.5">
      <c r="A86" s="124" t="s">
        <v>636</v>
      </c>
      <c r="B86" s="82"/>
    </row>
    <row r="87" spans="1:4">
      <c r="A87" s="124" t="s">
        <v>637</v>
      </c>
      <c r="B87" s="82"/>
    </row>
    <row r="88" spans="1:4">
      <c r="B88" s="82"/>
    </row>
    <row r="89" spans="1:4">
      <c r="A89" s="124"/>
      <c r="B89" s="82"/>
    </row>
    <row r="90" spans="1:4">
      <c r="A90" s="124"/>
      <c r="B90" s="82"/>
    </row>
    <row r="91" spans="1:4">
      <c r="B91" s="82"/>
    </row>
    <row r="92" spans="1:4">
      <c r="A92" s="125">
        <v>3.11</v>
      </c>
      <c r="B92" s="323" t="s">
        <v>615</v>
      </c>
      <c r="C92" s="113"/>
      <c r="D92" s="55"/>
    </row>
    <row r="93" spans="1:4" ht="150">
      <c r="A93" s="121"/>
      <c r="B93" s="457" t="s">
        <v>1574</v>
      </c>
    </row>
    <row r="94" spans="1:4" ht="30">
      <c r="A94" s="121"/>
      <c r="B94" s="457" t="s">
        <v>1575</v>
      </c>
    </row>
    <row r="95" spans="1:4" ht="75">
      <c r="A95" s="124" t="s">
        <v>1576</v>
      </c>
      <c r="B95" s="457" t="s">
        <v>616</v>
      </c>
    </row>
  </sheetData>
  <phoneticPr fontId="10"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29"/>
  <sheetViews>
    <sheetView view="pageBreakPreview" zoomScaleNormal="100" zoomScaleSheetLayoutView="100" workbookViewId="0"/>
  </sheetViews>
  <sheetFormatPr defaultColWidth="9.42578125" defaultRowHeight="14.25"/>
  <cols>
    <col min="1" max="1" width="6.5703125" style="121" customWidth="1"/>
    <col min="2" max="2" width="79.42578125" style="145" customWidth="1"/>
    <col min="3" max="3" width="2.42578125" style="145" customWidth="1"/>
    <col min="4" max="256" width="9.42578125" style="48"/>
    <col min="257" max="257" width="6.5703125" style="48" customWidth="1"/>
    <col min="258" max="258" width="79.42578125" style="48" customWidth="1"/>
    <col min="259" max="259" width="2.42578125" style="48" customWidth="1"/>
    <col min="260" max="512" width="9.42578125" style="48"/>
    <col min="513" max="513" width="6.5703125" style="48" customWidth="1"/>
    <col min="514" max="514" width="79.42578125" style="48" customWidth="1"/>
    <col min="515" max="515" width="2.42578125" style="48" customWidth="1"/>
    <col min="516" max="768" width="9.42578125" style="48"/>
    <col min="769" max="769" width="6.5703125" style="48" customWidth="1"/>
    <col min="770" max="770" width="79.42578125" style="48" customWidth="1"/>
    <col min="771" max="771" width="2.42578125" style="48" customWidth="1"/>
    <col min="772" max="1024" width="9.42578125" style="48"/>
    <col min="1025" max="1025" width="6.5703125" style="48" customWidth="1"/>
    <col min="1026" max="1026" width="79.42578125" style="48" customWidth="1"/>
    <col min="1027" max="1027" width="2.42578125" style="48" customWidth="1"/>
    <col min="1028" max="1280" width="9.42578125" style="48"/>
    <col min="1281" max="1281" width="6.5703125" style="48" customWidth="1"/>
    <col min="1282" max="1282" width="79.42578125" style="48" customWidth="1"/>
    <col min="1283" max="1283" width="2.42578125" style="48" customWidth="1"/>
    <col min="1284" max="1536" width="9.42578125" style="48"/>
    <col min="1537" max="1537" width="6.5703125" style="48" customWidth="1"/>
    <col min="1538" max="1538" width="79.42578125" style="48" customWidth="1"/>
    <col min="1539" max="1539" width="2.42578125" style="48" customWidth="1"/>
    <col min="1540" max="1792" width="9.42578125" style="48"/>
    <col min="1793" max="1793" width="6.5703125" style="48" customWidth="1"/>
    <col min="1794" max="1794" width="79.42578125" style="48" customWidth="1"/>
    <col min="1795" max="1795" width="2.42578125" style="48" customWidth="1"/>
    <col min="1796" max="2048" width="9.42578125" style="48"/>
    <col min="2049" max="2049" width="6.5703125" style="48" customWidth="1"/>
    <col min="2050" max="2050" width="79.42578125" style="48" customWidth="1"/>
    <col min="2051" max="2051" width="2.42578125" style="48" customWidth="1"/>
    <col min="2052" max="2304" width="9.42578125" style="48"/>
    <col min="2305" max="2305" width="6.5703125" style="48" customWidth="1"/>
    <col min="2306" max="2306" width="79.42578125" style="48" customWidth="1"/>
    <col min="2307" max="2307" width="2.42578125" style="48" customWidth="1"/>
    <col min="2308" max="2560" width="9.42578125" style="48"/>
    <col min="2561" max="2561" width="6.5703125" style="48" customWidth="1"/>
    <col min="2562" max="2562" width="79.42578125" style="48" customWidth="1"/>
    <col min="2563" max="2563" width="2.42578125" style="48" customWidth="1"/>
    <col min="2564" max="2816" width="9.42578125" style="48"/>
    <col min="2817" max="2817" width="6.5703125" style="48" customWidth="1"/>
    <col min="2818" max="2818" width="79.42578125" style="48" customWidth="1"/>
    <col min="2819" max="2819" width="2.42578125" style="48" customWidth="1"/>
    <col min="2820" max="3072" width="9.42578125" style="48"/>
    <col min="3073" max="3073" width="6.5703125" style="48" customWidth="1"/>
    <col min="3074" max="3074" width="79.42578125" style="48" customWidth="1"/>
    <col min="3075" max="3075" width="2.42578125" style="48" customWidth="1"/>
    <col min="3076" max="3328" width="9.42578125" style="48"/>
    <col min="3329" max="3329" width="6.5703125" style="48" customWidth="1"/>
    <col min="3330" max="3330" width="79.42578125" style="48" customWidth="1"/>
    <col min="3331" max="3331" width="2.42578125" style="48" customWidth="1"/>
    <col min="3332" max="3584" width="9.42578125" style="48"/>
    <col min="3585" max="3585" width="6.5703125" style="48" customWidth="1"/>
    <col min="3586" max="3586" width="79.42578125" style="48" customWidth="1"/>
    <col min="3587" max="3587" width="2.42578125" style="48" customWidth="1"/>
    <col min="3588" max="3840" width="9.42578125" style="48"/>
    <col min="3841" max="3841" width="6.5703125" style="48" customWidth="1"/>
    <col min="3842" max="3842" width="79.42578125" style="48" customWidth="1"/>
    <col min="3843" max="3843" width="2.42578125" style="48" customWidth="1"/>
    <col min="3844" max="4096" width="9.42578125" style="48"/>
    <col min="4097" max="4097" width="6.5703125" style="48" customWidth="1"/>
    <col min="4098" max="4098" width="79.42578125" style="48" customWidth="1"/>
    <col min="4099" max="4099" width="2.42578125" style="48" customWidth="1"/>
    <col min="4100" max="4352" width="9.42578125" style="48"/>
    <col min="4353" max="4353" width="6.5703125" style="48" customWidth="1"/>
    <col min="4354" max="4354" width="79.42578125" style="48" customWidth="1"/>
    <col min="4355" max="4355" width="2.42578125" style="48" customWidth="1"/>
    <col min="4356" max="4608" width="9.42578125" style="48"/>
    <col min="4609" max="4609" width="6.5703125" style="48" customWidth="1"/>
    <col min="4610" max="4610" width="79.42578125" style="48" customWidth="1"/>
    <col min="4611" max="4611" width="2.42578125" style="48" customWidth="1"/>
    <col min="4612" max="4864" width="9.42578125" style="48"/>
    <col min="4865" max="4865" width="6.5703125" style="48" customWidth="1"/>
    <col min="4866" max="4866" width="79.42578125" style="48" customWidth="1"/>
    <col min="4867" max="4867" width="2.42578125" style="48" customWidth="1"/>
    <col min="4868" max="5120" width="9.42578125" style="48"/>
    <col min="5121" max="5121" width="6.5703125" style="48" customWidth="1"/>
    <col min="5122" max="5122" width="79.42578125" style="48" customWidth="1"/>
    <col min="5123" max="5123" width="2.42578125" style="48" customWidth="1"/>
    <col min="5124" max="5376" width="9.42578125" style="48"/>
    <col min="5377" max="5377" width="6.5703125" style="48" customWidth="1"/>
    <col min="5378" max="5378" width="79.42578125" style="48" customWidth="1"/>
    <col min="5379" max="5379" width="2.42578125" style="48" customWidth="1"/>
    <col min="5380" max="5632" width="9.42578125" style="48"/>
    <col min="5633" max="5633" width="6.5703125" style="48" customWidth="1"/>
    <col min="5634" max="5634" width="79.42578125" style="48" customWidth="1"/>
    <col min="5635" max="5635" width="2.42578125" style="48" customWidth="1"/>
    <col min="5636" max="5888" width="9.42578125" style="48"/>
    <col min="5889" max="5889" width="6.5703125" style="48" customWidth="1"/>
    <col min="5890" max="5890" width="79.42578125" style="48" customWidth="1"/>
    <col min="5891" max="5891" width="2.42578125" style="48" customWidth="1"/>
    <col min="5892" max="6144" width="9.42578125" style="48"/>
    <col min="6145" max="6145" width="6.5703125" style="48" customWidth="1"/>
    <col min="6146" max="6146" width="79.42578125" style="48" customWidth="1"/>
    <col min="6147" max="6147" width="2.42578125" style="48" customWidth="1"/>
    <col min="6148" max="6400" width="9.42578125" style="48"/>
    <col min="6401" max="6401" width="6.5703125" style="48" customWidth="1"/>
    <col min="6402" max="6402" width="79.42578125" style="48" customWidth="1"/>
    <col min="6403" max="6403" width="2.42578125" style="48" customWidth="1"/>
    <col min="6404" max="6656" width="9.42578125" style="48"/>
    <col min="6657" max="6657" width="6.5703125" style="48" customWidth="1"/>
    <col min="6658" max="6658" width="79.42578125" style="48" customWidth="1"/>
    <col min="6659" max="6659" width="2.42578125" style="48" customWidth="1"/>
    <col min="6660" max="6912" width="9.42578125" style="48"/>
    <col min="6913" max="6913" width="6.5703125" style="48" customWidth="1"/>
    <col min="6914" max="6914" width="79.42578125" style="48" customWidth="1"/>
    <col min="6915" max="6915" width="2.42578125" style="48" customWidth="1"/>
    <col min="6916" max="7168" width="9.42578125" style="48"/>
    <col min="7169" max="7169" width="6.5703125" style="48" customWidth="1"/>
    <col min="7170" max="7170" width="79.42578125" style="48" customWidth="1"/>
    <col min="7171" max="7171" width="2.42578125" style="48" customWidth="1"/>
    <col min="7172" max="7424" width="9.42578125" style="48"/>
    <col min="7425" max="7425" width="6.5703125" style="48" customWidth="1"/>
    <col min="7426" max="7426" width="79.42578125" style="48" customWidth="1"/>
    <col min="7427" max="7427" width="2.42578125" style="48" customWidth="1"/>
    <col min="7428" max="7680" width="9.42578125" style="48"/>
    <col min="7681" max="7681" width="6.5703125" style="48" customWidth="1"/>
    <col min="7682" max="7682" width="79.42578125" style="48" customWidth="1"/>
    <col min="7683" max="7683" width="2.42578125" style="48" customWidth="1"/>
    <col min="7684" max="7936" width="9.42578125" style="48"/>
    <col min="7937" max="7937" width="6.5703125" style="48" customWidth="1"/>
    <col min="7938" max="7938" width="79.42578125" style="48" customWidth="1"/>
    <col min="7939" max="7939" width="2.42578125" style="48" customWidth="1"/>
    <col min="7940" max="8192" width="9.42578125" style="48"/>
    <col min="8193" max="8193" width="6.5703125" style="48" customWidth="1"/>
    <col min="8194" max="8194" width="79.42578125" style="48" customWidth="1"/>
    <col min="8195" max="8195" width="2.42578125" style="48" customWidth="1"/>
    <col min="8196" max="8448" width="9.42578125" style="48"/>
    <col min="8449" max="8449" width="6.5703125" style="48" customWidth="1"/>
    <col min="8450" max="8450" width="79.42578125" style="48" customWidth="1"/>
    <col min="8451" max="8451" width="2.42578125" style="48" customWidth="1"/>
    <col min="8452" max="8704" width="9.42578125" style="48"/>
    <col min="8705" max="8705" width="6.5703125" style="48" customWidth="1"/>
    <col min="8706" max="8706" width="79.42578125" style="48" customWidth="1"/>
    <col min="8707" max="8707" width="2.42578125" style="48" customWidth="1"/>
    <col min="8708" max="8960" width="9.42578125" style="48"/>
    <col min="8961" max="8961" width="6.5703125" style="48" customWidth="1"/>
    <col min="8962" max="8962" width="79.42578125" style="48" customWidth="1"/>
    <col min="8963" max="8963" width="2.42578125" style="48" customWidth="1"/>
    <col min="8964" max="9216" width="9.42578125" style="48"/>
    <col min="9217" max="9217" width="6.5703125" style="48" customWidth="1"/>
    <col min="9218" max="9218" width="79.42578125" style="48" customWidth="1"/>
    <col min="9219" max="9219" width="2.42578125" style="48" customWidth="1"/>
    <col min="9220" max="9472" width="9.42578125" style="48"/>
    <col min="9473" max="9473" width="6.5703125" style="48" customWidth="1"/>
    <col min="9474" max="9474" width="79.42578125" style="48" customWidth="1"/>
    <col min="9475" max="9475" width="2.42578125" style="48" customWidth="1"/>
    <col min="9476" max="9728" width="9.42578125" style="48"/>
    <col min="9729" max="9729" width="6.5703125" style="48" customWidth="1"/>
    <col min="9730" max="9730" width="79.42578125" style="48" customWidth="1"/>
    <col min="9731" max="9731" width="2.42578125" style="48" customWidth="1"/>
    <col min="9732" max="9984" width="9.42578125" style="48"/>
    <col min="9985" max="9985" width="6.5703125" style="48" customWidth="1"/>
    <col min="9986" max="9986" width="79.42578125" style="48" customWidth="1"/>
    <col min="9987" max="9987" width="2.42578125" style="48" customWidth="1"/>
    <col min="9988" max="10240" width="9.42578125" style="48"/>
    <col min="10241" max="10241" width="6.5703125" style="48" customWidth="1"/>
    <col min="10242" max="10242" width="79.42578125" style="48" customWidth="1"/>
    <col min="10243" max="10243" width="2.42578125" style="48" customWidth="1"/>
    <col min="10244" max="10496" width="9.42578125" style="48"/>
    <col min="10497" max="10497" width="6.5703125" style="48" customWidth="1"/>
    <col min="10498" max="10498" width="79.42578125" style="48" customWidth="1"/>
    <col min="10499" max="10499" width="2.42578125" style="48" customWidth="1"/>
    <col min="10500" max="10752" width="9.42578125" style="48"/>
    <col min="10753" max="10753" width="6.5703125" style="48" customWidth="1"/>
    <col min="10754" max="10754" width="79.42578125" style="48" customWidth="1"/>
    <col min="10755" max="10755" width="2.42578125" style="48" customWidth="1"/>
    <col min="10756" max="11008" width="9.42578125" style="48"/>
    <col min="11009" max="11009" width="6.5703125" style="48" customWidth="1"/>
    <col min="11010" max="11010" width="79.42578125" style="48" customWidth="1"/>
    <col min="11011" max="11011" width="2.42578125" style="48" customWidth="1"/>
    <col min="11012" max="11264" width="9.42578125" style="48"/>
    <col min="11265" max="11265" width="6.5703125" style="48" customWidth="1"/>
    <col min="11266" max="11266" width="79.42578125" style="48" customWidth="1"/>
    <col min="11267" max="11267" width="2.42578125" style="48" customWidth="1"/>
    <col min="11268" max="11520" width="9.42578125" style="48"/>
    <col min="11521" max="11521" width="6.5703125" style="48" customWidth="1"/>
    <col min="11522" max="11522" width="79.42578125" style="48" customWidth="1"/>
    <col min="11523" max="11523" width="2.42578125" style="48" customWidth="1"/>
    <col min="11524" max="11776" width="9.42578125" style="48"/>
    <col min="11777" max="11777" width="6.5703125" style="48" customWidth="1"/>
    <col min="11778" max="11778" width="79.42578125" style="48" customWidth="1"/>
    <col min="11779" max="11779" width="2.42578125" style="48" customWidth="1"/>
    <col min="11780" max="12032" width="9.42578125" style="48"/>
    <col min="12033" max="12033" width="6.5703125" style="48" customWidth="1"/>
    <col min="12034" max="12034" width="79.42578125" style="48" customWidth="1"/>
    <col min="12035" max="12035" width="2.42578125" style="48" customWidth="1"/>
    <col min="12036" max="12288" width="9.42578125" style="48"/>
    <col min="12289" max="12289" width="6.5703125" style="48" customWidth="1"/>
    <col min="12290" max="12290" width="79.42578125" style="48" customWidth="1"/>
    <col min="12291" max="12291" width="2.42578125" style="48" customWidth="1"/>
    <col min="12292" max="12544" width="9.42578125" style="48"/>
    <col min="12545" max="12545" width="6.5703125" style="48" customWidth="1"/>
    <col min="12546" max="12546" width="79.42578125" style="48" customWidth="1"/>
    <col min="12547" max="12547" width="2.42578125" style="48" customWidth="1"/>
    <col min="12548" max="12800" width="9.42578125" style="48"/>
    <col min="12801" max="12801" width="6.5703125" style="48" customWidth="1"/>
    <col min="12802" max="12802" width="79.42578125" style="48" customWidth="1"/>
    <col min="12803" max="12803" width="2.42578125" style="48" customWidth="1"/>
    <col min="12804" max="13056" width="9.42578125" style="48"/>
    <col min="13057" max="13057" width="6.5703125" style="48" customWidth="1"/>
    <col min="13058" max="13058" width="79.42578125" style="48" customWidth="1"/>
    <col min="13059" max="13059" width="2.42578125" style="48" customWidth="1"/>
    <col min="13060" max="13312" width="9.42578125" style="48"/>
    <col min="13313" max="13313" width="6.5703125" style="48" customWidth="1"/>
    <col min="13314" max="13314" width="79.42578125" style="48" customWidth="1"/>
    <col min="13315" max="13315" width="2.42578125" style="48" customWidth="1"/>
    <col min="13316" max="13568" width="9.42578125" style="48"/>
    <col min="13569" max="13569" width="6.5703125" style="48" customWidth="1"/>
    <col min="13570" max="13570" width="79.42578125" style="48" customWidth="1"/>
    <col min="13571" max="13571" width="2.42578125" style="48" customWidth="1"/>
    <col min="13572" max="13824" width="9.42578125" style="48"/>
    <col min="13825" max="13825" width="6.5703125" style="48" customWidth="1"/>
    <col min="13826" max="13826" width="79.42578125" style="48" customWidth="1"/>
    <col min="13827" max="13827" width="2.42578125" style="48" customWidth="1"/>
    <col min="13828" max="14080" width="9.42578125" style="48"/>
    <col min="14081" max="14081" width="6.5703125" style="48" customWidth="1"/>
    <col min="14082" max="14082" width="79.42578125" style="48" customWidth="1"/>
    <col min="14083" max="14083" width="2.42578125" style="48" customWidth="1"/>
    <col min="14084" max="14336" width="9.42578125" style="48"/>
    <col min="14337" max="14337" width="6.5703125" style="48" customWidth="1"/>
    <col min="14338" max="14338" width="79.42578125" style="48" customWidth="1"/>
    <col min="14339" max="14339" width="2.42578125" style="48" customWidth="1"/>
    <col min="14340" max="14592" width="9.42578125" style="48"/>
    <col min="14593" max="14593" width="6.5703125" style="48" customWidth="1"/>
    <col min="14594" max="14594" width="79.42578125" style="48" customWidth="1"/>
    <col min="14595" max="14595" width="2.42578125" style="48" customWidth="1"/>
    <col min="14596" max="14848" width="9.42578125" style="48"/>
    <col min="14849" max="14849" width="6.5703125" style="48" customWidth="1"/>
    <col min="14850" max="14850" width="79.42578125" style="48" customWidth="1"/>
    <col min="14851" max="14851" width="2.42578125" style="48" customWidth="1"/>
    <col min="14852" max="15104" width="9.42578125" style="48"/>
    <col min="15105" max="15105" width="6.5703125" style="48" customWidth="1"/>
    <col min="15106" max="15106" width="79.42578125" style="48" customWidth="1"/>
    <col min="15107" max="15107" width="2.42578125" style="48" customWidth="1"/>
    <col min="15108" max="15360" width="9.42578125" style="48"/>
    <col min="15361" max="15361" width="6.5703125" style="48" customWidth="1"/>
    <col min="15362" max="15362" width="79.42578125" style="48" customWidth="1"/>
    <col min="15363" max="15363" width="2.42578125" style="48" customWidth="1"/>
    <col min="15364" max="15616" width="9.42578125" style="48"/>
    <col min="15617" max="15617" width="6.5703125" style="48" customWidth="1"/>
    <col min="15618" max="15618" width="79.42578125" style="48" customWidth="1"/>
    <col min="15619" max="15619" width="2.42578125" style="48" customWidth="1"/>
    <col min="15620" max="15872" width="9.42578125" style="48"/>
    <col min="15873" max="15873" width="6.5703125" style="48" customWidth="1"/>
    <col min="15874" max="15874" width="79.42578125" style="48" customWidth="1"/>
    <col min="15875" max="15875" width="2.42578125" style="48" customWidth="1"/>
    <col min="15876" max="16128" width="9.42578125" style="48"/>
    <col min="16129" max="16129" width="6.5703125" style="48" customWidth="1"/>
    <col min="16130" max="16130" width="79.42578125" style="48" customWidth="1"/>
    <col min="16131" max="16131" width="2.42578125" style="48" customWidth="1"/>
    <col min="16132" max="16384" width="9.42578125" style="48"/>
  </cols>
  <sheetData>
    <row r="1" spans="1:3" ht="28.5">
      <c r="A1" s="111">
        <v>5</v>
      </c>
      <c r="B1" s="126" t="s">
        <v>1583</v>
      </c>
      <c r="C1" s="55"/>
    </row>
    <row r="2" spans="1:3" ht="28.5">
      <c r="A2" s="114">
        <v>5.3</v>
      </c>
      <c r="B2" s="120" t="s">
        <v>1584</v>
      </c>
      <c r="C2" s="55"/>
    </row>
    <row r="3" spans="1:3">
      <c r="A3" s="146" t="s">
        <v>617</v>
      </c>
      <c r="B3" s="117" t="s">
        <v>618</v>
      </c>
      <c r="C3" s="56"/>
    </row>
    <row r="4" spans="1:3" ht="42.75">
      <c r="B4" s="324" t="s">
        <v>1623</v>
      </c>
      <c r="C4" s="56"/>
    </row>
    <row r="5" spans="1:3" ht="28.5">
      <c r="B5" s="82" t="s">
        <v>1624</v>
      </c>
      <c r="C5" s="56"/>
    </row>
    <row r="6" spans="1:3" ht="156.75">
      <c r="B6" s="82" t="s">
        <v>1625</v>
      </c>
      <c r="C6" s="56"/>
    </row>
    <row r="7" spans="1:3">
      <c r="B7" s="82"/>
      <c r="C7" s="56"/>
    </row>
    <row r="8" spans="1:3">
      <c r="A8" s="146" t="s">
        <v>619</v>
      </c>
      <c r="B8" s="117" t="s">
        <v>620</v>
      </c>
      <c r="C8" s="55"/>
    </row>
    <row r="9" spans="1:3" ht="42.75">
      <c r="B9" s="324" t="s">
        <v>1626</v>
      </c>
      <c r="C9" s="56"/>
    </row>
    <row r="10" spans="1:3">
      <c r="A10" s="116"/>
      <c r="B10" s="82"/>
    </row>
    <row r="11" spans="1:3" ht="57" hidden="1">
      <c r="A11" s="151">
        <v>5.4</v>
      </c>
      <c r="B11" s="152" t="s">
        <v>1585</v>
      </c>
      <c r="C11" s="53"/>
    </row>
    <row r="12" spans="1:3" ht="57" hidden="1">
      <c r="A12" s="146" t="s">
        <v>621</v>
      </c>
      <c r="B12" s="291" t="s">
        <v>622</v>
      </c>
      <c r="C12" s="53"/>
    </row>
    <row r="13" spans="1:3" hidden="1">
      <c r="B13" s="455" t="s">
        <v>1579</v>
      </c>
      <c r="C13" s="53"/>
    </row>
    <row r="14" spans="1:3" hidden="1">
      <c r="B14" s="458"/>
      <c r="C14" s="53"/>
    </row>
    <row r="15" spans="1:3" hidden="1">
      <c r="B15" s="82"/>
      <c r="C15" s="51"/>
    </row>
    <row r="16" spans="1:3" hidden="1">
      <c r="A16" s="146" t="s">
        <v>623</v>
      </c>
      <c r="B16" s="117" t="s">
        <v>618</v>
      </c>
      <c r="C16" s="51"/>
    </row>
    <row r="17" spans="1:3" hidden="1">
      <c r="B17" s="455" t="s">
        <v>1577</v>
      </c>
    </row>
    <row r="18" spans="1:3" ht="28.5" hidden="1">
      <c r="B18" s="321" t="s">
        <v>1578</v>
      </c>
    </row>
    <row r="19" spans="1:3" hidden="1">
      <c r="A19" s="116"/>
      <c r="B19" s="324"/>
    </row>
    <row r="20" spans="1:3" hidden="1">
      <c r="A20" s="116"/>
      <c r="B20" s="324"/>
    </row>
    <row r="21" spans="1:3" hidden="1">
      <c r="B21" s="82"/>
    </row>
    <row r="22" spans="1:3" ht="42.75" hidden="1">
      <c r="A22" s="151" t="s">
        <v>624</v>
      </c>
      <c r="B22" s="152" t="s">
        <v>1586</v>
      </c>
      <c r="C22" s="53"/>
    </row>
    <row r="23" spans="1:3" hidden="1">
      <c r="A23" s="146" t="s">
        <v>625</v>
      </c>
      <c r="B23" s="117" t="s">
        <v>626</v>
      </c>
      <c r="C23" s="53"/>
    </row>
    <row r="24" spans="1:3" hidden="1">
      <c r="B24" s="455" t="s">
        <v>1577</v>
      </c>
      <c r="C24" s="53"/>
    </row>
    <row r="25" spans="1:3" hidden="1">
      <c r="B25" s="321"/>
      <c r="C25" s="53"/>
    </row>
    <row r="26" spans="1:3" hidden="1">
      <c r="B26" s="82"/>
      <c r="C26" s="51"/>
    </row>
    <row r="27" spans="1:3" hidden="1">
      <c r="B27" s="82"/>
      <c r="C27" s="51"/>
    </row>
    <row r="28" spans="1:3">
      <c r="A28" s="116"/>
      <c r="B28" s="324"/>
    </row>
    <row r="29" spans="1:3">
      <c r="B29" s="82"/>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K1393"/>
  <sheetViews>
    <sheetView zoomScale="80" zoomScaleNormal="80" zoomScaleSheetLayoutView="100" workbookViewId="0"/>
  </sheetViews>
  <sheetFormatPr defaultColWidth="9" defaultRowHeight="15.75"/>
  <cols>
    <col min="1" max="1" width="9" style="395"/>
    <col min="2" max="2" width="9.5703125" style="331" customWidth="1"/>
    <col min="3" max="3" width="6" style="331" customWidth="1"/>
    <col min="4" max="4" width="109.42578125" style="407" customWidth="1"/>
    <col min="5" max="5" width="8.5703125" style="336" customWidth="1"/>
    <col min="6" max="6" width="9" style="337"/>
    <col min="7" max="8" width="9" style="395"/>
    <col min="9" max="10" width="9" style="331"/>
    <col min="11" max="11" width="9" style="407"/>
    <col min="12" max="12" width="9" style="336"/>
    <col min="13" max="13" width="9" style="337"/>
    <col min="14" max="14" width="9" style="395"/>
    <col min="15" max="37" width="9" style="409"/>
    <col min="38" max="16384" width="9" style="395"/>
  </cols>
  <sheetData>
    <row r="1" spans="1:8">
      <c r="A1" s="60" t="s">
        <v>638</v>
      </c>
      <c r="B1" s="61"/>
      <c r="C1" s="54"/>
      <c r="D1" s="54"/>
      <c r="E1" s="50"/>
      <c r="F1" s="32"/>
    </row>
    <row r="2" spans="1:8">
      <c r="A2" s="32"/>
      <c r="B2" s="62"/>
      <c r="C2" s="63"/>
      <c r="D2" s="50"/>
      <c r="E2" s="50"/>
      <c r="F2" s="50"/>
    </row>
    <row r="3" spans="1:8">
      <c r="A3" s="32"/>
      <c r="B3" s="62"/>
      <c r="C3" s="63"/>
      <c r="D3" s="64" t="s">
        <v>639</v>
      </c>
      <c r="E3" s="50"/>
      <c r="F3" s="50"/>
    </row>
    <row r="4" spans="1:8" ht="24" customHeight="1">
      <c r="A4" s="32"/>
      <c r="B4" s="62"/>
      <c r="C4" s="63"/>
      <c r="D4" s="65" t="s">
        <v>640</v>
      </c>
      <c r="E4" s="50"/>
      <c r="F4" s="50"/>
    </row>
    <row r="5" spans="1:8">
      <c r="A5" s="32"/>
      <c r="B5" s="62"/>
      <c r="C5" s="63"/>
      <c r="D5" s="64" t="s">
        <v>641</v>
      </c>
      <c r="E5" s="50"/>
      <c r="F5" s="50"/>
    </row>
    <row r="6" spans="1:8" ht="24.75" customHeight="1">
      <c r="A6" s="32"/>
      <c r="B6" s="62"/>
      <c r="C6" s="63"/>
      <c r="D6" s="65" t="s">
        <v>72</v>
      </c>
      <c r="E6" s="50"/>
      <c r="F6" s="50"/>
      <c r="H6" s="396"/>
    </row>
    <row r="7" spans="1:8">
      <c r="A7" s="32"/>
      <c r="B7" s="62"/>
      <c r="C7" s="63"/>
      <c r="D7" s="64" t="s">
        <v>1860</v>
      </c>
      <c r="E7" s="50"/>
      <c r="F7" s="50"/>
    </row>
    <row r="8" spans="1:8">
      <c r="A8" s="32"/>
      <c r="B8" s="62"/>
      <c r="C8" s="63"/>
      <c r="D8" s="66" t="s">
        <v>642</v>
      </c>
      <c r="E8" s="50"/>
      <c r="F8" s="50"/>
    </row>
    <row r="9" spans="1:8" ht="31.35" customHeight="1">
      <c r="A9" s="32"/>
      <c r="B9" s="62"/>
      <c r="C9" s="63"/>
      <c r="D9" s="54"/>
      <c r="E9" s="50"/>
      <c r="F9" s="50"/>
    </row>
    <row r="10" spans="1:8">
      <c r="A10" s="32"/>
      <c r="B10" s="62"/>
      <c r="C10" s="63"/>
      <c r="D10" s="50"/>
      <c r="E10" s="50"/>
      <c r="F10" s="50"/>
    </row>
    <row r="11" spans="1:8">
      <c r="A11" s="32"/>
      <c r="B11" s="62"/>
      <c r="C11" s="63"/>
      <c r="D11" s="50"/>
      <c r="E11" s="50"/>
      <c r="F11" s="50"/>
    </row>
    <row r="12" spans="1:8" ht="58.5" customHeight="1">
      <c r="A12" s="32"/>
      <c r="B12" s="67" t="s">
        <v>643</v>
      </c>
      <c r="C12" s="68"/>
      <c r="D12" s="69" t="s">
        <v>644</v>
      </c>
      <c r="E12" s="69" t="s">
        <v>645</v>
      </c>
      <c r="F12" s="70"/>
    </row>
    <row r="13" spans="1:8" ht="44.1" customHeight="1" thickBot="1">
      <c r="A13" s="32"/>
      <c r="B13" s="60" t="s">
        <v>646</v>
      </c>
      <c r="C13" s="61"/>
      <c r="D13" s="166" t="s">
        <v>647</v>
      </c>
      <c r="E13" s="54"/>
      <c r="F13" s="50"/>
    </row>
    <row r="14" spans="1:8" ht="19.350000000000001" customHeight="1">
      <c r="A14" s="32"/>
      <c r="B14" s="60"/>
      <c r="C14" s="61" t="s">
        <v>20</v>
      </c>
      <c r="D14" s="54" t="s">
        <v>648</v>
      </c>
      <c r="E14" s="54" t="s">
        <v>105</v>
      </c>
      <c r="F14" s="50"/>
    </row>
    <row r="15" spans="1:8" ht="19.350000000000001" customHeight="1">
      <c r="A15" s="32"/>
      <c r="B15" s="60"/>
      <c r="C15" s="61" t="s">
        <v>21</v>
      </c>
      <c r="D15" s="54"/>
      <c r="E15" s="54"/>
      <c r="F15" s="50"/>
    </row>
    <row r="16" spans="1:8">
      <c r="A16" s="32"/>
      <c r="B16" s="60"/>
      <c r="C16" s="61" t="s">
        <v>22</v>
      </c>
      <c r="D16" s="54"/>
      <c r="E16" s="54"/>
      <c r="F16" s="50"/>
    </row>
    <row r="17" spans="1:6">
      <c r="A17" s="32"/>
      <c r="B17" s="60"/>
      <c r="C17" s="61" t="s">
        <v>23</v>
      </c>
      <c r="D17" s="54"/>
      <c r="E17" s="54"/>
      <c r="F17" s="50"/>
    </row>
    <row r="18" spans="1:6">
      <c r="A18" s="32"/>
      <c r="B18" s="60"/>
      <c r="C18" s="61" t="s">
        <v>24</v>
      </c>
      <c r="D18" s="54"/>
      <c r="E18" s="54"/>
      <c r="F18" s="50"/>
    </row>
    <row r="19" spans="1:6">
      <c r="A19" s="32"/>
      <c r="B19" s="62"/>
      <c r="C19" s="63"/>
      <c r="D19" s="50"/>
      <c r="E19" s="50"/>
      <c r="F19" s="50"/>
    </row>
    <row r="20" spans="1:6" ht="28.5">
      <c r="A20" s="32"/>
      <c r="B20" s="60" t="s">
        <v>649</v>
      </c>
      <c r="C20" s="61"/>
      <c r="D20" s="168" t="s">
        <v>650</v>
      </c>
      <c r="E20" s="167"/>
      <c r="F20" s="50"/>
    </row>
    <row r="21" spans="1:6" ht="28.5">
      <c r="A21" s="32"/>
      <c r="B21" s="60"/>
      <c r="C21" s="61" t="s">
        <v>20</v>
      </c>
      <c r="D21" s="128" t="s">
        <v>1595</v>
      </c>
      <c r="E21" s="54" t="s">
        <v>654</v>
      </c>
      <c r="F21" s="50"/>
    </row>
    <row r="22" spans="1:6" ht="18.600000000000001" customHeight="1">
      <c r="A22" s="32"/>
      <c r="B22" s="60"/>
      <c r="C22" s="61" t="s">
        <v>21</v>
      </c>
      <c r="D22" s="54"/>
      <c r="E22" s="54"/>
      <c r="F22" s="50"/>
    </row>
    <row r="23" spans="1:6">
      <c r="A23" s="32"/>
      <c r="B23" s="60"/>
      <c r="C23" s="61" t="s">
        <v>22</v>
      </c>
      <c r="D23" s="128"/>
      <c r="E23" s="54"/>
      <c r="F23" s="50"/>
    </row>
    <row r="24" spans="1:6">
      <c r="A24" s="32"/>
      <c r="B24" s="60"/>
      <c r="C24" s="61" t="s">
        <v>23</v>
      </c>
      <c r="D24" s="128"/>
      <c r="E24" s="54"/>
      <c r="F24" s="50"/>
    </row>
    <row r="25" spans="1:6">
      <c r="A25" s="32"/>
      <c r="B25" s="60"/>
      <c r="C25" s="61" t="s">
        <v>24</v>
      </c>
      <c r="D25" s="128"/>
      <c r="E25" s="54"/>
      <c r="F25" s="50"/>
    </row>
    <row r="26" spans="1:6">
      <c r="A26" s="32"/>
      <c r="B26" s="62"/>
      <c r="C26" s="63"/>
      <c r="D26" s="51"/>
      <c r="E26" s="50"/>
      <c r="F26" s="50"/>
    </row>
    <row r="27" spans="1:6" ht="28.5">
      <c r="A27" s="32"/>
      <c r="B27" s="171" t="s">
        <v>651</v>
      </c>
      <c r="C27" s="61"/>
      <c r="D27" s="168" t="s">
        <v>652</v>
      </c>
      <c r="E27" s="169"/>
      <c r="F27" s="50"/>
    </row>
    <row r="28" spans="1:6">
      <c r="A28" s="32"/>
      <c r="B28" s="60"/>
      <c r="C28" s="61" t="s">
        <v>20</v>
      </c>
      <c r="D28" s="170" t="s">
        <v>653</v>
      </c>
      <c r="E28" s="170" t="s">
        <v>654</v>
      </c>
      <c r="F28" s="50"/>
    </row>
    <row r="29" spans="1:6" ht="22.35" customHeight="1">
      <c r="A29" s="32"/>
      <c r="B29" s="60"/>
      <c r="C29" s="61" t="s">
        <v>21</v>
      </c>
      <c r="D29" s="170"/>
      <c r="E29" s="170"/>
      <c r="F29" s="50"/>
    </row>
    <row r="30" spans="1:6">
      <c r="A30" s="32"/>
      <c r="B30" s="60"/>
      <c r="C30" s="61" t="s">
        <v>22</v>
      </c>
      <c r="D30" s="170"/>
      <c r="E30" s="170"/>
      <c r="F30" s="50"/>
    </row>
    <row r="31" spans="1:6">
      <c r="A31" s="32"/>
      <c r="B31" s="60"/>
      <c r="C31" s="61" t="s">
        <v>23</v>
      </c>
      <c r="D31" s="170"/>
      <c r="E31" s="170"/>
      <c r="F31" s="50"/>
    </row>
    <row r="32" spans="1:6">
      <c r="A32" s="32"/>
      <c r="B32" s="60"/>
      <c r="C32" s="61" t="s">
        <v>24</v>
      </c>
      <c r="D32" s="170"/>
      <c r="E32" s="170"/>
      <c r="F32" s="50"/>
    </row>
    <row r="33" spans="1:6" ht="35.1" customHeight="1">
      <c r="A33" s="583" t="s">
        <v>655</v>
      </c>
      <c r="B33" s="583"/>
      <c r="C33" s="583"/>
      <c r="D33" s="583"/>
      <c r="E33" s="583"/>
      <c r="F33" s="329"/>
    </row>
    <row r="34" spans="1:6">
      <c r="A34" s="330"/>
      <c r="C34" s="332"/>
      <c r="D34" s="333"/>
      <c r="E34" s="334"/>
      <c r="F34"/>
    </row>
    <row r="35" spans="1:6" ht="25.5">
      <c r="A35" s="475" t="s">
        <v>656</v>
      </c>
      <c r="B35" s="475" t="s">
        <v>663</v>
      </c>
      <c r="C35" s="476"/>
      <c r="D35" s="477"/>
      <c r="E35" s="476"/>
      <c r="F35" s="476"/>
    </row>
    <row r="36" spans="1:6">
      <c r="A36" s="478">
        <v>1</v>
      </c>
      <c r="B36" s="475"/>
      <c r="C36" s="478"/>
      <c r="D36" s="475" t="s">
        <v>658</v>
      </c>
      <c r="E36" s="479"/>
      <c r="F36" s="480"/>
    </row>
    <row r="37" spans="1:6" ht="25.5">
      <c r="A37" s="478">
        <v>1.1000000000000001</v>
      </c>
      <c r="B37" s="475"/>
      <c r="C37" s="478"/>
      <c r="D37" s="475" t="s">
        <v>664</v>
      </c>
      <c r="E37" s="479"/>
      <c r="F37" s="481"/>
    </row>
    <row r="38" spans="1:6" ht="114.75">
      <c r="A38" s="482" t="s">
        <v>39</v>
      </c>
      <c r="B38" s="483" t="s">
        <v>113</v>
      </c>
      <c r="C38" s="482"/>
      <c r="D38" s="483" t="s">
        <v>665</v>
      </c>
      <c r="E38" s="484"/>
      <c r="F38" s="485"/>
    </row>
    <row r="39" spans="1:6" ht="63">
      <c r="A39" s="482"/>
      <c r="B39" s="483"/>
      <c r="C39" s="482" t="s">
        <v>657</v>
      </c>
      <c r="D39" s="486" t="s">
        <v>1634</v>
      </c>
      <c r="E39" s="484" t="s">
        <v>1635</v>
      </c>
      <c r="F39" s="485"/>
    </row>
    <row r="40" spans="1:6">
      <c r="A40" s="482"/>
      <c r="B40" s="483"/>
      <c r="C40" s="483" t="s">
        <v>21</v>
      </c>
      <c r="D40" s="487"/>
      <c r="E40" s="484"/>
      <c r="F40" s="485"/>
    </row>
    <row r="41" spans="1:6">
      <c r="A41" s="482"/>
      <c r="B41" s="483"/>
      <c r="C41" s="483" t="s">
        <v>22</v>
      </c>
      <c r="D41" s="487"/>
      <c r="E41" s="484"/>
      <c r="F41" s="485"/>
    </row>
    <row r="42" spans="1:6">
      <c r="A42" s="482"/>
      <c r="B42" s="483"/>
      <c r="C42" s="483" t="s">
        <v>23</v>
      </c>
      <c r="D42" s="487"/>
      <c r="E42" s="484"/>
      <c r="F42" s="485"/>
    </row>
    <row r="43" spans="1:6">
      <c r="A43" s="482"/>
      <c r="B43" s="483"/>
      <c r="C43" s="483" t="s">
        <v>24</v>
      </c>
      <c r="D43" s="487"/>
      <c r="E43" s="484"/>
      <c r="F43" s="485"/>
    </row>
    <row r="44" spans="1:6">
      <c r="A44" s="402"/>
      <c r="B44" s="403"/>
      <c r="C44" s="402"/>
      <c r="D44" s="406"/>
      <c r="E44" s="488"/>
      <c r="F44" s="404"/>
    </row>
    <row r="45" spans="1:6" ht="89.25">
      <c r="A45" s="482" t="s">
        <v>43</v>
      </c>
      <c r="B45" s="483" t="s">
        <v>116</v>
      </c>
      <c r="C45" s="482"/>
      <c r="D45" s="483" t="s">
        <v>666</v>
      </c>
      <c r="E45" s="484"/>
      <c r="F45" s="485"/>
    </row>
    <row r="46" spans="1:6" ht="178.5">
      <c r="A46" s="482"/>
      <c r="B46" s="483"/>
      <c r="C46" s="482" t="s">
        <v>657</v>
      </c>
      <c r="D46" s="487" t="s">
        <v>1636</v>
      </c>
      <c r="E46" s="484" t="s">
        <v>1629</v>
      </c>
      <c r="F46" s="485"/>
    </row>
    <row r="47" spans="1:6">
      <c r="A47" s="482"/>
      <c r="B47" s="483"/>
      <c r="C47" s="482" t="s">
        <v>20</v>
      </c>
      <c r="D47" s="487"/>
      <c r="E47" s="484"/>
      <c r="F47" s="485"/>
    </row>
    <row r="48" spans="1:6">
      <c r="A48" s="482"/>
      <c r="B48" s="483"/>
      <c r="C48" s="482" t="s">
        <v>21</v>
      </c>
      <c r="D48" s="487"/>
      <c r="E48" s="484"/>
      <c r="F48" s="485"/>
    </row>
    <row r="49" spans="1:6">
      <c r="A49" s="482"/>
      <c r="B49" s="483"/>
      <c r="C49" s="482" t="s">
        <v>22</v>
      </c>
      <c r="D49" s="487"/>
      <c r="E49" s="484"/>
      <c r="F49" s="485"/>
    </row>
    <row r="50" spans="1:6">
      <c r="A50" s="482"/>
      <c r="B50" s="483"/>
      <c r="C50" s="482" t="s">
        <v>23</v>
      </c>
      <c r="D50" s="487"/>
      <c r="E50" s="484"/>
      <c r="F50" s="485"/>
    </row>
    <row r="51" spans="1:6">
      <c r="A51" s="482"/>
      <c r="B51" s="483"/>
      <c r="C51" s="482" t="s">
        <v>24</v>
      </c>
      <c r="D51" s="487"/>
      <c r="E51" s="484"/>
      <c r="F51" s="485"/>
    </row>
    <row r="52" spans="1:6">
      <c r="A52" s="405"/>
      <c r="B52" s="399"/>
      <c r="C52" s="405"/>
      <c r="D52" s="397"/>
      <c r="E52" s="437"/>
      <c r="F52" s="400"/>
    </row>
    <row r="53" spans="1:6" ht="89.25">
      <c r="A53" s="482" t="s">
        <v>667</v>
      </c>
      <c r="B53" s="483" t="s">
        <v>39</v>
      </c>
      <c r="C53" s="482"/>
      <c r="D53" s="483" t="s">
        <v>668</v>
      </c>
      <c r="E53" s="484"/>
      <c r="F53" s="485"/>
    </row>
    <row r="54" spans="1:6" ht="25.5">
      <c r="A54" s="482"/>
      <c r="B54" s="483"/>
      <c r="C54" s="482" t="s">
        <v>657</v>
      </c>
      <c r="D54" s="397" t="s">
        <v>1637</v>
      </c>
      <c r="E54" s="437" t="s">
        <v>654</v>
      </c>
      <c r="F54" s="485"/>
    </row>
    <row r="55" spans="1:6">
      <c r="A55" s="482"/>
      <c r="B55" s="483"/>
      <c r="C55" s="482" t="s">
        <v>20</v>
      </c>
      <c r="D55" s="487"/>
      <c r="E55" s="484"/>
      <c r="F55" s="485"/>
    </row>
    <row r="56" spans="1:6">
      <c r="A56" s="482"/>
      <c r="B56" s="483"/>
      <c r="C56" s="482" t="s">
        <v>21</v>
      </c>
      <c r="D56" s="487"/>
      <c r="E56" s="484"/>
      <c r="F56" s="485"/>
    </row>
    <row r="57" spans="1:6">
      <c r="A57" s="482"/>
      <c r="B57" s="483"/>
      <c r="C57" s="482" t="s">
        <v>22</v>
      </c>
      <c r="D57" s="487"/>
      <c r="E57" s="484"/>
      <c r="F57" s="485"/>
    </row>
    <row r="58" spans="1:6">
      <c r="A58" s="482"/>
      <c r="B58" s="483"/>
      <c r="C58" s="482" t="s">
        <v>23</v>
      </c>
      <c r="D58" s="487"/>
      <c r="E58" s="484"/>
      <c r="F58" s="485"/>
    </row>
    <row r="59" spans="1:6">
      <c r="A59" s="482"/>
      <c r="B59" s="483"/>
      <c r="C59" s="482" t="s">
        <v>24</v>
      </c>
      <c r="D59" s="487"/>
      <c r="E59" s="484"/>
      <c r="F59" s="485"/>
    </row>
    <row r="60" spans="1:6">
      <c r="A60" s="405"/>
      <c r="B60" s="399"/>
      <c r="C60" s="405"/>
      <c r="D60" s="397"/>
      <c r="E60" s="437"/>
      <c r="F60" s="400"/>
    </row>
    <row r="61" spans="1:6" ht="63.75">
      <c r="A61" s="482" t="s">
        <v>669</v>
      </c>
      <c r="B61" s="483" t="s">
        <v>56</v>
      </c>
      <c r="C61" s="482"/>
      <c r="D61" s="483" t="s">
        <v>670</v>
      </c>
      <c r="E61" s="484"/>
      <c r="F61" s="485"/>
    </row>
    <row r="62" spans="1:6" ht="25.5">
      <c r="A62" s="482"/>
      <c r="B62" s="483"/>
      <c r="C62" s="482" t="s">
        <v>657</v>
      </c>
      <c r="D62" s="397" t="s">
        <v>1638</v>
      </c>
      <c r="E62" s="437" t="s">
        <v>654</v>
      </c>
      <c r="F62" s="485"/>
    </row>
    <row r="63" spans="1:6">
      <c r="A63" s="482"/>
      <c r="B63" s="483"/>
      <c r="C63" s="482" t="s">
        <v>20</v>
      </c>
      <c r="D63" s="487"/>
      <c r="E63" s="484"/>
      <c r="F63" s="485"/>
    </row>
    <row r="64" spans="1:6">
      <c r="A64" s="482"/>
      <c r="B64" s="483"/>
      <c r="C64" s="482" t="s">
        <v>21</v>
      </c>
      <c r="D64" s="487"/>
      <c r="E64" s="484"/>
      <c r="F64" s="485"/>
    </row>
    <row r="65" spans="1:6">
      <c r="A65" s="482"/>
      <c r="B65" s="483"/>
      <c r="C65" s="482" t="s">
        <v>22</v>
      </c>
      <c r="D65" s="487"/>
      <c r="E65" s="484"/>
      <c r="F65" s="485"/>
    </row>
    <row r="66" spans="1:6">
      <c r="A66" s="482"/>
      <c r="B66" s="483"/>
      <c r="C66" s="482" t="s">
        <v>23</v>
      </c>
      <c r="D66" s="487"/>
      <c r="E66" s="484"/>
      <c r="F66" s="485"/>
    </row>
    <row r="67" spans="1:6">
      <c r="A67" s="482"/>
      <c r="B67" s="483"/>
      <c r="C67" s="482" t="s">
        <v>24</v>
      </c>
      <c r="D67" s="487"/>
      <c r="E67" s="484"/>
      <c r="F67" s="485"/>
    </row>
    <row r="68" spans="1:6">
      <c r="A68" s="405"/>
      <c r="B68" s="399"/>
      <c r="C68" s="405"/>
      <c r="D68" s="489"/>
      <c r="E68" s="437"/>
      <c r="F68" s="400"/>
    </row>
    <row r="69" spans="1:6" ht="76.5">
      <c r="A69" s="482" t="s">
        <v>671</v>
      </c>
      <c r="B69" s="483" t="s">
        <v>95</v>
      </c>
      <c r="C69" s="482"/>
      <c r="D69" s="483" t="s">
        <v>672</v>
      </c>
      <c r="E69" s="484"/>
      <c r="F69" s="485"/>
    </row>
    <row r="70" spans="1:6" ht="25.5">
      <c r="A70" s="482"/>
      <c r="B70" s="483"/>
      <c r="C70" s="482" t="s">
        <v>657</v>
      </c>
      <c r="D70" s="397" t="s">
        <v>1637</v>
      </c>
      <c r="E70" s="437" t="s">
        <v>654</v>
      </c>
      <c r="F70" s="485"/>
    </row>
    <row r="71" spans="1:6">
      <c r="A71" s="482"/>
      <c r="B71" s="483"/>
      <c r="C71" s="482" t="s">
        <v>20</v>
      </c>
      <c r="D71" s="487"/>
      <c r="E71" s="484"/>
      <c r="F71" s="485"/>
    </row>
    <row r="72" spans="1:6">
      <c r="A72" s="482"/>
      <c r="B72" s="483"/>
      <c r="C72" s="482" t="s">
        <v>21</v>
      </c>
      <c r="D72" s="487"/>
      <c r="E72" s="484"/>
      <c r="F72" s="485"/>
    </row>
    <row r="73" spans="1:6">
      <c r="A73" s="482"/>
      <c r="B73" s="483"/>
      <c r="C73" s="482" t="s">
        <v>22</v>
      </c>
      <c r="D73" s="487"/>
      <c r="E73" s="484"/>
      <c r="F73" s="485"/>
    </row>
    <row r="74" spans="1:6">
      <c r="A74" s="482"/>
      <c r="B74" s="483"/>
      <c r="C74" s="482" t="s">
        <v>23</v>
      </c>
      <c r="D74" s="487"/>
      <c r="E74" s="484"/>
      <c r="F74" s="485"/>
    </row>
    <row r="75" spans="1:6">
      <c r="A75" s="482"/>
      <c r="B75" s="483"/>
      <c r="C75" s="482" t="s">
        <v>24</v>
      </c>
      <c r="D75" s="487"/>
      <c r="E75" s="484"/>
      <c r="F75" s="485"/>
    </row>
    <row r="76" spans="1:6">
      <c r="A76" s="405"/>
      <c r="B76" s="399"/>
      <c r="C76" s="405"/>
      <c r="D76" s="397"/>
      <c r="E76" s="437"/>
      <c r="F76" s="400"/>
    </row>
    <row r="77" spans="1:6" ht="63.75">
      <c r="A77" s="482" t="s">
        <v>673</v>
      </c>
      <c r="B77" s="483" t="s">
        <v>43</v>
      </c>
      <c r="C77" s="482"/>
      <c r="D77" s="483" t="s">
        <v>674</v>
      </c>
      <c r="E77" s="484"/>
      <c r="F77" s="485"/>
    </row>
    <row r="78" spans="1:6" ht="51">
      <c r="A78" s="482"/>
      <c r="B78" s="483"/>
      <c r="C78" s="482" t="s">
        <v>657</v>
      </c>
      <c r="D78" s="487" t="s">
        <v>1639</v>
      </c>
      <c r="E78" s="484" t="s">
        <v>1629</v>
      </c>
      <c r="F78" s="485"/>
    </row>
    <row r="79" spans="1:6">
      <c r="A79" s="482"/>
      <c r="B79" s="483"/>
      <c r="C79" s="482" t="s">
        <v>20</v>
      </c>
      <c r="D79" s="487"/>
      <c r="E79" s="484"/>
      <c r="F79" s="485"/>
    </row>
    <row r="80" spans="1:6">
      <c r="A80" s="482"/>
      <c r="B80" s="483"/>
      <c r="C80" s="482" t="s">
        <v>21</v>
      </c>
      <c r="D80" s="487"/>
      <c r="E80" s="484"/>
      <c r="F80" s="485"/>
    </row>
    <row r="81" spans="1:6">
      <c r="A81" s="482"/>
      <c r="B81" s="483"/>
      <c r="C81" s="482" t="s">
        <v>22</v>
      </c>
      <c r="D81" s="487"/>
      <c r="E81" s="484"/>
      <c r="F81" s="485"/>
    </row>
    <row r="82" spans="1:6">
      <c r="A82" s="482"/>
      <c r="B82" s="483"/>
      <c r="C82" s="482" t="s">
        <v>23</v>
      </c>
      <c r="D82" s="487"/>
      <c r="E82" s="484"/>
      <c r="F82" s="485"/>
    </row>
    <row r="83" spans="1:6">
      <c r="A83" s="482"/>
      <c r="B83" s="483"/>
      <c r="C83" s="482" t="s">
        <v>24</v>
      </c>
      <c r="D83" s="487"/>
      <c r="E83" s="484"/>
      <c r="F83" s="485"/>
    </row>
    <row r="84" spans="1:6">
      <c r="A84" s="405"/>
      <c r="B84" s="399"/>
      <c r="C84" s="405"/>
      <c r="D84" s="397"/>
      <c r="E84" s="437"/>
      <c r="F84" s="400"/>
    </row>
    <row r="85" spans="1:6" ht="76.5">
      <c r="A85" s="482" t="s">
        <v>675</v>
      </c>
      <c r="B85" s="483" t="s">
        <v>676</v>
      </c>
      <c r="C85" s="482"/>
      <c r="D85" s="483" t="s">
        <v>677</v>
      </c>
      <c r="E85" s="484"/>
      <c r="F85" s="485"/>
    </row>
    <row r="86" spans="1:6" ht="25.5">
      <c r="A86" s="482"/>
      <c r="B86" s="483"/>
      <c r="C86" s="482" t="s">
        <v>657</v>
      </c>
      <c r="D86" s="487" t="s">
        <v>1640</v>
      </c>
      <c r="E86" s="437" t="s">
        <v>654</v>
      </c>
      <c r="F86" s="485"/>
    </row>
    <row r="87" spans="1:6">
      <c r="A87" s="482"/>
      <c r="B87" s="483"/>
      <c r="C87" s="482" t="s">
        <v>20</v>
      </c>
      <c r="D87" s="487"/>
      <c r="E87" s="484"/>
      <c r="F87" s="485"/>
    </row>
    <row r="88" spans="1:6">
      <c r="A88" s="482"/>
      <c r="B88" s="483"/>
      <c r="C88" s="482" t="s">
        <v>21</v>
      </c>
      <c r="D88" s="487"/>
      <c r="E88" s="484"/>
      <c r="F88" s="485"/>
    </row>
    <row r="89" spans="1:6">
      <c r="A89" s="482"/>
      <c r="B89" s="483"/>
      <c r="C89" s="482" t="s">
        <v>22</v>
      </c>
      <c r="D89" s="487"/>
      <c r="E89" s="484"/>
      <c r="F89" s="485"/>
    </row>
    <row r="90" spans="1:6">
      <c r="A90" s="482"/>
      <c r="B90" s="483"/>
      <c r="C90" s="482" t="s">
        <v>23</v>
      </c>
      <c r="D90" s="487"/>
      <c r="E90" s="484"/>
      <c r="F90" s="485"/>
    </row>
    <row r="91" spans="1:6">
      <c r="A91" s="482"/>
      <c r="B91" s="483"/>
      <c r="C91" s="482" t="s">
        <v>24</v>
      </c>
      <c r="D91" s="487"/>
      <c r="E91" s="484"/>
      <c r="F91" s="485"/>
    </row>
    <row r="92" spans="1:6">
      <c r="A92" s="405"/>
      <c r="B92" s="399"/>
      <c r="C92" s="405"/>
      <c r="D92" s="397"/>
      <c r="E92" s="437"/>
      <c r="F92" s="400"/>
    </row>
    <row r="93" spans="1:6" ht="63.75">
      <c r="A93" s="482" t="s">
        <v>678</v>
      </c>
      <c r="B93" s="483" t="s">
        <v>679</v>
      </c>
      <c r="C93" s="482"/>
      <c r="D93" s="483" t="s">
        <v>680</v>
      </c>
      <c r="E93" s="484"/>
      <c r="F93" s="485"/>
    </row>
    <row r="94" spans="1:6" ht="25.5">
      <c r="A94" s="482"/>
      <c r="B94" s="483"/>
      <c r="C94" s="482" t="s">
        <v>657</v>
      </c>
      <c r="D94" s="327" t="s">
        <v>1641</v>
      </c>
      <c r="E94" s="490" t="s">
        <v>654</v>
      </c>
      <c r="F94" s="485"/>
    </row>
    <row r="95" spans="1:6">
      <c r="A95" s="482"/>
      <c r="B95" s="483"/>
      <c r="C95" s="482" t="s">
        <v>20</v>
      </c>
      <c r="D95" s="487"/>
      <c r="E95" s="484"/>
      <c r="F95" s="485"/>
    </row>
    <row r="96" spans="1:6">
      <c r="A96" s="482"/>
      <c r="B96" s="483"/>
      <c r="C96" s="482" t="s">
        <v>21</v>
      </c>
      <c r="D96" s="487"/>
      <c r="E96" s="484"/>
      <c r="F96" s="485"/>
    </row>
    <row r="97" spans="1:6">
      <c r="A97" s="482"/>
      <c r="B97" s="483"/>
      <c r="C97" s="482" t="s">
        <v>22</v>
      </c>
      <c r="D97" s="487"/>
      <c r="E97" s="484"/>
      <c r="F97" s="485"/>
    </row>
    <row r="98" spans="1:6">
      <c r="A98" s="482"/>
      <c r="B98" s="483"/>
      <c r="C98" s="482" t="s">
        <v>23</v>
      </c>
      <c r="D98" s="487"/>
      <c r="E98" s="484"/>
      <c r="F98" s="485"/>
    </row>
    <row r="99" spans="1:6">
      <c r="A99" s="482"/>
      <c r="B99" s="483"/>
      <c r="C99" s="482" t="s">
        <v>24</v>
      </c>
      <c r="D99" s="487"/>
      <c r="E99" s="484"/>
      <c r="F99" s="485"/>
    </row>
    <row r="100" spans="1:6">
      <c r="A100" s="405"/>
      <c r="B100" s="399"/>
      <c r="C100" s="405"/>
      <c r="D100" s="397"/>
      <c r="E100" s="437"/>
      <c r="F100" s="400"/>
    </row>
    <row r="101" spans="1:6" ht="63.75">
      <c r="A101" s="482" t="s">
        <v>681</v>
      </c>
      <c r="B101" s="483" t="s">
        <v>682</v>
      </c>
      <c r="C101" s="482"/>
      <c r="D101" s="483" t="s">
        <v>683</v>
      </c>
      <c r="E101" s="484"/>
      <c r="F101" s="485"/>
    </row>
    <row r="102" spans="1:6" ht="38.25">
      <c r="A102" s="482"/>
      <c r="B102" s="483"/>
      <c r="C102" s="482" t="s">
        <v>657</v>
      </c>
      <c r="D102" s="487" t="s">
        <v>1642</v>
      </c>
      <c r="E102" s="484" t="s">
        <v>654</v>
      </c>
      <c r="F102" s="485"/>
    </row>
    <row r="103" spans="1:6">
      <c r="A103" s="482"/>
      <c r="B103" s="483"/>
      <c r="C103" s="482" t="s">
        <v>20</v>
      </c>
      <c r="D103" s="487"/>
      <c r="E103" s="484"/>
      <c r="F103" s="485"/>
    </row>
    <row r="104" spans="1:6">
      <c r="A104" s="482"/>
      <c r="B104" s="483"/>
      <c r="C104" s="482" t="s">
        <v>21</v>
      </c>
      <c r="D104" s="487"/>
      <c r="E104" s="484"/>
      <c r="F104" s="485"/>
    </row>
    <row r="105" spans="1:6">
      <c r="A105" s="482"/>
      <c r="B105" s="483"/>
      <c r="C105" s="482" t="s">
        <v>22</v>
      </c>
      <c r="D105" s="487"/>
      <c r="E105" s="484"/>
      <c r="F105" s="485"/>
    </row>
    <row r="106" spans="1:6">
      <c r="A106" s="482"/>
      <c r="B106" s="483"/>
      <c r="C106" s="482" t="s">
        <v>23</v>
      </c>
      <c r="D106" s="487"/>
      <c r="E106" s="484"/>
      <c r="F106" s="485"/>
    </row>
    <row r="107" spans="1:6">
      <c r="A107" s="482"/>
      <c r="B107" s="483"/>
      <c r="C107" s="482" t="s">
        <v>24</v>
      </c>
      <c r="D107" s="487"/>
      <c r="E107" s="484"/>
      <c r="F107" s="485"/>
    </row>
    <row r="108" spans="1:6">
      <c r="A108" s="405"/>
      <c r="B108" s="399"/>
      <c r="C108" s="405"/>
      <c r="D108" s="397"/>
      <c r="E108" s="437"/>
      <c r="F108" s="400"/>
    </row>
    <row r="109" spans="1:6" ht="114.75">
      <c r="A109" s="482" t="s">
        <v>684</v>
      </c>
      <c r="B109" s="483" t="s">
        <v>685</v>
      </c>
      <c r="C109" s="482"/>
      <c r="D109" s="483" t="s">
        <v>686</v>
      </c>
      <c r="E109" s="484"/>
      <c r="F109" s="485"/>
    </row>
    <row r="110" spans="1:6" ht="25.5">
      <c r="A110" s="482"/>
      <c r="B110" s="483"/>
      <c r="C110" s="482" t="s">
        <v>657</v>
      </c>
      <c r="D110" s="487" t="s">
        <v>1643</v>
      </c>
      <c r="E110" s="484" t="s">
        <v>654</v>
      </c>
      <c r="F110" s="485"/>
    </row>
    <row r="111" spans="1:6">
      <c r="A111" s="482"/>
      <c r="B111" s="483"/>
      <c r="C111" s="482" t="s">
        <v>20</v>
      </c>
      <c r="D111" s="487"/>
      <c r="E111" s="484"/>
      <c r="F111" s="485"/>
    </row>
    <row r="112" spans="1:6">
      <c r="A112" s="482"/>
      <c r="B112" s="483"/>
      <c r="C112" s="482" t="s">
        <v>21</v>
      </c>
      <c r="D112" s="487"/>
      <c r="E112" s="484"/>
      <c r="F112" s="485"/>
    </row>
    <row r="113" spans="1:6">
      <c r="A113" s="482"/>
      <c r="B113" s="483"/>
      <c r="C113" s="482" t="s">
        <v>22</v>
      </c>
      <c r="D113" s="487"/>
      <c r="E113" s="484"/>
      <c r="F113" s="485"/>
    </row>
    <row r="114" spans="1:6">
      <c r="A114" s="482"/>
      <c r="B114" s="483"/>
      <c r="C114" s="482" t="s">
        <v>23</v>
      </c>
      <c r="D114" s="487"/>
      <c r="E114" s="484"/>
      <c r="F114" s="485"/>
    </row>
    <row r="115" spans="1:6">
      <c r="A115" s="482"/>
      <c r="B115" s="483"/>
      <c r="C115" s="482" t="s">
        <v>24</v>
      </c>
      <c r="D115" s="487"/>
      <c r="E115" s="484"/>
      <c r="F115" s="485"/>
    </row>
    <row r="116" spans="1:6">
      <c r="A116" s="405"/>
      <c r="B116" s="399"/>
      <c r="C116" s="405"/>
      <c r="D116" s="491"/>
      <c r="E116" s="437"/>
      <c r="F116" s="400"/>
    </row>
    <row r="117" spans="1:6" ht="76.5">
      <c r="A117" s="482" t="s">
        <v>687</v>
      </c>
      <c r="B117" s="483" t="s">
        <v>688</v>
      </c>
      <c r="C117" s="482"/>
      <c r="D117" s="483" t="s">
        <v>689</v>
      </c>
      <c r="E117" s="484"/>
      <c r="F117" s="485"/>
    </row>
    <row r="118" spans="1:6" ht="25.5">
      <c r="A118" s="482"/>
      <c r="B118" s="483"/>
      <c r="C118" s="482" t="s">
        <v>657</v>
      </c>
      <c r="D118" s="487" t="s">
        <v>1644</v>
      </c>
      <c r="E118" s="484" t="s">
        <v>654</v>
      </c>
      <c r="F118" s="485"/>
    </row>
    <row r="119" spans="1:6">
      <c r="A119" s="482"/>
      <c r="B119" s="483"/>
      <c r="C119" s="482" t="s">
        <v>20</v>
      </c>
      <c r="D119" s="487"/>
      <c r="E119" s="484"/>
      <c r="F119" s="485"/>
    </row>
    <row r="120" spans="1:6">
      <c r="A120" s="482"/>
      <c r="B120" s="483"/>
      <c r="C120" s="482" t="s">
        <v>21</v>
      </c>
      <c r="D120" s="487"/>
      <c r="E120" s="484"/>
      <c r="F120" s="485"/>
    </row>
    <row r="121" spans="1:6">
      <c r="A121" s="482"/>
      <c r="B121" s="483"/>
      <c r="C121" s="482" t="s">
        <v>22</v>
      </c>
      <c r="D121" s="487"/>
      <c r="E121" s="484"/>
      <c r="F121" s="485"/>
    </row>
    <row r="122" spans="1:6">
      <c r="A122" s="482"/>
      <c r="B122" s="483"/>
      <c r="C122" s="482" t="s">
        <v>23</v>
      </c>
      <c r="D122" s="487"/>
      <c r="E122" s="484"/>
      <c r="F122" s="485"/>
    </row>
    <row r="123" spans="1:6">
      <c r="A123" s="482"/>
      <c r="B123" s="483"/>
      <c r="C123" s="482" t="s">
        <v>24</v>
      </c>
      <c r="D123" s="487"/>
      <c r="E123" s="484"/>
      <c r="F123" s="485"/>
    </row>
    <row r="124" spans="1:6">
      <c r="A124" s="405"/>
      <c r="B124" s="399"/>
      <c r="C124" s="405"/>
      <c r="D124" s="397"/>
      <c r="E124" s="437"/>
      <c r="F124" s="400"/>
    </row>
    <row r="125" spans="1:6" ht="76.5">
      <c r="A125" s="482" t="s">
        <v>690</v>
      </c>
      <c r="B125" s="483" t="s">
        <v>691</v>
      </c>
      <c r="C125" s="482"/>
      <c r="D125" s="483" t="s">
        <v>692</v>
      </c>
      <c r="E125" s="484"/>
      <c r="F125" s="485"/>
    </row>
    <row r="126" spans="1:6" ht="25.5">
      <c r="A126" s="482"/>
      <c r="B126" s="483"/>
      <c r="C126" s="482" t="s">
        <v>657</v>
      </c>
      <c r="D126" s="487" t="s">
        <v>1645</v>
      </c>
      <c r="E126" s="484" t="s">
        <v>654</v>
      </c>
      <c r="F126" s="485"/>
    </row>
    <row r="127" spans="1:6">
      <c r="A127" s="482"/>
      <c r="B127" s="483"/>
      <c r="C127" s="482" t="s">
        <v>20</v>
      </c>
      <c r="D127" s="487"/>
      <c r="E127" s="484"/>
      <c r="F127" s="485"/>
    </row>
    <row r="128" spans="1:6">
      <c r="A128" s="482"/>
      <c r="B128" s="483"/>
      <c r="C128" s="482" t="s">
        <v>21</v>
      </c>
      <c r="D128" s="487"/>
      <c r="E128" s="484"/>
      <c r="F128" s="485"/>
    </row>
    <row r="129" spans="1:6">
      <c r="A129" s="482"/>
      <c r="B129" s="483"/>
      <c r="C129" s="482" t="s">
        <v>22</v>
      </c>
      <c r="D129" s="487"/>
      <c r="E129" s="484"/>
      <c r="F129" s="485"/>
    </row>
    <row r="130" spans="1:6">
      <c r="A130" s="482"/>
      <c r="B130" s="483"/>
      <c r="C130" s="482" t="s">
        <v>23</v>
      </c>
      <c r="D130" s="487"/>
      <c r="E130" s="484"/>
      <c r="F130" s="485"/>
    </row>
    <row r="131" spans="1:6">
      <c r="A131" s="482"/>
      <c r="B131" s="483"/>
      <c r="C131" s="482" t="s">
        <v>24</v>
      </c>
      <c r="D131" s="487"/>
      <c r="E131" s="484"/>
      <c r="F131" s="485"/>
    </row>
    <row r="132" spans="1:6">
      <c r="A132" s="405"/>
      <c r="B132" s="399"/>
      <c r="C132" s="405"/>
      <c r="D132" s="397"/>
      <c r="E132" s="437"/>
      <c r="F132" s="400"/>
    </row>
    <row r="133" spans="1:6" ht="102">
      <c r="A133" s="482" t="s">
        <v>693</v>
      </c>
      <c r="B133" s="483" t="s">
        <v>694</v>
      </c>
      <c r="C133" s="482"/>
      <c r="D133" s="483" t="s">
        <v>695</v>
      </c>
      <c r="E133" s="484"/>
      <c r="F133" s="485"/>
    </row>
    <row r="134" spans="1:6" ht="25.5">
      <c r="A134" s="482"/>
      <c r="B134" s="483"/>
      <c r="C134" s="482" t="s">
        <v>657</v>
      </c>
      <c r="D134" s="487" t="s">
        <v>1646</v>
      </c>
      <c r="E134" s="484" t="s">
        <v>654</v>
      </c>
      <c r="F134" s="485"/>
    </row>
    <row r="135" spans="1:6">
      <c r="A135" s="482"/>
      <c r="B135" s="483"/>
      <c r="C135" s="482" t="s">
        <v>20</v>
      </c>
      <c r="D135" s="487"/>
      <c r="E135" s="484"/>
      <c r="F135" s="485"/>
    </row>
    <row r="136" spans="1:6">
      <c r="A136" s="482"/>
      <c r="B136" s="483"/>
      <c r="C136" s="482" t="s">
        <v>21</v>
      </c>
      <c r="D136" s="487"/>
      <c r="E136" s="484"/>
      <c r="F136" s="485"/>
    </row>
    <row r="137" spans="1:6">
      <c r="A137" s="482"/>
      <c r="B137" s="483"/>
      <c r="C137" s="482" t="s">
        <v>22</v>
      </c>
      <c r="D137" s="487"/>
      <c r="E137" s="484"/>
      <c r="F137" s="485"/>
    </row>
    <row r="138" spans="1:6">
      <c r="A138" s="482"/>
      <c r="B138" s="483"/>
      <c r="C138" s="482" t="s">
        <v>23</v>
      </c>
      <c r="D138" s="487"/>
      <c r="E138" s="484"/>
      <c r="F138" s="485"/>
    </row>
    <row r="139" spans="1:6">
      <c r="A139" s="482"/>
      <c r="B139" s="483"/>
      <c r="C139" s="482" t="s">
        <v>24</v>
      </c>
      <c r="D139" s="487"/>
      <c r="E139" s="484"/>
      <c r="F139" s="485"/>
    </row>
    <row r="140" spans="1:6">
      <c r="A140" s="405"/>
      <c r="B140" s="399"/>
      <c r="C140" s="405"/>
      <c r="D140" s="397"/>
      <c r="E140" s="437"/>
      <c r="F140" s="400"/>
    </row>
    <row r="141" spans="1:6" ht="63.75">
      <c r="A141" s="482" t="s">
        <v>696</v>
      </c>
      <c r="B141" s="483" t="s">
        <v>697</v>
      </c>
      <c r="C141" s="482"/>
      <c r="D141" s="483" t="s">
        <v>698</v>
      </c>
      <c r="E141" s="484"/>
      <c r="F141" s="485"/>
    </row>
    <row r="142" spans="1:6" ht="25.5">
      <c r="A142" s="482"/>
      <c r="B142" s="483"/>
      <c r="C142" s="482" t="s">
        <v>657</v>
      </c>
      <c r="D142" s="487" t="s">
        <v>1647</v>
      </c>
      <c r="E142" s="484" t="s">
        <v>1629</v>
      </c>
      <c r="F142" s="485"/>
    </row>
    <row r="143" spans="1:6">
      <c r="A143" s="482"/>
      <c r="B143" s="483"/>
      <c r="C143" s="482" t="s">
        <v>20</v>
      </c>
      <c r="D143" s="487"/>
      <c r="E143" s="484"/>
      <c r="F143" s="485"/>
    </row>
    <row r="144" spans="1:6">
      <c r="A144" s="482"/>
      <c r="B144" s="483"/>
      <c r="C144" s="482" t="s">
        <v>21</v>
      </c>
      <c r="D144" s="487"/>
      <c r="E144" s="484"/>
      <c r="F144" s="485"/>
    </row>
    <row r="145" spans="1:6">
      <c r="A145" s="482"/>
      <c r="B145" s="483"/>
      <c r="C145" s="482" t="s">
        <v>22</v>
      </c>
      <c r="D145" s="487"/>
      <c r="E145" s="484"/>
      <c r="F145" s="485"/>
    </row>
    <row r="146" spans="1:6">
      <c r="A146" s="482"/>
      <c r="B146" s="483"/>
      <c r="C146" s="482" t="s">
        <v>23</v>
      </c>
      <c r="D146" s="487"/>
      <c r="E146" s="484"/>
      <c r="F146" s="485"/>
    </row>
    <row r="147" spans="1:6">
      <c r="A147" s="482"/>
      <c r="B147" s="483"/>
      <c r="C147" s="482" t="s">
        <v>24</v>
      </c>
      <c r="D147" s="487"/>
      <c r="E147" s="484"/>
      <c r="F147" s="485"/>
    </row>
    <row r="148" spans="1:6">
      <c r="A148" s="405"/>
      <c r="B148" s="399"/>
      <c r="C148" s="405"/>
      <c r="D148" s="397"/>
      <c r="E148" s="437"/>
      <c r="F148" s="400"/>
    </row>
    <row r="149" spans="1:6">
      <c r="A149" s="478">
        <v>1.2</v>
      </c>
      <c r="B149" s="475"/>
      <c r="C149" s="478"/>
      <c r="D149" s="475" t="s">
        <v>699</v>
      </c>
      <c r="E149" s="479"/>
      <c r="F149" s="481"/>
    </row>
    <row r="150" spans="1:6" ht="127.5">
      <c r="A150" s="482" t="s">
        <v>56</v>
      </c>
      <c r="B150" s="483" t="s">
        <v>155</v>
      </c>
      <c r="C150" s="482"/>
      <c r="D150" s="483" t="s">
        <v>700</v>
      </c>
      <c r="E150" s="484"/>
      <c r="F150" s="485"/>
    </row>
    <row r="151" spans="1:6" ht="153">
      <c r="A151" s="482"/>
      <c r="B151" s="483"/>
      <c r="C151" s="482" t="s">
        <v>657</v>
      </c>
      <c r="D151" s="487" t="s">
        <v>1648</v>
      </c>
      <c r="E151" s="484" t="s">
        <v>1629</v>
      </c>
      <c r="F151" s="485"/>
    </row>
    <row r="152" spans="1:6">
      <c r="A152" s="482"/>
      <c r="B152" s="483"/>
      <c r="C152" s="482" t="s">
        <v>20</v>
      </c>
      <c r="D152" s="487"/>
      <c r="E152" s="484"/>
      <c r="F152" s="485"/>
    </row>
    <row r="153" spans="1:6">
      <c r="A153" s="482"/>
      <c r="B153" s="483"/>
      <c r="C153" s="482" t="s">
        <v>21</v>
      </c>
      <c r="D153" s="487"/>
      <c r="E153" s="484"/>
      <c r="F153" s="485"/>
    </row>
    <row r="154" spans="1:6">
      <c r="A154" s="482"/>
      <c r="B154" s="483"/>
      <c r="C154" s="482" t="s">
        <v>22</v>
      </c>
      <c r="D154" s="487"/>
      <c r="E154" s="484"/>
      <c r="F154" s="485"/>
    </row>
    <row r="155" spans="1:6">
      <c r="A155" s="482"/>
      <c r="B155" s="483"/>
      <c r="C155" s="482" t="s">
        <v>23</v>
      </c>
      <c r="D155" s="487"/>
      <c r="E155" s="484"/>
      <c r="F155" s="485"/>
    </row>
    <row r="156" spans="1:6">
      <c r="A156" s="482"/>
      <c r="B156" s="483"/>
      <c r="C156" s="482" t="s">
        <v>24</v>
      </c>
      <c r="D156" s="487"/>
      <c r="E156" s="484"/>
      <c r="F156" s="485"/>
    </row>
    <row r="157" spans="1:6">
      <c r="A157" s="405"/>
      <c r="B157" s="399"/>
      <c r="C157" s="405"/>
      <c r="D157" s="397"/>
      <c r="E157" s="437"/>
      <c r="F157" s="400"/>
    </row>
    <row r="158" spans="1:6">
      <c r="A158" s="478">
        <v>1.3</v>
      </c>
      <c r="B158" s="475"/>
      <c r="C158" s="478"/>
      <c r="D158" s="475" t="s">
        <v>701</v>
      </c>
      <c r="E158" s="479"/>
      <c r="F158" s="481"/>
    </row>
    <row r="159" spans="1:6" ht="76.5">
      <c r="A159" s="482" t="s">
        <v>95</v>
      </c>
      <c r="B159" s="483" t="s">
        <v>702</v>
      </c>
      <c r="C159" s="482"/>
      <c r="D159" s="483" t="s">
        <v>703</v>
      </c>
      <c r="E159" s="484"/>
      <c r="F159" s="485"/>
    </row>
    <row r="160" spans="1:6">
      <c r="A160" s="482"/>
      <c r="B160" s="483"/>
      <c r="C160" s="482" t="s">
        <v>657</v>
      </c>
      <c r="D160" s="487" t="s">
        <v>1649</v>
      </c>
      <c r="E160" s="484" t="s">
        <v>654</v>
      </c>
      <c r="F160" s="485"/>
    </row>
    <row r="161" spans="1:6">
      <c r="A161" s="482"/>
      <c r="B161" s="483"/>
      <c r="C161" s="482" t="s">
        <v>20</v>
      </c>
      <c r="D161" s="487"/>
      <c r="E161" s="484"/>
      <c r="F161" s="485"/>
    </row>
    <row r="162" spans="1:6">
      <c r="A162" s="482"/>
      <c r="B162" s="483"/>
      <c r="C162" s="482" t="s">
        <v>21</v>
      </c>
      <c r="D162" s="487"/>
      <c r="E162" s="484"/>
      <c r="F162" s="485"/>
    </row>
    <row r="163" spans="1:6">
      <c r="A163" s="482"/>
      <c r="B163" s="483"/>
      <c r="C163" s="482" t="s">
        <v>22</v>
      </c>
      <c r="D163" s="487"/>
      <c r="E163" s="484"/>
      <c r="F163" s="485"/>
    </row>
    <row r="164" spans="1:6">
      <c r="A164" s="482"/>
      <c r="B164" s="483"/>
      <c r="C164" s="482" t="s">
        <v>23</v>
      </c>
      <c r="D164" s="487"/>
      <c r="E164" s="484"/>
      <c r="F164" s="485"/>
    </row>
    <row r="165" spans="1:6">
      <c r="A165" s="482"/>
      <c r="B165" s="483"/>
      <c r="C165" s="482" t="s">
        <v>24</v>
      </c>
      <c r="D165" s="487"/>
      <c r="E165" s="484"/>
      <c r="F165" s="485"/>
    </row>
    <row r="166" spans="1:6">
      <c r="A166" s="405"/>
      <c r="B166" s="399"/>
      <c r="C166" s="405"/>
      <c r="D166" s="397"/>
      <c r="E166" s="437"/>
      <c r="F166" s="400"/>
    </row>
    <row r="167" spans="1:6">
      <c r="A167" s="478">
        <v>2</v>
      </c>
      <c r="B167" s="475"/>
      <c r="C167" s="478"/>
      <c r="D167" s="475" t="s">
        <v>659</v>
      </c>
      <c r="E167" s="479"/>
      <c r="F167" s="480"/>
    </row>
    <row r="168" spans="1:6" ht="25.5">
      <c r="A168" s="478">
        <v>2.1</v>
      </c>
      <c r="B168" s="475"/>
      <c r="C168" s="478"/>
      <c r="D168" s="475" t="s">
        <v>704</v>
      </c>
      <c r="E168" s="479"/>
      <c r="F168" s="481"/>
    </row>
    <row r="169" spans="1:6" ht="89.25">
      <c r="A169" s="482" t="s">
        <v>705</v>
      </c>
      <c r="B169" s="483" t="s">
        <v>706</v>
      </c>
      <c r="C169" s="482"/>
      <c r="D169" s="483" t="s">
        <v>707</v>
      </c>
      <c r="E169" s="484"/>
      <c r="F169" s="485"/>
    </row>
    <row r="170" spans="1:6" ht="25.5">
      <c r="A170" s="482"/>
      <c r="B170" s="483"/>
      <c r="C170" s="482" t="s">
        <v>657</v>
      </c>
      <c r="D170" s="487" t="s">
        <v>1650</v>
      </c>
      <c r="E170" s="484" t="s">
        <v>1629</v>
      </c>
      <c r="F170" s="485"/>
    </row>
    <row r="171" spans="1:6">
      <c r="A171" s="482"/>
      <c r="B171" s="483"/>
      <c r="C171" s="482" t="s">
        <v>20</v>
      </c>
      <c r="D171" s="487"/>
      <c r="E171" s="484"/>
      <c r="F171" s="485"/>
    </row>
    <row r="172" spans="1:6">
      <c r="A172" s="482"/>
      <c r="B172" s="483"/>
      <c r="C172" s="482" t="s">
        <v>21</v>
      </c>
      <c r="D172" s="487"/>
      <c r="E172" s="484"/>
      <c r="F172" s="485"/>
    </row>
    <row r="173" spans="1:6">
      <c r="A173" s="482"/>
      <c r="B173" s="483"/>
      <c r="C173" s="482" t="s">
        <v>22</v>
      </c>
      <c r="D173" s="487"/>
      <c r="E173" s="484"/>
      <c r="F173" s="485"/>
    </row>
    <row r="174" spans="1:6">
      <c r="A174" s="482"/>
      <c r="B174" s="483"/>
      <c r="C174" s="482" t="s">
        <v>23</v>
      </c>
      <c r="D174" s="487"/>
      <c r="E174" s="484"/>
      <c r="F174" s="485"/>
    </row>
    <row r="175" spans="1:6">
      <c r="A175" s="482"/>
      <c r="B175" s="483"/>
      <c r="C175" s="482" t="s">
        <v>24</v>
      </c>
      <c r="D175" s="487"/>
      <c r="E175" s="484"/>
      <c r="F175" s="485"/>
    </row>
    <row r="176" spans="1:6">
      <c r="A176" s="405"/>
      <c r="B176" s="399"/>
      <c r="C176" s="405"/>
      <c r="D176" s="397"/>
      <c r="E176" s="437"/>
      <c r="F176" s="400"/>
    </row>
    <row r="177" spans="1:6" ht="89.25">
      <c r="A177" s="482" t="s">
        <v>708</v>
      </c>
      <c r="B177" s="483" t="s">
        <v>709</v>
      </c>
      <c r="C177" s="482"/>
      <c r="D177" s="483" t="s">
        <v>710</v>
      </c>
      <c r="E177" s="484"/>
      <c r="F177" s="485"/>
    </row>
    <row r="178" spans="1:6" ht="25.5">
      <c r="A178" s="482"/>
      <c r="B178" s="483"/>
      <c r="C178" s="482" t="s">
        <v>657</v>
      </c>
      <c r="D178" s="487" t="s">
        <v>1651</v>
      </c>
      <c r="E178" s="484" t="s">
        <v>1629</v>
      </c>
      <c r="F178" s="485"/>
    </row>
    <row r="179" spans="1:6">
      <c r="A179" s="482"/>
      <c r="B179" s="483"/>
      <c r="C179" s="482" t="s">
        <v>20</v>
      </c>
      <c r="D179" s="487"/>
      <c r="E179" s="484"/>
      <c r="F179" s="485"/>
    </row>
    <row r="180" spans="1:6">
      <c r="A180" s="482"/>
      <c r="B180" s="483"/>
      <c r="C180" s="482" t="s">
        <v>21</v>
      </c>
      <c r="D180" s="487"/>
      <c r="E180" s="484"/>
      <c r="F180" s="485"/>
    </row>
    <row r="181" spans="1:6">
      <c r="A181" s="482"/>
      <c r="B181" s="483"/>
      <c r="C181" s="482" t="s">
        <v>22</v>
      </c>
      <c r="D181" s="487"/>
      <c r="E181" s="484"/>
      <c r="F181" s="485"/>
    </row>
    <row r="182" spans="1:6">
      <c r="A182" s="482"/>
      <c r="B182" s="483"/>
      <c r="C182" s="482" t="s">
        <v>23</v>
      </c>
      <c r="D182" s="487"/>
      <c r="E182" s="484"/>
      <c r="F182" s="485"/>
    </row>
    <row r="183" spans="1:6">
      <c r="A183" s="482"/>
      <c r="B183" s="483"/>
      <c r="C183" s="482" t="s">
        <v>24</v>
      </c>
      <c r="D183" s="487"/>
      <c r="E183" s="484"/>
      <c r="F183" s="485"/>
    </row>
    <row r="184" spans="1:6">
      <c r="A184" s="405"/>
      <c r="B184" s="399"/>
      <c r="C184" s="405"/>
      <c r="D184" s="397"/>
      <c r="E184" s="437"/>
      <c r="F184" s="400"/>
    </row>
    <row r="185" spans="1:6" ht="89.25">
      <c r="A185" s="482" t="s">
        <v>711</v>
      </c>
      <c r="B185" s="483" t="s">
        <v>617</v>
      </c>
      <c r="C185" s="482"/>
      <c r="D185" s="483" t="s">
        <v>712</v>
      </c>
      <c r="E185" s="484"/>
      <c r="F185" s="485"/>
    </row>
    <row r="186" spans="1:6" ht="102">
      <c r="A186" s="482"/>
      <c r="B186" s="483"/>
      <c r="C186" s="482" t="s">
        <v>657</v>
      </c>
      <c r="D186" s="487" t="s">
        <v>1652</v>
      </c>
      <c r="E186" s="484" t="s">
        <v>654</v>
      </c>
      <c r="F186" s="485"/>
    </row>
    <row r="187" spans="1:6">
      <c r="A187" s="482"/>
      <c r="B187" s="483"/>
      <c r="C187" s="482" t="s">
        <v>20</v>
      </c>
      <c r="D187" s="487"/>
      <c r="E187" s="484"/>
      <c r="F187" s="485"/>
    </row>
    <row r="188" spans="1:6">
      <c r="A188" s="482"/>
      <c r="B188" s="483"/>
      <c r="C188" s="482" t="s">
        <v>21</v>
      </c>
      <c r="D188" s="487"/>
      <c r="E188" s="484"/>
      <c r="F188" s="485"/>
    </row>
    <row r="189" spans="1:6">
      <c r="A189" s="482"/>
      <c r="B189" s="483"/>
      <c r="C189" s="482" t="s">
        <v>22</v>
      </c>
      <c r="D189" s="487"/>
      <c r="E189" s="484"/>
      <c r="F189" s="485"/>
    </row>
    <row r="190" spans="1:6">
      <c r="A190" s="482"/>
      <c r="B190" s="483"/>
      <c r="C190" s="482" t="s">
        <v>23</v>
      </c>
      <c r="D190" s="487"/>
      <c r="E190" s="484"/>
      <c r="F190" s="485"/>
    </row>
    <row r="191" spans="1:6">
      <c r="A191" s="482"/>
      <c r="B191" s="483"/>
      <c r="C191" s="482" t="s">
        <v>24</v>
      </c>
      <c r="D191" s="487"/>
      <c r="E191" s="484"/>
      <c r="F191" s="485"/>
    </row>
    <row r="192" spans="1:6">
      <c r="A192" s="405"/>
      <c r="B192" s="399"/>
      <c r="C192" s="405"/>
      <c r="D192" s="397"/>
      <c r="E192" s="437"/>
      <c r="F192" s="400"/>
    </row>
    <row r="193" spans="1:6" ht="102">
      <c r="A193" s="482" t="s">
        <v>713</v>
      </c>
      <c r="B193" s="483" t="s">
        <v>625</v>
      </c>
      <c r="C193" s="482"/>
      <c r="D193" s="483" t="s">
        <v>714</v>
      </c>
      <c r="E193" s="484"/>
      <c r="F193" s="485"/>
    </row>
    <row r="194" spans="1:6" ht="89.25">
      <c r="A194" s="482"/>
      <c r="B194" s="483"/>
      <c r="C194" s="482" t="s">
        <v>657</v>
      </c>
      <c r="D194" s="487" t="s">
        <v>1863</v>
      </c>
      <c r="E194" s="484" t="s">
        <v>1629</v>
      </c>
      <c r="F194" s="485"/>
    </row>
    <row r="195" spans="1:6">
      <c r="A195" s="482"/>
      <c r="B195" s="483"/>
      <c r="C195" s="482" t="s">
        <v>20</v>
      </c>
      <c r="D195" s="487"/>
      <c r="E195" s="484"/>
      <c r="F195" s="485"/>
    </row>
    <row r="196" spans="1:6">
      <c r="A196" s="482"/>
      <c r="B196" s="483"/>
      <c r="C196" s="482" t="s">
        <v>21</v>
      </c>
      <c r="D196" s="487"/>
      <c r="E196" s="484"/>
      <c r="F196" s="485"/>
    </row>
    <row r="197" spans="1:6">
      <c r="A197" s="482"/>
      <c r="B197" s="483"/>
      <c r="C197" s="482" t="s">
        <v>22</v>
      </c>
      <c r="D197" s="487"/>
      <c r="E197" s="484"/>
      <c r="F197" s="485"/>
    </row>
    <row r="198" spans="1:6">
      <c r="A198" s="482"/>
      <c r="B198" s="483"/>
      <c r="C198" s="482" t="s">
        <v>23</v>
      </c>
      <c r="D198" s="487"/>
      <c r="E198" s="484"/>
      <c r="F198" s="485"/>
    </row>
    <row r="199" spans="1:6">
      <c r="A199" s="482"/>
      <c r="B199" s="483"/>
      <c r="C199" s="482" t="s">
        <v>24</v>
      </c>
      <c r="D199" s="487"/>
      <c r="E199" s="484"/>
      <c r="F199" s="485"/>
    </row>
    <row r="200" spans="1:6">
      <c r="A200" s="405"/>
      <c r="B200" s="399"/>
      <c r="C200" s="405"/>
      <c r="D200" s="397"/>
      <c r="E200" s="437"/>
      <c r="F200" s="400"/>
    </row>
    <row r="201" spans="1:6" ht="102">
      <c r="A201" s="482" t="s">
        <v>715</v>
      </c>
      <c r="B201" s="483" t="s">
        <v>716</v>
      </c>
      <c r="C201" s="482"/>
      <c r="D201" s="483" t="s">
        <v>717</v>
      </c>
      <c r="E201" s="484"/>
      <c r="F201" s="485"/>
    </row>
    <row r="202" spans="1:6" ht="25.5">
      <c r="A202" s="482"/>
      <c r="B202" s="483"/>
      <c r="C202" s="482" t="s">
        <v>657</v>
      </c>
      <c r="D202" s="397" t="s">
        <v>1653</v>
      </c>
      <c r="E202" s="484" t="s">
        <v>1629</v>
      </c>
      <c r="F202" s="485"/>
    </row>
    <row r="203" spans="1:6">
      <c r="A203" s="482"/>
      <c r="B203" s="483"/>
      <c r="C203" s="482" t="s">
        <v>20</v>
      </c>
      <c r="D203" s="487"/>
      <c r="E203" s="484"/>
      <c r="F203" s="485"/>
    </row>
    <row r="204" spans="1:6">
      <c r="A204" s="482"/>
      <c r="B204" s="483"/>
      <c r="C204" s="482" t="s">
        <v>21</v>
      </c>
      <c r="D204" s="487"/>
      <c r="E204" s="484"/>
      <c r="F204" s="485"/>
    </row>
    <row r="205" spans="1:6">
      <c r="A205" s="482"/>
      <c r="B205" s="483"/>
      <c r="C205" s="482" t="s">
        <v>22</v>
      </c>
      <c r="D205" s="487"/>
      <c r="E205" s="484"/>
      <c r="F205" s="485"/>
    </row>
    <row r="206" spans="1:6">
      <c r="A206" s="482"/>
      <c r="B206" s="483"/>
      <c r="C206" s="482" t="s">
        <v>23</v>
      </c>
      <c r="D206" s="487"/>
      <c r="E206" s="484"/>
      <c r="F206" s="485"/>
    </row>
    <row r="207" spans="1:6">
      <c r="A207" s="482"/>
      <c r="B207" s="483"/>
      <c r="C207" s="482" t="s">
        <v>24</v>
      </c>
      <c r="D207" s="487"/>
      <c r="E207" s="484"/>
      <c r="F207" s="485"/>
    </row>
    <row r="208" spans="1:6">
      <c r="A208" s="405"/>
      <c r="B208" s="399"/>
      <c r="C208" s="405"/>
      <c r="D208" s="397"/>
      <c r="E208" s="437"/>
      <c r="F208" s="400"/>
    </row>
    <row r="209" spans="1:6" ht="25.5">
      <c r="A209" s="478">
        <v>2.2000000000000002</v>
      </c>
      <c r="B209" s="475"/>
      <c r="C209" s="478"/>
      <c r="D209" s="475" t="s">
        <v>718</v>
      </c>
      <c r="E209" s="479"/>
      <c r="F209" s="481"/>
    </row>
    <row r="210" spans="1:6" ht="102">
      <c r="A210" s="482" t="s">
        <v>719</v>
      </c>
      <c r="B210" s="483" t="s">
        <v>720</v>
      </c>
      <c r="C210" s="482"/>
      <c r="D210" s="483" t="s">
        <v>721</v>
      </c>
      <c r="E210" s="484"/>
      <c r="F210" s="485"/>
    </row>
    <row r="211" spans="1:6" ht="51">
      <c r="A211" s="482"/>
      <c r="B211" s="483"/>
      <c r="C211" s="482" t="s">
        <v>657</v>
      </c>
      <c r="D211" s="487" t="s">
        <v>1654</v>
      </c>
      <c r="E211" s="484" t="s">
        <v>1629</v>
      </c>
      <c r="F211" s="485"/>
    </row>
    <row r="212" spans="1:6">
      <c r="A212" s="482"/>
      <c r="B212" s="483"/>
      <c r="C212" s="482" t="s">
        <v>20</v>
      </c>
      <c r="D212" s="397"/>
      <c r="E212" s="484"/>
      <c r="F212" s="485"/>
    </row>
    <row r="213" spans="1:6">
      <c r="A213" s="482"/>
      <c r="B213" s="483"/>
      <c r="C213" s="482" t="s">
        <v>21</v>
      </c>
      <c r="D213" s="487"/>
      <c r="E213" s="484"/>
      <c r="F213" s="485"/>
    </row>
    <row r="214" spans="1:6">
      <c r="A214" s="482"/>
      <c r="B214" s="483"/>
      <c r="C214" s="482" t="s">
        <v>22</v>
      </c>
      <c r="D214" s="487"/>
      <c r="E214" s="484"/>
      <c r="F214" s="485"/>
    </row>
    <row r="215" spans="1:6">
      <c r="A215" s="482"/>
      <c r="B215" s="483"/>
      <c r="C215" s="482" t="s">
        <v>23</v>
      </c>
      <c r="D215" s="487"/>
      <c r="E215" s="484"/>
      <c r="F215" s="485"/>
    </row>
    <row r="216" spans="1:6">
      <c r="A216" s="482"/>
      <c r="B216" s="483"/>
      <c r="C216" s="482" t="s">
        <v>24</v>
      </c>
      <c r="D216" s="487"/>
      <c r="E216" s="484"/>
      <c r="F216" s="485"/>
    </row>
    <row r="217" spans="1:6">
      <c r="A217" s="405"/>
      <c r="B217" s="399"/>
      <c r="C217" s="405"/>
      <c r="D217" s="397"/>
      <c r="E217" s="437"/>
      <c r="F217" s="400"/>
    </row>
    <row r="218" spans="1:6" ht="89.25">
      <c r="A218" s="482" t="s">
        <v>722</v>
      </c>
      <c r="B218" s="483" t="s">
        <v>723</v>
      </c>
      <c r="C218" s="482"/>
      <c r="D218" s="483" t="s">
        <v>724</v>
      </c>
      <c r="E218" s="484"/>
      <c r="F218" s="485"/>
    </row>
    <row r="219" spans="1:6" ht="51">
      <c r="A219" s="482"/>
      <c r="B219" s="483"/>
      <c r="C219" s="482" t="s">
        <v>657</v>
      </c>
      <c r="D219" s="487" t="s">
        <v>1655</v>
      </c>
      <c r="E219" s="484" t="s">
        <v>1629</v>
      </c>
      <c r="F219" s="485"/>
    </row>
    <row r="220" spans="1:6">
      <c r="A220" s="482"/>
      <c r="B220" s="483"/>
      <c r="C220" s="482" t="s">
        <v>20</v>
      </c>
      <c r="D220" s="487"/>
      <c r="E220" s="484"/>
      <c r="F220" s="485"/>
    </row>
    <row r="221" spans="1:6">
      <c r="A221" s="482"/>
      <c r="B221" s="483"/>
      <c r="C221" s="482" t="s">
        <v>21</v>
      </c>
      <c r="D221" s="487"/>
      <c r="E221" s="484"/>
      <c r="F221" s="485"/>
    </row>
    <row r="222" spans="1:6">
      <c r="A222" s="482"/>
      <c r="B222" s="483"/>
      <c r="C222" s="482" t="s">
        <v>22</v>
      </c>
      <c r="D222" s="487"/>
      <c r="E222" s="484"/>
      <c r="F222" s="485"/>
    </row>
    <row r="223" spans="1:6">
      <c r="A223" s="482"/>
      <c r="B223" s="483"/>
      <c r="C223" s="482" t="s">
        <v>23</v>
      </c>
      <c r="D223" s="487"/>
      <c r="E223" s="484"/>
      <c r="F223" s="485"/>
    </row>
    <row r="224" spans="1:6">
      <c r="A224" s="482"/>
      <c r="B224" s="483"/>
      <c r="C224" s="482" t="s">
        <v>24</v>
      </c>
      <c r="D224" s="487"/>
      <c r="E224" s="484"/>
      <c r="F224" s="485"/>
    </row>
    <row r="225" spans="1:6">
      <c r="A225" s="405"/>
      <c r="B225" s="399"/>
      <c r="C225" s="405"/>
      <c r="D225" s="397"/>
      <c r="E225" s="437"/>
      <c r="F225" s="400"/>
    </row>
    <row r="226" spans="1:6" ht="89.25">
      <c r="A226" s="482" t="s">
        <v>725</v>
      </c>
      <c r="B226" s="483" t="s">
        <v>726</v>
      </c>
      <c r="C226" s="482"/>
      <c r="D226" s="483" t="s">
        <v>727</v>
      </c>
      <c r="E226" s="484"/>
      <c r="F226" s="485"/>
    </row>
    <row r="227" spans="1:6" ht="102">
      <c r="A227" s="482"/>
      <c r="B227" s="483"/>
      <c r="C227" s="482" t="s">
        <v>657</v>
      </c>
      <c r="D227" s="487" t="s">
        <v>1656</v>
      </c>
      <c r="E227" s="484" t="s">
        <v>1629</v>
      </c>
      <c r="F227" s="485"/>
    </row>
    <row r="228" spans="1:6">
      <c r="A228" s="482"/>
      <c r="B228" s="483"/>
      <c r="C228" s="482" t="s">
        <v>20</v>
      </c>
      <c r="D228" s="487"/>
      <c r="E228" s="484"/>
      <c r="F228" s="485"/>
    </row>
    <row r="229" spans="1:6">
      <c r="A229" s="482"/>
      <c r="B229" s="483"/>
      <c r="C229" s="482" t="s">
        <v>21</v>
      </c>
      <c r="D229" s="487"/>
      <c r="E229" s="484"/>
      <c r="F229" s="485"/>
    </row>
    <row r="230" spans="1:6">
      <c r="A230" s="482"/>
      <c r="B230" s="483"/>
      <c r="C230" s="482" t="s">
        <v>22</v>
      </c>
      <c r="D230" s="487"/>
      <c r="E230" s="484"/>
      <c r="F230" s="485"/>
    </row>
    <row r="231" spans="1:6">
      <c r="A231" s="482"/>
      <c r="B231" s="483"/>
      <c r="C231" s="482" t="s">
        <v>23</v>
      </c>
      <c r="D231" s="487"/>
      <c r="E231" s="484"/>
      <c r="F231" s="485"/>
    </row>
    <row r="232" spans="1:6">
      <c r="A232" s="482"/>
      <c r="B232" s="483"/>
      <c r="C232" s="482" t="s">
        <v>24</v>
      </c>
      <c r="D232" s="487"/>
      <c r="E232" s="484"/>
      <c r="F232" s="485"/>
    </row>
    <row r="233" spans="1:6">
      <c r="A233" s="405"/>
      <c r="B233" s="399"/>
      <c r="C233" s="405"/>
      <c r="D233" s="397"/>
      <c r="E233" s="437"/>
      <c r="F233" s="400"/>
    </row>
    <row r="234" spans="1:6" ht="63.75">
      <c r="A234" s="482" t="s">
        <v>728</v>
      </c>
      <c r="B234" s="483" t="s">
        <v>729</v>
      </c>
      <c r="C234" s="482"/>
      <c r="D234" s="483" t="s">
        <v>730</v>
      </c>
      <c r="E234" s="484"/>
      <c r="F234" s="485"/>
    </row>
    <row r="235" spans="1:6" ht="89.25">
      <c r="A235" s="482"/>
      <c r="B235" s="483"/>
      <c r="C235" s="482" t="s">
        <v>657</v>
      </c>
      <c r="D235" s="487" t="s">
        <v>1657</v>
      </c>
      <c r="E235" s="484" t="s">
        <v>1629</v>
      </c>
      <c r="F235" s="485"/>
    </row>
    <row r="236" spans="1:6">
      <c r="A236" s="482"/>
      <c r="B236" s="483"/>
      <c r="C236" s="482" t="s">
        <v>20</v>
      </c>
      <c r="D236" s="487"/>
      <c r="E236" s="484"/>
      <c r="F236" s="485"/>
    </row>
    <row r="237" spans="1:6">
      <c r="A237" s="482"/>
      <c r="B237" s="483"/>
      <c r="C237" s="482" t="s">
        <v>21</v>
      </c>
      <c r="D237" s="487"/>
      <c r="E237" s="484"/>
      <c r="F237" s="485"/>
    </row>
    <row r="238" spans="1:6">
      <c r="A238" s="482"/>
      <c r="B238" s="483"/>
      <c r="C238" s="482" t="s">
        <v>22</v>
      </c>
      <c r="D238" s="487"/>
      <c r="E238" s="484"/>
      <c r="F238" s="485"/>
    </row>
    <row r="239" spans="1:6">
      <c r="A239" s="482"/>
      <c r="B239" s="483"/>
      <c r="C239" s="482" t="s">
        <v>23</v>
      </c>
      <c r="D239" s="487"/>
      <c r="E239" s="484"/>
      <c r="F239" s="485"/>
    </row>
    <row r="240" spans="1:6">
      <c r="A240" s="482"/>
      <c r="B240" s="483"/>
      <c r="C240" s="482" t="s">
        <v>24</v>
      </c>
      <c r="D240" s="487"/>
      <c r="E240" s="484"/>
      <c r="F240" s="485"/>
    </row>
    <row r="241" spans="1:6">
      <c r="A241" s="405"/>
      <c r="B241" s="399"/>
      <c r="C241" s="405"/>
      <c r="D241" s="438"/>
      <c r="E241" s="437"/>
      <c r="F241" s="400"/>
    </row>
    <row r="242" spans="1:6" ht="76.5">
      <c r="A242" s="482" t="s">
        <v>731</v>
      </c>
      <c r="B242" s="483" t="s">
        <v>732</v>
      </c>
      <c r="C242" s="482"/>
      <c r="D242" s="483" t="s">
        <v>733</v>
      </c>
      <c r="E242" s="484"/>
      <c r="F242" s="485"/>
    </row>
    <row r="243" spans="1:6" ht="89.25">
      <c r="A243" s="482"/>
      <c r="B243" s="483"/>
      <c r="C243" s="482" t="s">
        <v>657</v>
      </c>
      <c r="D243" s="487" t="s">
        <v>1658</v>
      </c>
      <c r="E243" s="484" t="s">
        <v>1629</v>
      </c>
      <c r="F243" s="485"/>
    </row>
    <row r="244" spans="1:6">
      <c r="A244" s="482"/>
      <c r="B244" s="483"/>
      <c r="C244" s="482" t="s">
        <v>20</v>
      </c>
      <c r="D244" s="487"/>
      <c r="E244" s="484"/>
      <c r="F244" s="485"/>
    </row>
    <row r="245" spans="1:6">
      <c r="A245" s="482"/>
      <c r="B245" s="483"/>
      <c r="C245" s="482" t="s">
        <v>21</v>
      </c>
      <c r="D245" s="487"/>
      <c r="E245" s="484"/>
      <c r="F245" s="485"/>
    </row>
    <row r="246" spans="1:6">
      <c r="A246" s="482"/>
      <c r="B246" s="483"/>
      <c r="C246" s="482" t="s">
        <v>22</v>
      </c>
      <c r="D246" s="487"/>
      <c r="E246" s="484"/>
      <c r="F246" s="485"/>
    </row>
    <row r="247" spans="1:6">
      <c r="A247" s="482"/>
      <c r="B247" s="483"/>
      <c r="C247" s="482" t="s">
        <v>23</v>
      </c>
      <c r="D247" s="487"/>
      <c r="E247" s="484"/>
      <c r="F247" s="485"/>
    </row>
    <row r="248" spans="1:6">
      <c r="A248" s="482"/>
      <c r="B248" s="483"/>
      <c r="C248" s="482" t="s">
        <v>24</v>
      </c>
      <c r="D248" s="487"/>
      <c r="E248" s="484"/>
      <c r="F248" s="485"/>
    </row>
    <row r="249" spans="1:6">
      <c r="A249" s="405"/>
      <c r="B249" s="399"/>
      <c r="C249" s="405"/>
      <c r="D249" s="397"/>
      <c r="E249" s="437"/>
      <c r="F249" s="400"/>
    </row>
    <row r="250" spans="1:6" ht="63.75">
      <c r="A250" s="482" t="s">
        <v>734</v>
      </c>
      <c r="B250" s="483" t="s">
        <v>735</v>
      </c>
      <c r="C250" s="482"/>
      <c r="D250" s="483" t="s">
        <v>736</v>
      </c>
      <c r="E250" s="484"/>
      <c r="F250" s="485"/>
    </row>
    <row r="251" spans="1:6" ht="89.25">
      <c r="A251" s="482"/>
      <c r="B251" s="483"/>
      <c r="C251" s="482" t="s">
        <v>657</v>
      </c>
      <c r="D251" s="487" t="s">
        <v>1659</v>
      </c>
      <c r="E251" s="484" t="s">
        <v>1629</v>
      </c>
      <c r="F251" s="485"/>
    </row>
    <row r="252" spans="1:6">
      <c r="A252" s="482"/>
      <c r="B252" s="483"/>
      <c r="C252" s="482" t="s">
        <v>20</v>
      </c>
      <c r="D252" s="487"/>
      <c r="E252" s="484"/>
      <c r="F252" s="485"/>
    </row>
    <row r="253" spans="1:6">
      <c r="A253" s="482"/>
      <c r="B253" s="483"/>
      <c r="C253" s="482" t="s">
        <v>21</v>
      </c>
      <c r="D253" s="487"/>
      <c r="E253" s="484"/>
      <c r="F253" s="485"/>
    </row>
    <row r="254" spans="1:6">
      <c r="A254" s="482"/>
      <c r="B254" s="483"/>
      <c r="C254" s="482" t="s">
        <v>22</v>
      </c>
      <c r="D254" s="487"/>
      <c r="E254" s="484"/>
      <c r="F254" s="485"/>
    </row>
    <row r="255" spans="1:6">
      <c r="A255" s="482"/>
      <c r="B255" s="483"/>
      <c r="C255" s="482" t="s">
        <v>23</v>
      </c>
      <c r="D255" s="487"/>
      <c r="E255" s="484"/>
      <c r="F255" s="485"/>
    </row>
    <row r="256" spans="1:6">
      <c r="A256" s="482"/>
      <c r="B256" s="483"/>
      <c r="C256" s="482" t="s">
        <v>24</v>
      </c>
      <c r="D256" s="487"/>
      <c r="E256" s="484"/>
      <c r="F256" s="485"/>
    </row>
    <row r="257" spans="1:6">
      <c r="A257" s="405"/>
      <c r="B257" s="399"/>
      <c r="C257" s="405"/>
      <c r="D257" s="397"/>
      <c r="E257" s="437"/>
      <c r="F257" s="400"/>
    </row>
    <row r="258" spans="1:6" ht="63.75">
      <c r="A258" s="482" t="s">
        <v>737</v>
      </c>
      <c r="B258" s="483" t="s">
        <v>738</v>
      </c>
      <c r="C258" s="482"/>
      <c r="D258" s="483" t="s">
        <v>739</v>
      </c>
      <c r="E258" s="484"/>
      <c r="F258" s="485"/>
    </row>
    <row r="259" spans="1:6" ht="51">
      <c r="A259" s="482"/>
      <c r="B259" s="483"/>
      <c r="C259" s="482" t="s">
        <v>657</v>
      </c>
      <c r="D259" s="487" t="s">
        <v>1660</v>
      </c>
      <c r="E259" s="484" t="s">
        <v>1629</v>
      </c>
      <c r="F259" s="485"/>
    </row>
    <row r="260" spans="1:6">
      <c r="A260" s="482"/>
      <c r="B260" s="483"/>
      <c r="C260" s="482" t="s">
        <v>20</v>
      </c>
      <c r="D260" s="487"/>
      <c r="E260" s="484"/>
      <c r="F260" s="485"/>
    </row>
    <row r="261" spans="1:6">
      <c r="A261" s="482"/>
      <c r="B261" s="483"/>
      <c r="C261" s="482" t="s">
        <v>21</v>
      </c>
      <c r="D261" s="487"/>
      <c r="E261" s="484"/>
      <c r="F261" s="485"/>
    </row>
    <row r="262" spans="1:6">
      <c r="A262" s="482"/>
      <c r="B262" s="483"/>
      <c r="C262" s="482" t="s">
        <v>22</v>
      </c>
      <c r="D262" s="487"/>
      <c r="E262" s="484"/>
      <c r="F262" s="485"/>
    </row>
    <row r="263" spans="1:6">
      <c r="A263" s="482"/>
      <c r="B263" s="483"/>
      <c r="C263" s="482" t="s">
        <v>23</v>
      </c>
      <c r="D263" s="487"/>
      <c r="E263" s="484"/>
      <c r="F263" s="485"/>
    </row>
    <row r="264" spans="1:6">
      <c r="A264" s="482"/>
      <c r="B264" s="483"/>
      <c r="C264" s="482" t="s">
        <v>24</v>
      </c>
      <c r="D264" s="487"/>
      <c r="E264" s="484"/>
      <c r="F264" s="485"/>
    </row>
    <row r="265" spans="1:6">
      <c r="A265" s="405"/>
      <c r="B265" s="399"/>
      <c r="C265" s="405"/>
      <c r="D265" s="438"/>
      <c r="E265" s="437"/>
      <c r="F265" s="400"/>
    </row>
    <row r="266" spans="1:6" ht="63.75">
      <c r="A266" s="482" t="s">
        <v>740</v>
      </c>
      <c r="B266" s="483" t="s">
        <v>741</v>
      </c>
      <c r="C266" s="482"/>
      <c r="D266" s="483" t="s">
        <v>742</v>
      </c>
      <c r="E266" s="484"/>
      <c r="F266" s="485"/>
    </row>
    <row r="267" spans="1:6" ht="51">
      <c r="A267" s="482"/>
      <c r="B267" s="483"/>
      <c r="C267" s="482" t="s">
        <v>657</v>
      </c>
      <c r="D267" s="487" t="s">
        <v>1661</v>
      </c>
      <c r="E267" s="484" t="s">
        <v>654</v>
      </c>
      <c r="F267" s="485"/>
    </row>
    <row r="268" spans="1:6">
      <c r="A268" s="482"/>
      <c r="B268" s="483"/>
      <c r="C268" s="482" t="s">
        <v>20</v>
      </c>
      <c r="D268" s="487"/>
      <c r="E268" s="484"/>
      <c r="F268" s="485"/>
    </row>
    <row r="269" spans="1:6">
      <c r="A269" s="482"/>
      <c r="B269" s="483"/>
      <c r="C269" s="482" t="s">
        <v>21</v>
      </c>
      <c r="D269" s="487"/>
      <c r="E269" s="484"/>
      <c r="F269" s="485"/>
    </row>
    <row r="270" spans="1:6">
      <c r="A270" s="482"/>
      <c r="B270" s="483"/>
      <c r="C270" s="482" t="s">
        <v>22</v>
      </c>
      <c r="D270" s="487"/>
      <c r="E270" s="484"/>
      <c r="F270" s="485"/>
    </row>
    <row r="271" spans="1:6">
      <c r="A271" s="482"/>
      <c r="B271" s="483"/>
      <c r="C271" s="482" t="s">
        <v>23</v>
      </c>
      <c r="D271" s="487"/>
      <c r="E271" s="484"/>
      <c r="F271" s="485"/>
    </row>
    <row r="272" spans="1:6">
      <c r="A272" s="482"/>
      <c r="B272" s="483"/>
      <c r="C272" s="482" t="s">
        <v>24</v>
      </c>
      <c r="D272" s="487"/>
      <c r="E272" s="484"/>
      <c r="F272" s="485"/>
    </row>
    <row r="273" spans="1:6">
      <c r="A273" s="405"/>
      <c r="B273" s="399"/>
      <c r="C273" s="405"/>
      <c r="D273" s="438"/>
      <c r="E273" s="437"/>
      <c r="F273" s="400"/>
    </row>
    <row r="274" spans="1:6" ht="63.75">
      <c r="A274" s="482" t="s">
        <v>743</v>
      </c>
      <c r="B274" s="483" t="s">
        <v>744</v>
      </c>
      <c r="C274" s="482"/>
      <c r="D274" s="483" t="s">
        <v>745</v>
      </c>
      <c r="E274" s="484"/>
      <c r="F274" s="485"/>
    </row>
    <row r="275" spans="1:6" ht="38.25">
      <c r="A275" s="482"/>
      <c r="B275" s="483"/>
      <c r="C275" s="482" t="s">
        <v>657</v>
      </c>
      <c r="D275" s="487" t="s">
        <v>1662</v>
      </c>
      <c r="E275" s="484" t="s">
        <v>1629</v>
      </c>
      <c r="F275" s="485"/>
    </row>
    <row r="276" spans="1:6">
      <c r="A276" s="482"/>
      <c r="B276" s="483"/>
      <c r="C276" s="482" t="s">
        <v>20</v>
      </c>
      <c r="D276" s="487"/>
      <c r="E276" s="484"/>
      <c r="F276" s="485"/>
    </row>
    <row r="277" spans="1:6">
      <c r="A277" s="482"/>
      <c r="B277" s="483"/>
      <c r="C277" s="482" t="s">
        <v>21</v>
      </c>
      <c r="D277" s="487"/>
      <c r="E277" s="484"/>
      <c r="F277" s="485"/>
    </row>
    <row r="278" spans="1:6">
      <c r="A278" s="482"/>
      <c r="B278" s="483"/>
      <c r="C278" s="482" t="s">
        <v>22</v>
      </c>
      <c r="D278" s="487"/>
      <c r="E278" s="484"/>
      <c r="F278" s="485"/>
    </row>
    <row r="279" spans="1:6">
      <c r="A279" s="482"/>
      <c r="B279" s="483"/>
      <c r="C279" s="482" t="s">
        <v>23</v>
      </c>
      <c r="D279" s="487"/>
      <c r="E279" s="484"/>
      <c r="F279" s="485"/>
    </row>
    <row r="280" spans="1:6">
      <c r="A280" s="482"/>
      <c r="B280" s="483"/>
      <c r="C280" s="482" t="s">
        <v>24</v>
      </c>
      <c r="D280" s="487"/>
      <c r="E280" s="484"/>
      <c r="F280" s="485"/>
    </row>
    <row r="281" spans="1:6">
      <c r="A281" s="405"/>
      <c r="B281" s="399"/>
      <c r="C281" s="405"/>
      <c r="D281" s="438"/>
      <c r="E281" s="437"/>
      <c r="F281" s="400"/>
    </row>
    <row r="282" spans="1:6" ht="63.75">
      <c r="A282" s="482" t="s">
        <v>746</v>
      </c>
      <c r="B282" s="483" t="s">
        <v>747</v>
      </c>
      <c r="C282" s="482"/>
      <c r="D282" s="483" t="s">
        <v>748</v>
      </c>
      <c r="E282" s="484"/>
      <c r="F282" s="485"/>
    </row>
    <row r="283" spans="1:6" ht="25.5">
      <c r="A283" s="482"/>
      <c r="B283" s="483"/>
      <c r="C283" s="482" t="s">
        <v>657</v>
      </c>
      <c r="D283" s="397" t="s">
        <v>1663</v>
      </c>
      <c r="E283" s="401" t="s">
        <v>654</v>
      </c>
      <c r="F283" s="485"/>
    </row>
    <row r="284" spans="1:6">
      <c r="A284" s="482"/>
      <c r="B284" s="483"/>
      <c r="C284" s="482" t="s">
        <v>20</v>
      </c>
      <c r="D284" s="487"/>
      <c r="E284" s="484"/>
      <c r="F284" s="485"/>
    </row>
    <row r="285" spans="1:6">
      <c r="A285" s="482"/>
      <c r="B285" s="483"/>
      <c r="C285" s="482" t="s">
        <v>21</v>
      </c>
      <c r="D285" s="487"/>
      <c r="E285" s="484"/>
      <c r="F285" s="485"/>
    </row>
    <row r="286" spans="1:6">
      <c r="A286" s="482"/>
      <c r="B286" s="483"/>
      <c r="C286" s="482" t="s">
        <v>22</v>
      </c>
      <c r="D286" s="487"/>
      <c r="E286" s="484"/>
      <c r="F286" s="485"/>
    </row>
    <row r="287" spans="1:6">
      <c r="A287" s="482"/>
      <c r="B287" s="483"/>
      <c r="C287" s="482" t="s">
        <v>23</v>
      </c>
      <c r="D287" s="487"/>
      <c r="E287" s="484"/>
      <c r="F287" s="485"/>
    </row>
    <row r="288" spans="1:6">
      <c r="A288" s="482"/>
      <c r="B288" s="483"/>
      <c r="C288" s="482" t="s">
        <v>24</v>
      </c>
      <c r="D288" s="487"/>
      <c r="E288" s="484"/>
      <c r="F288" s="485"/>
    </row>
    <row r="289" spans="1:6">
      <c r="A289" s="405"/>
      <c r="B289" s="399"/>
      <c r="C289" s="405"/>
      <c r="D289" s="397"/>
      <c r="E289" s="437"/>
      <c r="F289" s="400"/>
    </row>
    <row r="290" spans="1:6" ht="63.75">
      <c r="A290" s="482" t="s">
        <v>749</v>
      </c>
      <c r="B290" s="483" t="s">
        <v>750</v>
      </c>
      <c r="C290" s="482"/>
      <c r="D290" s="483" t="s">
        <v>751</v>
      </c>
      <c r="E290" s="484"/>
      <c r="F290" s="485"/>
    </row>
    <row r="291" spans="1:6" ht="51">
      <c r="A291" s="482"/>
      <c r="B291" s="483"/>
      <c r="C291" s="482" t="s">
        <v>657</v>
      </c>
      <c r="D291" s="487" t="s">
        <v>1661</v>
      </c>
      <c r="E291" s="484" t="s">
        <v>654</v>
      </c>
      <c r="F291" s="485"/>
    </row>
    <row r="292" spans="1:6">
      <c r="A292" s="482"/>
      <c r="B292" s="483"/>
      <c r="C292" s="482" t="s">
        <v>20</v>
      </c>
      <c r="D292" s="487"/>
      <c r="E292" s="484"/>
      <c r="F292" s="485"/>
    </row>
    <row r="293" spans="1:6">
      <c r="A293" s="482"/>
      <c r="B293" s="483"/>
      <c r="C293" s="482" t="s">
        <v>21</v>
      </c>
      <c r="D293" s="487"/>
      <c r="E293" s="484"/>
      <c r="F293" s="485"/>
    </row>
    <row r="294" spans="1:6">
      <c r="A294" s="482"/>
      <c r="B294" s="483"/>
      <c r="C294" s="482" t="s">
        <v>22</v>
      </c>
      <c r="D294" s="487"/>
      <c r="E294" s="484"/>
      <c r="F294" s="485"/>
    </row>
    <row r="295" spans="1:6">
      <c r="A295" s="482"/>
      <c r="B295" s="483"/>
      <c r="C295" s="482" t="s">
        <v>23</v>
      </c>
      <c r="D295" s="487"/>
      <c r="E295" s="484"/>
      <c r="F295" s="485"/>
    </row>
    <row r="296" spans="1:6">
      <c r="A296" s="482"/>
      <c r="B296" s="483"/>
      <c r="C296" s="482" t="s">
        <v>24</v>
      </c>
      <c r="D296" s="487"/>
      <c r="E296" s="484"/>
      <c r="F296" s="485"/>
    </row>
    <row r="297" spans="1:6">
      <c r="A297" s="405"/>
      <c r="B297" s="399"/>
      <c r="C297" s="405"/>
      <c r="D297" s="397"/>
      <c r="E297" s="437"/>
      <c r="F297" s="400"/>
    </row>
    <row r="298" spans="1:6" ht="63.75">
      <c r="A298" s="482" t="s">
        <v>752</v>
      </c>
      <c r="B298" s="483" t="s">
        <v>753</v>
      </c>
      <c r="C298" s="482"/>
      <c r="D298" s="483" t="s">
        <v>754</v>
      </c>
      <c r="E298" s="484"/>
      <c r="F298" s="485"/>
    </row>
    <row r="299" spans="1:6" ht="51">
      <c r="A299" s="482"/>
      <c r="B299" s="483"/>
      <c r="C299" s="482" t="s">
        <v>657</v>
      </c>
      <c r="D299" s="487" t="s">
        <v>1664</v>
      </c>
      <c r="E299" s="484" t="s">
        <v>1629</v>
      </c>
      <c r="F299" s="485"/>
    </row>
    <row r="300" spans="1:6">
      <c r="A300" s="482"/>
      <c r="B300" s="483"/>
      <c r="C300" s="482" t="s">
        <v>20</v>
      </c>
      <c r="D300" s="487"/>
      <c r="E300" s="484"/>
      <c r="F300" s="485"/>
    </row>
    <row r="301" spans="1:6">
      <c r="A301" s="482"/>
      <c r="B301" s="483"/>
      <c r="C301" s="482" t="s">
        <v>21</v>
      </c>
      <c r="D301" s="487"/>
      <c r="E301" s="484"/>
      <c r="F301" s="485"/>
    </row>
    <row r="302" spans="1:6">
      <c r="A302" s="482"/>
      <c r="B302" s="483"/>
      <c r="C302" s="482" t="s">
        <v>22</v>
      </c>
      <c r="D302" s="487"/>
      <c r="E302" s="484"/>
      <c r="F302" s="485"/>
    </row>
    <row r="303" spans="1:6">
      <c r="A303" s="482"/>
      <c r="B303" s="483"/>
      <c r="C303" s="482" t="s">
        <v>23</v>
      </c>
      <c r="D303" s="487"/>
      <c r="E303" s="484"/>
      <c r="F303" s="485"/>
    </row>
    <row r="304" spans="1:6">
      <c r="A304" s="482"/>
      <c r="B304" s="483"/>
      <c r="C304" s="482" t="s">
        <v>24</v>
      </c>
      <c r="D304" s="487"/>
      <c r="E304" s="484"/>
      <c r="F304" s="485"/>
    </row>
    <row r="305" spans="1:6">
      <c r="A305" s="405"/>
      <c r="B305" s="399"/>
      <c r="C305" s="405"/>
      <c r="D305" s="438"/>
      <c r="E305" s="437"/>
      <c r="F305" s="400"/>
    </row>
    <row r="306" spans="1:6" ht="63.75">
      <c r="A306" s="482" t="s">
        <v>755</v>
      </c>
      <c r="B306" s="483" t="s">
        <v>756</v>
      </c>
      <c r="C306" s="482"/>
      <c r="D306" s="483" t="s">
        <v>757</v>
      </c>
      <c r="E306" s="484"/>
      <c r="F306" s="485"/>
    </row>
    <row r="307" spans="1:6" ht="38.25">
      <c r="A307" s="482"/>
      <c r="B307" s="483"/>
      <c r="C307" s="482" t="s">
        <v>657</v>
      </c>
      <c r="D307" s="487" t="s">
        <v>1665</v>
      </c>
      <c r="E307" s="484" t="s">
        <v>1629</v>
      </c>
      <c r="F307" s="485"/>
    </row>
    <row r="308" spans="1:6">
      <c r="A308" s="482"/>
      <c r="B308" s="483"/>
      <c r="C308" s="482" t="s">
        <v>20</v>
      </c>
      <c r="D308" s="397"/>
      <c r="E308" s="401"/>
      <c r="F308" s="485"/>
    </row>
    <row r="309" spans="1:6">
      <c r="A309" s="482"/>
      <c r="B309" s="483"/>
      <c r="C309" s="482" t="s">
        <v>21</v>
      </c>
      <c r="D309" s="487"/>
      <c r="E309" s="484"/>
      <c r="F309" s="485"/>
    </row>
    <row r="310" spans="1:6">
      <c r="A310" s="482"/>
      <c r="B310" s="483"/>
      <c r="C310" s="482" t="s">
        <v>22</v>
      </c>
      <c r="D310" s="487"/>
      <c r="E310" s="484"/>
      <c r="F310" s="485"/>
    </row>
    <row r="311" spans="1:6">
      <c r="A311" s="482"/>
      <c r="B311" s="483"/>
      <c r="C311" s="482" t="s">
        <v>23</v>
      </c>
      <c r="D311" s="487"/>
      <c r="E311" s="484"/>
      <c r="F311" s="485"/>
    </row>
    <row r="312" spans="1:6">
      <c r="A312" s="482"/>
      <c r="B312" s="483"/>
      <c r="C312" s="482" t="s">
        <v>24</v>
      </c>
      <c r="D312" s="487"/>
      <c r="E312" s="484"/>
      <c r="F312" s="485"/>
    </row>
    <row r="313" spans="1:6">
      <c r="A313" s="405"/>
      <c r="B313" s="399"/>
      <c r="C313" s="405"/>
      <c r="D313" s="397"/>
      <c r="E313" s="437"/>
      <c r="F313" s="400"/>
    </row>
    <row r="314" spans="1:6" ht="63.75">
      <c r="A314" s="482" t="s">
        <v>758</v>
      </c>
      <c r="B314" s="483" t="s">
        <v>759</v>
      </c>
      <c r="C314" s="482"/>
      <c r="D314" s="483" t="s">
        <v>760</v>
      </c>
      <c r="E314" s="484"/>
      <c r="F314" s="485"/>
    </row>
    <row r="315" spans="1:6" ht="76.5">
      <c r="A315" s="482"/>
      <c r="B315" s="483"/>
      <c r="C315" s="482" t="s">
        <v>657</v>
      </c>
      <c r="D315" s="487" t="s">
        <v>1666</v>
      </c>
      <c r="E315" s="484" t="s">
        <v>1629</v>
      </c>
      <c r="F315" s="485"/>
    </row>
    <row r="316" spans="1:6">
      <c r="A316" s="482"/>
      <c r="B316" s="483"/>
      <c r="C316" s="482" t="s">
        <v>20</v>
      </c>
      <c r="D316" s="487"/>
      <c r="E316" s="484"/>
      <c r="F316" s="485"/>
    </row>
    <row r="317" spans="1:6">
      <c r="A317" s="482"/>
      <c r="B317" s="483"/>
      <c r="C317" s="482" t="s">
        <v>21</v>
      </c>
      <c r="D317" s="487"/>
      <c r="E317" s="484"/>
      <c r="F317" s="485"/>
    </row>
    <row r="318" spans="1:6">
      <c r="A318" s="482"/>
      <c r="B318" s="483"/>
      <c r="C318" s="482" t="s">
        <v>22</v>
      </c>
      <c r="D318" s="487"/>
      <c r="E318" s="484"/>
      <c r="F318" s="485"/>
    </row>
    <row r="319" spans="1:6">
      <c r="A319" s="482"/>
      <c r="B319" s="483"/>
      <c r="C319" s="482" t="s">
        <v>23</v>
      </c>
      <c r="D319" s="487"/>
      <c r="E319" s="484"/>
      <c r="F319" s="485"/>
    </row>
    <row r="320" spans="1:6">
      <c r="A320" s="482"/>
      <c r="B320" s="483"/>
      <c r="C320" s="482" t="s">
        <v>24</v>
      </c>
      <c r="D320" s="487"/>
      <c r="E320" s="484"/>
      <c r="F320" s="485"/>
    </row>
    <row r="321" spans="1:6">
      <c r="A321" s="405"/>
      <c r="B321" s="399"/>
      <c r="C321" s="405"/>
      <c r="D321" s="397"/>
      <c r="E321" s="437"/>
      <c r="F321" s="400"/>
    </row>
    <row r="322" spans="1:6" ht="153">
      <c r="A322" s="482" t="s">
        <v>761</v>
      </c>
      <c r="B322" s="483" t="s">
        <v>762</v>
      </c>
      <c r="C322" s="482"/>
      <c r="D322" s="483" t="s">
        <v>763</v>
      </c>
      <c r="E322" s="484"/>
      <c r="F322" s="485"/>
    </row>
    <row r="323" spans="1:6">
      <c r="A323" s="482"/>
      <c r="B323" s="483"/>
      <c r="C323" s="482" t="s">
        <v>657</v>
      </c>
      <c r="D323" s="397" t="s">
        <v>1667</v>
      </c>
      <c r="E323" s="401" t="s">
        <v>654</v>
      </c>
      <c r="F323" s="485"/>
    </row>
    <row r="324" spans="1:6">
      <c r="A324" s="482"/>
      <c r="B324" s="483"/>
      <c r="C324" s="482" t="s">
        <v>20</v>
      </c>
      <c r="D324" s="487"/>
      <c r="E324" s="484"/>
      <c r="F324" s="485"/>
    </row>
    <row r="325" spans="1:6">
      <c r="A325" s="482"/>
      <c r="B325" s="483"/>
      <c r="C325" s="482" t="s">
        <v>21</v>
      </c>
      <c r="D325" s="487"/>
      <c r="E325" s="484"/>
      <c r="F325" s="485"/>
    </row>
    <row r="326" spans="1:6">
      <c r="A326" s="482"/>
      <c r="B326" s="483"/>
      <c r="C326" s="482" t="s">
        <v>22</v>
      </c>
      <c r="D326" s="487"/>
      <c r="E326" s="484"/>
      <c r="F326" s="485"/>
    </row>
    <row r="327" spans="1:6">
      <c r="A327" s="482"/>
      <c r="B327" s="483"/>
      <c r="C327" s="482" t="s">
        <v>23</v>
      </c>
      <c r="D327" s="487"/>
      <c r="E327" s="484"/>
      <c r="F327" s="485"/>
    </row>
    <row r="328" spans="1:6">
      <c r="A328" s="482"/>
      <c r="B328" s="483"/>
      <c r="C328" s="482" t="s">
        <v>24</v>
      </c>
      <c r="D328" s="487"/>
      <c r="E328" s="484"/>
      <c r="F328" s="485"/>
    </row>
    <row r="329" spans="1:6">
      <c r="A329" s="405"/>
      <c r="B329" s="399"/>
      <c r="C329" s="405"/>
      <c r="D329" s="397"/>
      <c r="E329" s="437"/>
      <c r="F329" s="400"/>
    </row>
    <row r="330" spans="1:6" ht="178.5">
      <c r="A330" s="482" t="s">
        <v>764</v>
      </c>
      <c r="B330" s="483" t="s">
        <v>632</v>
      </c>
      <c r="C330" s="482"/>
      <c r="D330" s="483" t="s">
        <v>765</v>
      </c>
      <c r="E330" s="484"/>
      <c r="F330" s="485"/>
    </row>
    <row r="331" spans="1:6" ht="89.25">
      <c r="A331" s="482"/>
      <c r="B331" s="483"/>
      <c r="C331" s="482" t="s">
        <v>657</v>
      </c>
      <c r="D331" s="487" t="s">
        <v>1668</v>
      </c>
      <c r="E331" s="484" t="s">
        <v>1669</v>
      </c>
      <c r="F331" s="485"/>
    </row>
    <row r="332" spans="1:6">
      <c r="A332" s="482"/>
      <c r="B332" s="483"/>
      <c r="C332" s="482" t="s">
        <v>20</v>
      </c>
      <c r="D332" s="487"/>
      <c r="E332" s="484"/>
      <c r="F332" s="485"/>
    </row>
    <row r="333" spans="1:6">
      <c r="A333" s="482"/>
      <c r="B333" s="483"/>
      <c r="C333" s="482" t="s">
        <v>21</v>
      </c>
      <c r="D333" s="487"/>
      <c r="E333" s="484"/>
      <c r="F333" s="485"/>
    </row>
    <row r="334" spans="1:6">
      <c r="A334" s="482"/>
      <c r="B334" s="483"/>
      <c r="C334" s="482" t="s">
        <v>22</v>
      </c>
      <c r="D334" s="487"/>
      <c r="E334" s="484"/>
      <c r="F334" s="485"/>
    </row>
    <row r="335" spans="1:6">
      <c r="A335" s="482"/>
      <c r="B335" s="483"/>
      <c r="C335" s="482" t="s">
        <v>23</v>
      </c>
      <c r="D335" s="487"/>
      <c r="E335" s="484"/>
      <c r="F335" s="485"/>
    </row>
    <row r="336" spans="1:6">
      <c r="A336" s="482"/>
      <c r="B336" s="483"/>
      <c r="C336" s="482" t="s">
        <v>24</v>
      </c>
      <c r="D336" s="487"/>
      <c r="E336" s="484"/>
      <c r="F336" s="485"/>
    </row>
    <row r="337" spans="1:6">
      <c r="A337" s="405"/>
      <c r="B337" s="399"/>
      <c r="C337" s="405"/>
      <c r="D337" s="397"/>
      <c r="E337" s="437"/>
      <c r="F337" s="400"/>
    </row>
    <row r="338" spans="1:6">
      <c r="A338" s="475">
        <v>2.2999999999999998</v>
      </c>
      <c r="B338" s="475"/>
      <c r="C338" s="475"/>
      <c r="D338" s="475" t="s">
        <v>766</v>
      </c>
      <c r="E338" s="479"/>
      <c r="F338" s="481"/>
    </row>
    <row r="339" spans="1:6" ht="191.25">
      <c r="A339" s="482" t="s">
        <v>767</v>
      </c>
      <c r="B339" s="483" t="s">
        <v>768</v>
      </c>
      <c r="C339" s="482"/>
      <c r="D339" s="483" t="s">
        <v>769</v>
      </c>
      <c r="E339" s="484"/>
      <c r="F339" s="485"/>
    </row>
    <row r="340" spans="1:6" ht="89.25">
      <c r="A340" s="482"/>
      <c r="B340" s="483"/>
      <c r="C340" s="482" t="s">
        <v>657</v>
      </c>
      <c r="D340" s="487" t="s">
        <v>1670</v>
      </c>
      <c r="E340" s="484" t="s">
        <v>1629</v>
      </c>
      <c r="F340" s="485"/>
    </row>
    <row r="341" spans="1:6">
      <c r="A341" s="482"/>
      <c r="B341" s="483"/>
      <c r="C341" s="482" t="s">
        <v>20</v>
      </c>
      <c r="D341" s="487"/>
      <c r="E341" s="484"/>
      <c r="F341" s="485"/>
    </row>
    <row r="342" spans="1:6">
      <c r="A342" s="482"/>
      <c r="B342" s="483"/>
      <c r="C342" s="482" t="s">
        <v>21</v>
      </c>
      <c r="D342" s="487"/>
      <c r="E342" s="484"/>
      <c r="F342" s="485"/>
    </row>
    <row r="343" spans="1:6">
      <c r="A343" s="482"/>
      <c r="B343" s="483"/>
      <c r="C343" s="482" t="s">
        <v>22</v>
      </c>
      <c r="D343" s="487"/>
      <c r="E343" s="484"/>
      <c r="F343" s="485"/>
    </row>
    <row r="344" spans="1:6">
      <c r="A344" s="482"/>
      <c r="B344" s="483"/>
      <c r="C344" s="482" t="s">
        <v>23</v>
      </c>
      <c r="D344" s="487"/>
      <c r="E344" s="484"/>
      <c r="F344" s="485"/>
    </row>
    <row r="345" spans="1:6">
      <c r="A345" s="482"/>
      <c r="B345" s="483"/>
      <c r="C345" s="482" t="s">
        <v>24</v>
      </c>
      <c r="D345" s="487"/>
      <c r="E345" s="484"/>
      <c r="F345" s="485"/>
    </row>
    <row r="346" spans="1:6">
      <c r="A346" s="405"/>
      <c r="B346" s="399"/>
      <c r="C346" s="405"/>
      <c r="D346" s="397"/>
      <c r="E346" s="437"/>
      <c r="F346" s="400"/>
    </row>
    <row r="347" spans="1:6" ht="140.25">
      <c r="A347" s="482" t="s">
        <v>770</v>
      </c>
      <c r="B347" s="483" t="s">
        <v>771</v>
      </c>
      <c r="C347" s="482"/>
      <c r="D347" s="483" t="s">
        <v>772</v>
      </c>
      <c r="E347" s="484"/>
      <c r="F347" s="485"/>
    </row>
    <row r="348" spans="1:6" ht="38.25">
      <c r="A348" s="482"/>
      <c r="B348" s="483"/>
      <c r="C348" s="482" t="s">
        <v>657</v>
      </c>
      <c r="D348" s="487" t="s">
        <v>1671</v>
      </c>
      <c r="E348" s="484" t="s">
        <v>654</v>
      </c>
      <c r="F348" s="485"/>
    </row>
    <row r="349" spans="1:6">
      <c r="A349" s="482"/>
      <c r="B349" s="483"/>
      <c r="C349" s="482" t="s">
        <v>20</v>
      </c>
      <c r="D349" s="487"/>
      <c r="E349" s="484"/>
      <c r="F349" s="485"/>
    </row>
    <row r="350" spans="1:6">
      <c r="A350" s="482"/>
      <c r="B350" s="483"/>
      <c r="C350" s="482" t="s">
        <v>21</v>
      </c>
      <c r="D350" s="487"/>
      <c r="E350" s="484"/>
      <c r="F350" s="485"/>
    </row>
    <row r="351" spans="1:6">
      <c r="A351" s="482"/>
      <c r="B351" s="483"/>
      <c r="C351" s="482" t="s">
        <v>22</v>
      </c>
      <c r="D351" s="487"/>
      <c r="E351" s="484"/>
      <c r="F351" s="485"/>
    </row>
    <row r="352" spans="1:6">
      <c r="A352" s="482"/>
      <c r="B352" s="483"/>
      <c r="C352" s="482" t="s">
        <v>23</v>
      </c>
      <c r="D352" s="487"/>
      <c r="E352" s="484"/>
      <c r="F352" s="485"/>
    </row>
    <row r="353" spans="1:6">
      <c r="A353" s="482"/>
      <c r="B353" s="483"/>
      <c r="C353" s="482" t="s">
        <v>24</v>
      </c>
      <c r="D353" s="487"/>
      <c r="E353" s="484"/>
      <c r="F353" s="485"/>
    </row>
    <row r="354" spans="1:6">
      <c r="A354" s="405"/>
      <c r="B354" s="399"/>
      <c r="C354" s="405"/>
      <c r="D354" s="397"/>
      <c r="E354" s="437"/>
      <c r="F354" s="400"/>
    </row>
    <row r="355" spans="1:6" ht="178.5">
      <c r="A355" s="482" t="s">
        <v>773</v>
      </c>
      <c r="B355" s="483" t="s">
        <v>774</v>
      </c>
      <c r="C355" s="482"/>
      <c r="D355" s="483" t="s">
        <v>775</v>
      </c>
      <c r="E355" s="484"/>
      <c r="F355" s="485"/>
    </row>
    <row r="356" spans="1:6" ht="89.25">
      <c r="A356" s="482"/>
      <c r="B356" s="483"/>
      <c r="C356" s="482" t="s">
        <v>657</v>
      </c>
      <c r="D356" s="487" t="s">
        <v>1672</v>
      </c>
      <c r="E356" s="484" t="s">
        <v>1629</v>
      </c>
      <c r="F356" s="485"/>
    </row>
    <row r="357" spans="1:6">
      <c r="A357" s="482"/>
      <c r="B357" s="483"/>
      <c r="C357" s="482" t="s">
        <v>20</v>
      </c>
      <c r="D357" s="487"/>
      <c r="E357" s="484"/>
      <c r="F357" s="485"/>
    </row>
    <row r="358" spans="1:6">
      <c r="A358" s="482"/>
      <c r="B358" s="483"/>
      <c r="C358" s="482" t="s">
        <v>21</v>
      </c>
      <c r="D358" s="487"/>
      <c r="E358" s="484"/>
      <c r="F358" s="485"/>
    </row>
    <row r="359" spans="1:6">
      <c r="A359" s="482"/>
      <c r="B359" s="483"/>
      <c r="C359" s="482" t="s">
        <v>22</v>
      </c>
      <c r="D359" s="487"/>
      <c r="E359" s="484"/>
      <c r="F359" s="485"/>
    </row>
    <row r="360" spans="1:6">
      <c r="A360" s="482"/>
      <c r="B360" s="483"/>
      <c r="C360" s="482" t="s">
        <v>23</v>
      </c>
      <c r="D360" s="487"/>
      <c r="E360" s="484"/>
      <c r="F360" s="485"/>
    </row>
    <row r="361" spans="1:6">
      <c r="A361" s="482"/>
      <c r="B361" s="483"/>
      <c r="C361" s="482" t="s">
        <v>24</v>
      </c>
      <c r="D361" s="487"/>
      <c r="E361" s="484"/>
      <c r="F361" s="485"/>
    </row>
    <row r="362" spans="1:6">
      <c r="A362" s="405"/>
      <c r="B362" s="399"/>
      <c r="C362" s="405"/>
      <c r="D362" s="397"/>
      <c r="E362" s="437"/>
      <c r="F362" s="400"/>
    </row>
    <row r="363" spans="1:6" ht="140.25">
      <c r="A363" s="482" t="s">
        <v>776</v>
      </c>
      <c r="B363" s="483" t="s">
        <v>761</v>
      </c>
      <c r="C363" s="482"/>
      <c r="D363" s="483" t="s">
        <v>777</v>
      </c>
      <c r="E363" s="484"/>
      <c r="F363" s="485"/>
    </row>
    <row r="364" spans="1:6" ht="89.25">
      <c r="A364" s="482"/>
      <c r="B364" s="483"/>
      <c r="C364" s="482" t="s">
        <v>657</v>
      </c>
      <c r="D364" s="487" t="s">
        <v>1672</v>
      </c>
      <c r="E364" s="484" t="s">
        <v>1629</v>
      </c>
      <c r="F364" s="485"/>
    </row>
    <row r="365" spans="1:6">
      <c r="A365" s="482"/>
      <c r="B365" s="483"/>
      <c r="C365" s="482" t="s">
        <v>20</v>
      </c>
      <c r="D365" s="487"/>
      <c r="E365" s="484"/>
      <c r="F365" s="485"/>
    </row>
    <row r="366" spans="1:6">
      <c r="A366" s="482"/>
      <c r="B366" s="483"/>
      <c r="C366" s="482" t="s">
        <v>21</v>
      </c>
      <c r="D366" s="487"/>
      <c r="E366" s="484"/>
      <c r="F366" s="485"/>
    </row>
    <row r="367" spans="1:6">
      <c r="A367" s="482"/>
      <c r="B367" s="483"/>
      <c r="C367" s="482" t="s">
        <v>22</v>
      </c>
      <c r="D367" s="487"/>
      <c r="E367" s="484"/>
      <c r="F367" s="485"/>
    </row>
    <row r="368" spans="1:6">
      <c r="A368" s="482"/>
      <c r="B368" s="483"/>
      <c r="C368" s="482" t="s">
        <v>23</v>
      </c>
      <c r="D368" s="487"/>
      <c r="E368" s="484"/>
      <c r="F368" s="485"/>
    </row>
    <row r="369" spans="1:6">
      <c r="A369" s="482"/>
      <c r="B369" s="483"/>
      <c r="C369" s="482" t="s">
        <v>24</v>
      </c>
      <c r="D369" s="487"/>
      <c r="E369" s="484"/>
      <c r="F369" s="485"/>
    </row>
    <row r="370" spans="1:6">
      <c r="A370" s="405"/>
      <c r="B370" s="399"/>
      <c r="C370" s="405"/>
      <c r="D370" s="397"/>
      <c r="E370" s="437"/>
      <c r="F370" s="400"/>
    </row>
    <row r="371" spans="1:6" ht="140.25">
      <c r="A371" s="482" t="s">
        <v>778</v>
      </c>
      <c r="B371" s="483" t="s">
        <v>779</v>
      </c>
      <c r="C371" s="482"/>
      <c r="D371" s="483" t="s">
        <v>780</v>
      </c>
      <c r="E371" s="484"/>
      <c r="F371" s="485"/>
    </row>
    <row r="372" spans="1:6" ht="51">
      <c r="A372" s="482"/>
      <c r="B372" s="483"/>
      <c r="C372" s="482" t="s">
        <v>657</v>
      </c>
      <c r="D372" s="487" t="s">
        <v>1673</v>
      </c>
      <c r="E372" s="484" t="s">
        <v>1629</v>
      </c>
      <c r="F372" s="485"/>
    </row>
    <row r="373" spans="1:6">
      <c r="A373" s="482"/>
      <c r="B373" s="483"/>
      <c r="C373" s="482" t="s">
        <v>20</v>
      </c>
      <c r="D373" s="487"/>
      <c r="E373" s="484"/>
      <c r="F373" s="485"/>
    </row>
    <row r="374" spans="1:6">
      <c r="A374" s="482"/>
      <c r="B374" s="483"/>
      <c r="C374" s="482" t="s">
        <v>21</v>
      </c>
      <c r="D374" s="487"/>
      <c r="E374" s="484"/>
      <c r="F374" s="485"/>
    </row>
    <row r="375" spans="1:6">
      <c r="A375" s="482"/>
      <c r="B375" s="483"/>
      <c r="C375" s="482" t="s">
        <v>22</v>
      </c>
      <c r="D375" s="487"/>
      <c r="E375" s="484"/>
      <c r="F375" s="485"/>
    </row>
    <row r="376" spans="1:6">
      <c r="A376" s="482"/>
      <c r="B376" s="483"/>
      <c r="C376" s="482" t="s">
        <v>23</v>
      </c>
      <c r="D376" s="487"/>
      <c r="E376" s="484"/>
      <c r="F376" s="485"/>
    </row>
    <row r="377" spans="1:6">
      <c r="A377" s="482"/>
      <c r="B377" s="483"/>
      <c r="C377" s="482" t="s">
        <v>24</v>
      </c>
      <c r="D377" s="487"/>
      <c r="E377" s="484"/>
      <c r="F377" s="485"/>
    </row>
    <row r="378" spans="1:6">
      <c r="A378" s="405"/>
      <c r="B378" s="399"/>
      <c r="C378" s="405"/>
      <c r="D378" s="492"/>
      <c r="E378" s="437"/>
      <c r="F378" s="400"/>
    </row>
    <row r="379" spans="1:6" ht="114.75">
      <c r="A379" s="482" t="s">
        <v>781</v>
      </c>
      <c r="B379" s="483" t="s">
        <v>782</v>
      </c>
      <c r="C379" s="482"/>
      <c r="D379" s="483" t="s">
        <v>783</v>
      </c>
      <c r="E379" s="484"/>
      <c r="F379" s="485"/>
    </row>
    <row r="380" spans="1:6">
      <c r="A380" s="482"/>
      <c r="B380" s="483"/>
      <c r="C380" s="482" t="s">
        <v>657</v>
      </c>
      <c r="D380" s="327" t="s">
        <v>1674</v>
      </c>
      <c r="E380" s="326" t="s">
        <v>654</v>
      </c>
      <c r="F380" s="485"/>
    </row>
    <row r="381" spans="1:6">
      <c r="A381" s="482"/>
      <c r="B381" s="483"/>
      <c r="C381" s="482" t="s">
        <v>20</v>
      </c>
      <c r="D381" s="487"/>
      <c r="E381" s="484"/>
      <c r="F381" s="485"/>
    </row>
    <row r="382" spans="1:6">
      <c r="A382" s="482"/>
      <c r="B382" s="483"/>
      <c r="C382" s="482" t="s">
        <v>21</v>
      </c>
      <c r="D382" s="487"/>
      <c r="E382" s="484"/>
      <c r="F382" s="485"/>
    </row>
    <row r="383" spans="1:6">
      <c r="A383" s="482"/>
      <c r="B383" s="483"/>
      <c r="C383" s="482" t="s">
        <v>22</v>
      </c>
      <c r="D383" s="487"/>
      <c r="E383" s="484"/>
      <c r="F383" s="485"/>
    </row>
    <row r="384" spans="1:6">
      <c r="A384" s="482"/>
      <c r="B384" s="483"/>
      <c r="C384" s="482" t="s">
        <v>23</v>
      </c>
      <c r="D384" s="487"/>
      <c r="E384" s="484"/>
      <c r="F384" s="485"/>
    </row>
    <row r="385" spans="1:6">
      <c r="A385" s="482"/>
      <c r="B385" s="483"/>
      <c r="C385" s="482" t="s">
        <v>24</v>
      </c>
      <c r="D385" s="487"/>
      <c r="E385" s="484"/>
      <c r="F385" s="485"/>
    </row>
    <row r="386" spans="1:6">
      <c r="A386" s="405"/>
      <c r="B386" s="399"/>
      <c r="C386" s="405"/>
      <c r="D386" s="397"/>
      <c r="E386" s="437"/>
      <c r="F386" s="400"/>
    </row>
    <row r="387" spans="1:6" ht="127.5">
      <c r="A387" s="482" t="s">
        <v>784</v>
      </c>
      <c r="B387" s="483" t="s">
        <v>785</v>
      </c>
      <c r="C387" s="482"/>
      <c r="D387" s="483" t="s">
        <v>786</v>
      </c>
      <c r="E387" s="484"/>
      <c r="F387" s="485"/>
    </row>
    <row r="388" spans="1:6">
      <c r="A388" s="482"/>
      <c r="B388" s="483"/>
      <c r="C388" s="482" t="s">
        <v>657</v>
      </c>
      <c r="D388" s="397" t="s">
        <v>1675</v>
      </c>
      <c r="E388" s="401" t="s">
        <v>654</v>
      </c>
      <c r="F388" s="485"/>
    </row>
    <row r="389" spans="1:6">
      <c r="A389" s="482"/>
      <c r="B389" s="483"/>
      <c r="C389" s="482" t="s">
        <v>20</v>
      </c>
      <c r="D389" s="487"/>
      <c r="E389" s="484"/>
      <c r="F389" s="485"/>
    </row>
    <row r="390" spans="1:6">
      <c r="A390" s="482"/>
      <c r="B390" s="483"/>
      <c r="C390" s="482" t="s">
        <v>21</v>
      </c>
      <c r="D390" s="487"/>
      <c r="E390" s="484"/>
      <c r="F390" s="485"/>
    </row>
    <row r="391" spans="1:6">
      <c r="A391" s="482"/>
      <c r="B391" s="483"/>
      <c r="C391" s="482" t="s">
        <v>22</v>
      </c>
      <c r="D391" s="487"/>
      <c r="E391" s="484"/>
      <c r="F391" s="485"/>
    </row>
    <row r="392" spans="1:6">
      <c r="A392" s="482"/>
      <c r="B392" s="483"/>
      <c r="C392" s="482" t="s">
        <v>23</v>
      </c>
      <c r="D392" s="487"/>
      <c r="E392" s="484"/>
      <c r="F392" s="485"/>
    </row>
    <row r="393" spans="1:6">
      <c r="A393" s="482"/>
      <c r="B393" s="483"/>
      <c r="C393" s="482" t="s">
        <v>24</v>
      </c>
      <c r="D393" s="487"/>
      <c r="E393" s="484"/>
      <c r="F393" s="485"/>
    </row>
    <row r="394" spans="1:6">
      <c r="A394" s="405"/>
      <c r="B394" s="399"/>
      <c r="C394" s="405"/>
      <c r="D394" s="397"/>
      <c r="E394" s="437"/>
      <c r="F394" s="400"/>
    </row>
    <row r="395" spans="1:6" ht="127.5">
      <c r="A395" s="482" t="s">
        <v>787</v>
      </c>
      <c r="B395" s="483" t="s">
        <v>788</v>
      </c>
      <c r="C395" s="482"/>
      <c r="D395" s="483" t="s">
        <v>789</v>
      </c>
      <c r="E395" s="484"/>
      <c r="F395" s="485"/>
    </row>
    <row r="396" spans="1:6" ht="102">
      <c r="A396" s="482"/>
      <c r="B396" s="483"/>
      <c r="C396" s="482" t="s">
        <v>657</v>
      </c>
      <c r="D396" s="487" t="s">
        <v>1676</v>
      </c>
      <c r="E396" s="484" t="s">
        <v>1629</v>
      </c>
      <c r="F396" s="485"/>
    </row>
    <row r="397" spans="1:6">
      <c r="A397" s="482"/>
      <c r="B397" s="483"/>
      <c r="C397" s="482" t="s">
        <v>20</v>
      </c>
      <c r="D397" s="487"/>
      <c r="E397" s="484"/>
      <c r="F397" s="485"/>
    </row>
    <row r="398" spans="1:6">
      <c r="A398" s="482"/>
      <c r="B398" s="483"/>
      <c r="C398" s="482" t="s">
        <v>21</v>
      </c>
      <c r="D398" s="487"/>
      <c r="E398" s="484"/>
      <c r="F398" s="485"/>
    </row>
    <row r="399" spans="1:6">
      <c r="A399" s="482"/>
      <c r="B399" s="483"/>
      <c r="C399" s="482" t="s">
        <v>22</v>
      </c>
      <c r="D399" s="487"/>
      <c r="E399" s="484"/>
      <c r="F399" s="485"/>
    </row>
    <row r="400" spans="1:6">
      <c r="A400" s="482"/>
      <c r="B400" s="483"/>
      <c r="C400" s="482" t="s">
        <v>23</v>
      </c>
      <c r="D400" s="487"/>
      <c r="E400" s="484"/>
      <c r="F400" s="485"/>
    </row>
    <row r="401" spans="1:6">
      <c r="A401" s="482"/>
      <c r="B401" s="483"/>
      <c r="C401" s="482" t="s">
        <v>24</v>
      </c>
      <c r="D401" s="487"/>
      <c r="E401" s="484"/>
      <c r="F401" s="485"/>
    </row>
    <row r="402" spans="1:6">
      <c r="A402" s="405"/>
      <c r="B402" s="399"/>
      <c r="C402" s="439"/>
      <c r="D402" s="493"/>
      <c r="E402" s="440"/>
      <c r="F402" s="400"/>
    </row>
    <row r="403" spans="1:6" ht="114.75">
      <c r="A403" s="482" t="s">
        <v>790</v>
      </c>
      <c r="B403" s="483" t="s">
        <v>791</v>
      </c>
      <c r="C403" s="482"/>
      <c r="D403" s="483" t="s">
        <v>792</v>
      </c>
      <c r="E403" s="484"/>
      <c r="F403" s="485"/>
    </row>
    <row r="404" spans="1:6" ht="51">
      <c r="A404" s="482"/>
      <c r="B404" s="483"/>
      <c r="C404" s="482" t="s">
        <v>657</v>
      </c>
      <c r="D404" s="487" t="s">
        <v>1677</v>
      </c>
      <c r="E404" s="484" t="s">
        <v>654</v>
      </c>
      <c r="F404" s="485"/>
    </row>
    <row r="405" spans="1:6">
      <c r="A405" s="482"/>
      <c r="B405" s="483"/>
      <c r="C405" s="482" t="s">
        <v>20</v>
      </c>
      <c r="D405" s="487"/>
      <c r="E405" s="484"/>
      <c r="F405" s="485"/>
    </row>
    <row r="406" spans="1:6">
      <c r="A406" s="482"/>
      <c r="B406" s="483"/>
      <c r="C406" s="482" t="s">
        <v>21</v>
      </c>
      <c r="D406" s="487"/>
      <c r="E406" s="484"/>
      <c r="F406" s="485"/>
    </row>
    <row r="407" spans="1:6">
      <c r="A407" s="482"/>
      <c r="B407" s="483"/>
      <c r="C407" s="482" t="s">
        <v>22</v>
      </c>
      <c r="D407" s="487"/>
      <c r="E407" s="484"/>
      <c r="F407" s="485"/>
    </row>
    <row r="408" spans="1:6">
      <c r="A408" s="482"/>
      <c r="B408" s="483"/>
      <c r="C408" s="482" t="s">
        <v>23</v>
      </c>
      <c r="D408" s="487"/>
      <c r="E408" s="484"/>
      <c r="F408" s="485"/>
    </row>
    <row r="409" spans="1:6">
      <c r="A409" s="482"/>
      <c r="B409" s="483"/>
      <c r="C409" s="482" t="s">
        <v>24</v>
      </c>
      <c r="D409" s="487"/>
      <c r="E409" s="484"/>
      <c r="F409" s="485"/>
    </row>
    <row r="410" spans="1:6">
      <c r="A410" s="405"/>
      <c r="B410" s="399"/>
      <c r="C410" s="405"/>
      <c r="D410" s="397"/>
      <c r="E410" s="437"/>
      <c r="F410" s="400"/>
    </row>
    <row r="411" spans="1:6">
      <c r="A411" s="478">
        <v>2.4</v>
      </c>
      <c r="B411" s="475"/>
      <c r="C411" s="478"/>
      <c r="D411" s="475" t="s">
        <v>793</v>
      </c>
      <c r="E411" s="479"/>
      <c r="F411" s="480"/>
    </row>
    <row r="412" spans="1:6" ht="76.5">
      <c r="A412" s="482" t="s">
        <v>794</v>
      </c>
      <c r="B412" s="483" t="s">
        <v>795</v>
      </c>
      <c r="C412" s="482"/>
      <c r="D412" s="483" t="s">
        <v>796</v>
      </c>
      <c r="E412" s="484"/>
      <c r="F412" s="485"/>
    </row>
    <row r="413" spans="1:6" ht="63.75">
      <c r="A413" s="482"/>
      <c r="B413" s="483"/>
      <c r="C413" s="482" t="s">
        <v>657</v>
      </c>
      <c r="D413" s="487" t="s">
        <v>1678</v>
      </c>
      <c r="E413" s="484" t="s">
        <v>654</v>
      </c>
      <c r="F413" s="485"/>
    </row>
    <row r="414" spans="1:6">
      <c r="A414" s="482"/>
      <c r="B414" s="483"/>
      <c r="C414" s="482" t="s">
        <v>20</v>
      </c>
      <c r="D414" s="487"/>
      <c r="E414" s="484"/>
      <c r="F414" s="485"/>
    </row>
    <row r="415" spans="1:6">
      <c r="A415" s="482"/>
      <c r="B415" s="483"/>
      <c r="C415" s="482" t="s">
        <v>21</v>
      </c>
      <c r="D415" s="487"/>
      <c r="E415" s="484"/>
      <c r="F415" s="485"/>
    </row>
    <row r="416" spans="1:6">
      <c r="A416" s="482"/>
      <c r="B416" s="483"/>
      <c r="C416" s="482" t="s">
        <v>22</v>
      </c>
      <c r="D416" s="487"/>
      <c r="E416" s="484"/>
      <c r="F416" s="485"/>
    </row>
    <row r="417" spans="1:6">
      <c r="A417" s="482"/>
      <c r="B417" s="483"/>
      <c r="C417" s="482" t="s">
        <v>23</v>
      </c>
      <c r="D417" s="487"/>
      <c r="E417" s="484"/>
      <c r="F417" s="485"/>
    </row>
    <row r="418" spans="1:6">
      <c r="A418" s="482"/>
      <c r="B418" s="483"/>
      <c r="C418" s="482" t="s">
        <v>24</v>
      </c>
      <c r="D418" s="487"/>
      <c r="E418" s="484"/>
      <c r="F418" s="485"/>
    </row>
    <row r="419" spans="1:6">
      <c r="A419" s="405"/>
      <c r="B419" s="399"/>
      <c r="C419" s="405"/>
      <c r="D419" s="397"/>
      <c r="E419" s="437"/>
      <c r="F419" s="400"/>
    </row>
    <row r="420" spans="1:6" ht="127.5">
      <c r="A420" s="482" t="s">
        <v>797</v>
      </c>
      <c r="B420" s="483" t="s">
        <v>798</v>
      </c>
      <c r="C420" s="482"/>
      <c r="D420" s="483" t="s">
        <v>799</v>
      </c>
      <c r="E420" s="484"/>
      <c r="F420" s="485"/>
    </row>
    <row r="421" spans="1:6">
      <c r="A421" s="482"/>
      <c r="B421" s="483"/>
      <c r="C421" s="482" t="s">
        <v>657</v>
      </c>
      <c r="D421" s="487" t="s">
        <v>1679</v>
      </c>
      <c r="E421" s="484" t="s">
        <v>654</v>
      </c>
      <c r="F421" s="485"/>
    </row>
    <row r="422" spans="1:6">
      <c r="A422" s="482"/>
      <c r="B422" s="483"/>
      <c r="C422" s="482" t="s">
        <v>20</v>
      </c>
      <c r="D422" s="487"/>
      <c r="E422" s="484"/>
      <c r="F422" s="485"/>
    </row>
    <row r="423" spans="1:6">
      <c r="A423" s="482"/>
      <c r="B423" s="483"/>
      <c r="C423" s="482" t="s">
        <v>21</v>
      </c>
      <c r="D423" s="487"/>
      <c r="E423" s="484"/>
      <c r="F423" s="485"/>
    </row>
    <row r="424" spans="1:6">
      <c r="A424" s="482"/>
      <c r="B424" s="483"/>
      <c r="C424" s="482" t="s">
        <v>22</v>
      </c>
      <c r="D424" s="487"/>
      <c r="E424" s="484"/>
      <c r="F424" s="485"/>
    </row>
    <row r="425" spans="1:6">
      <c r="A425" s="482"/>
      <c r="B425" s="483"/>
      <c r="C425" s="482" t="s">
        <v>23</v>
      </c>
      <c r="D425" s="487"/>
      <c r="E425" s="484"/>
      <c r="F425" s="485"/>
    </row>
    <row r="426" spans="1:6">
      <c r="A426" s="482"/>
      <c r="B426" s="483"/>
      <c r="C426" s="482" t="s">
        <v>24</v>
      </c>
      <c r="D426" s="487"/>
      <c r="E426" s="484"/>
      <c r="F426" s="485"/>
    </row>
    <row r="427" spans="1:6">
      <c r="A427" s="405"/>
      <c r="B427" s="399"/>
      <c r="C427" s="405"/>
      <c r="D427" s="397"/>
      <c r="E427" s="437"/>
      <c r="F427" s="400"/>
    </row>
    <row r="428" spans="1:6" ht="114.75">
      <c r="A428" s="482" t="s">
        <v>800</v>
      </c>
      <c r="B428" s="483" t="s">
        <v>801</v>
      </c>
      <c r="C428" s="482"/>
      <c r="D428" s="483" t="s">
        <v>802</v>
      </c>
      <c r="E428" s="484"/>
      <c r="F428" s="485"/>
    </row>
    <row r="429" spans="1:6" ht="51">
      <c r="A429" s="482"/>
      <c r="B429" s="483"/>
      <c r="C429" s="482" t="s">
        <v>657</v>
      </c>
      <c r="D429" s="487" t="s">
        <v>1680</v>
      </c>
      <c r="E429" s="484" t="s">
        <v>1629</v>
      </c>
      <c r="F429" s="485"/>
    </row>
    <row r="430" spans="1:6">
      <c r="A430" s="482"/>
      <c r="B430" s="483"/>
      <c r="C430" s="482" t="s">
        <v>20</v>
      </c>
      <c r="D430" s="487"/>
      <c r="E430" s="484"/>
      <c r="F430" s="485"/>
    </row>
    <row r="431" spans="1:6">
      <c r="A431" s="482"/>
      <c r="B431" s="483"/>
      <c r="C431" s="482" t="s">
        <v>21</v>
      </c>
      <c r="D431" s="487"/>
      <c r="E431" s="484"/>
      <c r="F431" s="485"/>
    </row>
    <row r="432" spans="1:6">
      <c r="A432" s="482"/>
      <c r="B432" s="483"/>
      <c r="C432" s="482" t="s">
        <v>22</v>
      </c>
      <c r="D432" s="487"/>
      <c r="E432" s="484"/>
      <c r="F432" s="485"/>
    </row>
    <row r="433" spans="1:6">
      <c r="A433" s="482"/>
      <c r="B433" s="483"/>
      <c r="C433" s="482" t="s">
        <v>23</v>
      </c>
      <c r="D433" s="487"/>
      <c r="E433" s="484"/>
      <c r="F433" s="485"/>
    </row>
    <row r="434" spans="1:6">
      <c r="A434" s="482"/>
      <c r="B434" s="483"/>
      <c r="C434" s="482" t="s">
        <v>24</v>
      </c>
      <c r="D434" s="487"/>
      <c r="E434" s="484"/>
      <c r="F434" s="485"/>
    </row>
    <row r="435" spans="1:6">
      <c r="A435" s="405"/>
      <c r="B435" s="399"/>
      <c r="C435" s="405"/>
      <c r="D435" s="397"/>
      <c r="E435" s="437"/>
      <c r="F435" s="400"/>
    </row>
    <row r="436" spans="1:6" ht="76.5">
      <c r="A436" s="482" t="s">
        <v>803</v>
      </c>
      <c r="B436" s="483" t="s">
        <v>804</v>
      </c>
      <c r="C436" s="482"/>
      <c r="D436" s="483" t="s">
        <v>805</v>
      </c>
      <c r="E436" s="484"/>
      <c r="F436" s="485"/>
    </row>
    <row r="437" spans="1:6" ht="25.5">
      <c r="A437" s="482"/>
      <c r="B437" s="483"/>
      <c r="C437" s="482" t="s">
        <v>657</v>
      </c>
      <c r="D437" s="397" t="s">
        <v>1681</v>
      </c>
      <c r="E437" s="401" t="s">
        <v>654</v>
      </c>
      <c r="F437" s="485"/>
    </row>
    <row r="438" spans="1:6">
      <c r="A438" s="482"/>
      <c r="B438" s="483"/>
      <c r="C438" s="482" t="s">
        <v>20</v>
      </c>
      <c r="D438" s="487"/>
      <c r="E438" s="484"/>
      <c r="F438" s="485"/>
    </row>
    <row r="439" spans="1:6">
      <c r="A439" s="482"/>
      <c r="B439" s="483"/>
      <c r="C439" s="482" t="s">
        <v>21</v>
      </c>
      <c r="D439" s="487"/>
      <c r="E439" s="484"/>
      <c r="F439" s="485"/>
    </row>
    <row r="440" spans="1:6">
      <c r="A440" s="482"/>
      <c r="B440" s="483"/>
      <c r="C440" s="482" t="s">
        <v>22</v>
      </c>
      <c r="D440" s="487"/>
      <c r="E440" s="484"/>
      <c r="F440" s="485"/>
    </row>
    <row r="441" spans="1:6">
      <c r="A441" s="482"/>
      <c r="B441" s="483"/>
      <c r="C441" s="482" t="s">
        <v>23</v>
      </c>
      <c r="D441" s="487"/>
      <c r="E441" s="484"/>
      <c r="F441" s="485"/>
    </row>
    <row r="442" spans="1:6">
      <c r="A442" s="482"/>
      <c r="B442" s="483"/>
      <c r="C442" s="482" t="s">
        <v>24</v>
      </c>
      <c r="D442" s="487"/>
      <c r="E442" s="484"/>
      <c r="F442" s="485"/>
    </row>
    <row r="443" spans="1:6">
      <c r="A443" s="405"/>
      <c r="B443" s="399"/>
      <c r="C443" s="405"/>
      <c r="D443" s="397"/>
      <c r="E443" s="437"/>
      <c r="F443" s="400"/>
    </row>
    <row r="444" spans="1:6" ht="102">
      <c r="A444" s="482" t="s">
        <v>806</v>
      </c>
      <c r="B444" s="483" t="s">
        <v>807</v>
      </c>
      <c r="C444" s="482"/>
      <c r="D444" s="483" t="s">
        <v>808</v>
      </c>
      <c r="E444" s="484"/>
      <c r="F444" s="485"/>
    </row>
    <row r="445" spans="1:6" ht="25.5">
      <c r="A445" s="482"/>
      <c r="B445" s="483"/>
      <c r="C445" s="482" t="s">
        <v>657</v>
      </c>
      <c r="D445" s="397" t="s">
        <v>1682</v>
      </c>
      <c r="E445" s="401" t="s">
        <v>654</v>
      </c>
      <c r="F445" s="485"/>
    </row>
    <row r="446" spans="1:6">
      <c r="A446" s="482"/>
      <c r="B446" s="483"/>
      <c r="C446" s="482" t="s">
        <v>20</v>
      </c>
      <c r="D446" s="487"/>
      <c r="E446" s="484"/>
      <c r="F446" s="485"/>
    </row>
    <row r="447" spans="1:6">
      <c r="A447" s="482"/>
      <c r="B447" s="483"/>
      <c r="C447" s="482" t="s">
        <v>21</v>
      </c>
      <c r="D447" s="487"/>
      <c r="E447" s="484"/>
      <c r="F447" s="485"/>
    </row>
    <row r="448" spans="1:6">
      <c r="A448" s="482"/>
      <c r="B448" s="483"/>
      <c r="C448" s="482" t="s">
        <v>22</v>
      </c>
      <c r="D448" s="487"/>
      <c r="E448" s="484"/>
      <c r="F448" s="485"/>
    </row>
    <row r="449" spans="1:6">
      <c r="A449" s="482"/>
      <c r="B449" s="483"/>
      <c r="C449" s="482" t="s">
        <v>23</v>
      </c>
      <c r="D449" s="487"/>
      <c r="E449" s="484"/>
      <c r="F449" s="485"/>
    </row>
    <row r="450" spans="1:6">
      <c r="A450" s="482"/>
      <c r="B450" s="483"/>
      <c r="C450" s="482" t="s">
        <v>24</v>
      </c>
      <c r="D450" s="487"/>
      <c r="E450" s="484"/>
      <c r="F450" s="485"/>
    </row>
    <row r="451" spans="1:6">
      <c r="A451" s="494"/>
      <c r="B451" s="495"/>
      <c r="C451" s="494"/>
      <c r="D451" s="495"/>
      <c r="E451" s="496"/>
      <c r="F451" s="476"/>
    </row>
    <row r="452" spans="1:6">
      <c r="A452" s="478">
        <v>2.5</v>
      </c>
      <c r="B452" s="475"/>
      <c r="C452" s="478"/>
      <c r="D452" s="475" t="s">
        <v>809</v>
      </c>
      <c r="E452" s="479"/>
      <c r="F452" s="480"/>
    </row>
    <row r="453" spans="1:6" ht="127.5">
      <c r="A453" s="482" t="s">
        <v>810</v>
      </c>
      <c r="B453" s="483" t="s">
        <v>811</v>
      </c>
      <c r="C453" s="482"/>
      <c r="D453" s="483" t="s">
        <v>812</v>
      </c>
      <c r="E453" s="484"/>
      <c r="F453" s="485"/>
    </row>
    <row r="454" spans="1:6" ht="114.75">
      <c r="A454" s="482"/>
      <c r="B454" s="483"/>
      <c r="C454" s="482" t="s">
        <v>657</v>
      </c>
      <c r="D454" s="487" t="s">
        <v>1683</v>
      </c>
      <c r="E454" s="484" t="s">
        <v>1629</v>
      </c>
      <c r="F454" s="485"/>
    </row>
    <row r="455" spans="1:6">
      <c r="A455" s="482"/>
      <c r="B455" s="483"/>
      <c r="C455" s="482" t="s">
        <v>20</v>
      </c>
      <c r="D455" s="487"/>
      <c r="E455" s="484"/>
      <c r="F455" s="485"/>
    </row>
    <row r="456" spans="1:6">
      <c r="A456" s="482"/>
      <c r="B456" s="483"/>
      <c r="C456" s="482" t="s">
        <v>21</v>
      </c>
      <c r="D456" s="487"/>
      <c r="E456" s="484"/>
      <c r="F456" s="485"/>
    </row>
    <row r="457" spans="1:6">
      <c r="A457" s="482"/>
      <c r="B457" s="483"/>
      <c r="C457" s="482" t="s">
        <v>22</v>
      </c>
      <c r="D457" s="487"/>
      <c r="E457" s="484"/>
      <c r="F457" s="485"/>
    </row>
    <row r="458" spans="1:6">
      <c r="A458" s="482"/>
      <c r="B458" s="483"/>
      <c r="C458" s="482" t="s">
        <v>23</v>
      </c>
      <c r="D458" s="487"/>
      <c r="E458" s="484"/>
      <c r="F458" s="485"/>
    </row>
    <row r="459" spans="1:6">
      <c r="A459" s="482"/>
      <c r="B459" s="483"/>
      <c r="C459" s="482" t="s">
        <v>24</v>
      </c>
      <c r="D459" s="487"/>
      <c r="E459" s="484"/>
      <c r="F459" s="485"/>
    </row>
    <row r="460" spans="1:6">
      <c r="A460" s="494"/>
      <c r="B460" s="495"/>
      <c r="C460" s="494"/>
      <c r="D460" s="495"/>
      <c r="E460" s="496"/>
      <c r="F460" s="476"/>
    </row>
    <row r="461" spans="1:6" ht="127.5">
      <c r="A461" s="482" t="s">
        <v>813</v>
      </c>
      <c r="B461" s="483" t="s">
        <v>627</v>
      </c>
      <c r="C461" s="482"/>
      <c r="D461" s="483" t="s">
        <v>814</v>
      </c>
      <c r="E461" s="484"/>
      <c r="F461" s="485"/>
    </row>
    <row r="462" spans="1:6" ht="409.5">
      <c r="A462" s="497"/>
      <c r="B462" s="498"/>
      <c r="C462" s="497" t="s">
        <v>657</v>
      </c>
      <c r="D462" s="499" t="s">
        <v>1684</v>
      </c>
      <c r="E462" s="500" t="s">
        <v>1685</v>
      </c>
      <c r="F462" s="501" t="s">
        <v>1686</v>
      </c>
    </row>
    <row r="463" spans="1:6" ht="18.75">
      <c r="A463" s="482"/>
      <c r="B463" s="483"/>
      <c r="C463" s="482" t="s">
        <v>20</v>
      </c>
      <c r="D463" s="502"/>
      <c r="E463" s="484"/>
      <c r="F463" s="485"/>
    </row>
    <row r="464" spans="1:6" ht="18.75">
      <c r="A464" s="482"/>
      <c r="B464" s="483"/>
      <c r="C464" s="482" t="s">
        <v>21</v>
      </c>
      <c r="D464" s="503"/>
      <c r="E464" s="484"/>
      <c r="F464" s="485"/>
    </row>
    <row r="465" spans="1:6">
      <c r="A465" s="482"/>
      <c r="B465" s="483"/>
      <c r="C465" s="482" t="s">
        <v>22</v>
      </c>
      <c r="D465" s="487"/>
      <c r="E465" s="484"/>
      <c r="F465" s="485"/>
    </row>
    <row r="466" spans="1:6">
      <c r="A466" s="482"/>
      <c r="B466" s="483"/>
      <c r="C466" s="482" t="s">
        <v>23</v>
      </c>
      <c r="D466" s="487"/>
      <c r="E466" s="484"/>
      <c r="F466" s="485"/>
    </row>
    <row r="467" spans="1:6">
      <c r="A467" s="482"/>
      <c r="B467" s="483"/>
      <c r="C467" s="482" t="s">
        <v>24</v>
      </c>
      <c r="D467" s="487"/>
      <c r="E467" s="484"/>
      <c r="F467" s="485"/>
    </row>
    <row r="468" spans="1:6">
      <c r="A468" s="504"/>
      <c r="B468" s="505"/>
      <c r="C468" s="504"/>
      <c r="D468" s="476"/>
      <c r="E468" s="506"/>
      <c r="F468" s="476"/>
    </row>
    <row r="469" spans="1:6" ht="114.75">
      <c r="A469" s="482" t="s">
        <v>815</v>
      </c>
      <c r="B469" s="483" t="s">
        <v>816</v>
      </c>
      <c r="C469" s="482"/>
      <c r="D469" s="483" t="s">
        <v>817</v>
      </c>
      <c r="E469" s="484"/>
      <c r="F469" s="485"/>
    </row>
    <row r="470" spans="1:6" ht="51">
      <c r="A470" s="482"/>
      <c r="B470" s="483"/>
      <c r="C470" s="482" t="s">
        <v>657</v>
      </c>
      <c r="D470" s="487" t="s">
        <v>1687</v>
      </c>
      <c r="E470" s="484" t="s">
        <v>1629</v>
      </c>
      <c r="F470" s="485"/>
    </row>
    <row r="471" spans="1:6">
      <c r="A471" s="482"/>
      <c r="B471" s="483"/>
      <c r="C471" s="482" t="s">
        <v>20</v>
      </c>
      <c r="D471" s="487"/>
      <c r="E471" s="484"/>
      <c r="F471" s="485"/>
    </row>
    <row r="472" spans="1:6">
      <c r="A472" s="482"/>
      <c r="B472" s="483"/>
      <c r="C472" s="482" t="s">
        <v>21</v>
      </c>
      <c r="D472" s="487"/>
      <c r="E472" s="484"/>
      <c r="F472" s="485"/>
    </row>
    <row r="473" spans="1:6">
      <c r="A473" s="482"/>
      <c r="B473" s="483"/>
      <c r="C473" s="482" t="s">
        <v>22</v>
      </c>
      <c r="D473" s="487"/>
      <c r="E473" s="484"/>
      <c r="F473" s="485"/>
    </row>
    <row r="474" spans="1:6">
      <c r="A474" s="482"/>
      <c r="B474" s="483"/>
      <c r="C474" s="482" t="s">
        <v>23</v>
      </c>
      <c r="D474" s="487"/>
      <c r="E474" s="484"/>
      <c r="F474" s="485"/>
    </row>
    <row r="475" spans="1:6">
      <c r="A475" s="482"/>
      <c r="B475" s="483"/>
      <c r="C475" s="482" t="s">
        <v>24</v>
      </c>
      <c r="D475" s="487"/>
      <c r="E475" s="484"/>
      <c r="F475" s="485"/>
    </row>
    <row r="476" spans="1:6">
      <c r="A476" s="405"/>
      <c r="B476" s="399"/>
      <c r="C476" s="405"/>
      <c r="D476" s="397"/>
      <c r="E476" s="437"/>
      <c r="F476" s="400"/>
    </row>
    <row r="477" spans="1:6" ht="76.5">
      <c r="A477" s="482" t="s">
        <v>818</v>
      </c>
      <c r="B477" s="483" t="s">
        <v>819</v>
      </c>
      <c r="C477" s="482"/>
      <c r="D477" s="483" t="s">
        <v>820</v>
      </c>
      <c r="E477" s="484"/>
      <c r="F477" s="485"/>
    </row>
    <row r="478" spans="1:6" ht="76.5">
      <c r="A478" s="482"/>
      <c r="B478" s="483"/>
      <c r="C478" s="482" t="s">
        <v>657</v>
      </c>
      <c r="D478" s="487" t="s">
        <v>1688</v>
      </c>
      <c r="E478" s="484" t="s">
        <v>1629</v>
      </c>
      <c r="F478" s="485"/>
    </row>
    <row r="479" spans="1:6">
      <c r="A479" s="482"/>
      <c r="B479" s="483"/>
      <c r="C479" s="482" t="s">
        <v>20</v>
      </c>
      <c r="D479" s="487"/>
      <c r="E479" s="484"/>
      <c r="F479" s="485"/>
    </row>
    <row r="480" spans="1:6">
      <c r="A480" s="482"/>
      <c r="B480" s="483"/>
      <c r="C480" s="482" t="s">
        <v>21</v>
      </c>
      <c r="D480" s="487"/>
      <c r="E480" s="484"/>
      <c r="F480" s="485"/>
    </row>
    <row r="481" spans="1:6">
      <c r="A481" s="482"/>
      <c r="B481" s="483"/>
      <c r="C481" s="482" t="s">
        <v>22</v>
      </c>
      <c r="D481" s="487"/>
      <c r="E481" s="484"/>
      <c r="F481" s="485"/>
    </row>
    <row r="482" spans="1:6">
      <c r="A482" s="482"/>
      <c r="B482" s="483"/>
      <c r="C482" s="482" t="s">
        <v>23</v>
      </c>
      <c r="D482" s="487"/>
      <c r="E482" s="484"/>
      <c r="F482" s="485"/>
    </row>
    <row r="483" spans="1:6">
      <c r="A483" s="482"/>
      <c r="B483" s="483"/>
      <c r="C483" s="482" t="s">
        <v>24</v>
      </c>
      <c r="D483" s="487"/>
      <c r="E483" s="484"/>
      <c r="F483" s="485"/>
    </row>
    <row r="484" spans="1:6">
      <c r="A484" s="405"/>
      <c r="B484" s="399"/>
      <c r="C484" s="405"/>
      <c r="D484" s="397"/>
      <c r="E484" s="437"/>
      <c r="F484" s="400"/>
    </row>
    <row r="485" spans="1:6" ht="63.75">
      <c r="A485" s="482" t="s">
        <v>821</v>
      </c>
      <c r="B485" s="483" t="s">
        <v>822</v>
      </c>
      <c r="C485" s="482"/>
      <c r="D485" s="483" t="s">
        <v>823</v>
      </c>
      <c r="E485" s="484"/>
      <c r="F485" s="485"/>
    </row>
    <row r="486" spans="1:6" ht="25.5">
      <c r="A486" s="482"/>
      <c r="B486" s="483"/>
      <c r="C486" s="482" t="s">
        <v>657</v>
      </c>
      <c r="D486" s="397" t="s">
        <v>1689</v>
      </c>
      <c r="E486" s="401" t="s">
        <v>654</v>
      </c>
      <c r="F486" s="485"/>
    </row>
    <row r="487" spans="1:6">
      <c r="A487" s="482"/>
      <c r="B487" s="483"/>
      <c r="C487" s="482" t="s">
        <v>20</v>
      </c>
      <c r="D487" s="487"/>
      <c r="E487" s="484"/>
      <c r="F487" s="485"/>
    </row>
    <row r="488" spans="1:6">
      <c r="A488" s="482"/>
      <c r="B488" s="483"/>
      <c r="C488" s="482" t="s">
        <v>21</v>
      </c>
      <c r="D488" s="487"/>
      <c r="E488" s="484"/>
      <c r="F488" s="485"/>
    </row>
    <row r="489" spans="1:6">
      <c r="A489" s="482"/>
      <c r="B489" s="483"/>
      <c r="C489" s="482" t="s">
        <v>22</v>
      </c>
      <c r="D489" s="487"/>
      <c r="E489" s="484"/>
      <c r="F489" s="485"/>
    </row>
    <row r="490" spans="1:6">
      <c r="A490" s="482"/>
      <c r="B490" s="483"/>
      <c r="C490" s="482" t="s">
        <v>23</v>
      </c>
      <c r="D490" s="487"/>
      <c r="E490" s="484"/>
      <c r="F490" s="485"/>
    </row>
    <row r="491" spans="1:6">
      <c r="A491" s="482"/>
      <c r="B491" s="483"/>
      <c r="C491" s="482" t="s">
        <v>24</v>
      </c>
      <c r="D491" s="487"/>
      <c r="E491" s="484"/>
      <c r="F491" s="485"/>
    </row>
    <row r="492" spans="1:6">
      <c r="A492" s="405"/>
      <c r="B492" s="399"/>
      <c r="C492" s="405"/>
      <c r="D492" s="397"/>
      <c r="E492" s="437"/>
      <c r="F492" s="400"/>
    </row>
    <row r="493" spans="1:6">
      <c r="A493" s="478">
        <v>2.6</v>
      </c>
      <c r="B493" s="475"/>
      <c r="C493" s="478"/>
      <c r="D493" s="475" t="s">
        <v>824</v>
      </c>
      <c r="E493" s="479"/>
      <c r="F493" s="480"/>
    </row>
    <row r="494" spans="1:6" ht="178.5">
      <c r="A494" s="482" t="s">
        <v>825</v>
      </c>
      <c r="B494" s="483" t="s">
        <v>826</v>
      </c>
      <c r="C494" s="482"/>
      <c r="D494" s="483" t="s">
        <v>827</v>
      </c>
      <c r="E494" s="484"/>
      <c r="F494" s="485"/>
    </row>
    <row r="495" spans="1:6" ht="51">
      <c r="A495" s="482"/>
      <c r="B495" s="483"/>
      <c r="C495" s="482" t="s">
        <v>657</v>
      </c>
      <c r="D495" s="487" t="s">
        <v>1690</v>
      </c>
      <c r="E495" s="484" t="s">
        <v>654</v>
      </c>
      <c r="F495" s="485"/>
    </row>
    <row r="496" spans="1:6">
      <c r="A496" s="482"/>
      <c r="B496" s="483"/>
      <c r="C496" s="482" t="s">
        <v>20</v>
      </c>
      <c r="D496" s="487"/>
      <c r="E496" s="484"/>
      <c r="F496" s="485"/>
    </row>
    <row r="497" spans="1:6">
      <c r="A497" s="482"/>
      <c r="B497" s="483"/>
      <c r="C497" s="482" t="s">
        <v>21</v>
      </c>
      <c r="D497" s="487"/>
      <c r="E497" s="484"/>
      <c r="F497" s="485"/>
    </row>
    <row r="498" spans="1:6">
      <c r="A498" s="482"/>
      <c r="B498" s="483"/>
      <c r="C498" s="482" t="s">
        <v>22</v>
      </c>
      <c r="D498" s="487"/>
      <c r="E498" s="484"/>
      <c r="F498" s="485"/>
    </row>
    <row r="499" spans="1:6">
      <c r="A499" s="482"/>
      <c r="B499" s="483"/>
      <c r="C499" s="482" t="s">
        <v>23</v>
      </c>
      <c r="D499" s="487"/>
      <c r="E499" s="484"/>
      <c r="F499" s="485"/>
    </row>
    <row r="500" spans="1:6">
      <c r="A500" s="482"/>
      <c r="B500" s="483"/>
      <c r="C500" s="482" t="s">
        <v>24</v>
      </c>
      <c r="D500" s="487"/>
      <c r="E500" s="484"/>
      <c r="F500" s="485"/>
    </row>
    <row r="501" spans="1:6">
      <c r="A501" s="494"/>
      <c r="B501" s="495"/>
      <c r="C501" s="494"/>
      <c r="D501" s="495"/>
      <c r="E501" s="496"/>
      <c r="F501" s="476"/>
    </row>
    <row r="502" spans="1:6">
      <c r="A502" s="478">
        <v>2.7</v>
      </c>
      <c r="B502" s="475"/>
      <c r="C502" s="478"/>
      <c r="D502" s="475" t="s">
        <v>828</v>
      </c>
      <c r="E502" s="479"/>
      <c r="F502" s="481"/>
    </row>
    <row r="503" spans="1:6" ht="114.75">
      <c r="A503" s="482" t="s">
        <v>829</v>
      </c>
      <c r="B503" s="483" t="s">
        <v>830</v>
      </c>
      <c r="C503" s="482"/>
      <c r="D503" s="483" t="s">
        <v>831</v>
      </c>
      <c r="E503" s="484"/>
      <c r="F503" s="485"/>
    </row>
    <row r="504" spans="1:6" ht="102">
      <c r="A504" s="482"/>
      <c r="B504" s="483"/>
      <c r="C504" s="482" t="s">
        <v>657</v>
      </c>
      <c r="D504" s="487" t="s">
        <v>1691</v>
      </c>
      <c r="E504" s="484" t="s">
        <v>654</v>
      </c>
      <c r="F504" s="485"/>
    </row>
    <row r="505" spans="1:6">
      <c r="A505" s="482"/>
      <c r="B505" s="483"/>
      <c r="C505" s="482" t="s">
        <v>20</v>
      </c>
      <c r="D505" s="487"/>
      <c r="E505" s="484"/>
      <c r="F505" s="485"/>
    </row>
    <row r="506" spans="1:6">
      <c r="A506" s="482"/>
      <c r="B506" s="483"/>
      <c r="C506" s="482" t="s">
        <v>21</v>
      </c>
      <c r="D506" s="487"/>
      <c r="E506" s="484"/>
      <c r="F506" s="485"/>
    </row>
    <row r="507" spans="1:6">
      <c r="A507" s="482"/>
      <c r="B507" s="483"/>
      <c r="C507" s="482" t="s">
        <v>22</v>
      </c>
      <c r="D507" s="487"/>
      <c r="E507" s="484"/>
      <c r="F507" s="485"/>
    </row>
    <row r="508" spans="1:6">
      <c r="A508" s="482"/>
      <c r="B508" s="483"/>
      <c r="C508" s="482" t="s">
        <v>23</v>
      </c>
      <c r="D508" s="487"/>
      <c r="E508" s="484"/>
      <c r="F508" s="485"/>
    </row>
    <row r="509" spans="1:6">
      <c r="A509" s="482"/>
      <c r="B509" s="483"/>
      <c r="C509" s="482" t="s">
        <v>24</v>
      </c>
      <c r="D509" s="487"/>
      <c r="E509" s="484"/>
      <c r="F509" s="485"/>
    </row>
    <row r="510" spans="1:6">
      <c r="A510" s="504"/>
      <c r="B510" s="505"/>
      <c r="C510" s="504"/>
      <c r="D510" s="476"/>
      <c r="E510" s="506"/>
      <c r="F510" s="476"/>
    </row>
    <row r="511" spans="1:6">
      <c r="A511" s="478">
        <v>2.8</v>
      </c>
      <c r="B511" s="475"/>
      <c r="C511" s="478"/>
      <c r="D511" s="475" t="s">
        <v>832</v>
      </c>
      <c r="E511" s="479"/>
      <c r="F511" s="481"/>
    </row>
    <row r="512" spans="1:6" ht="191.25">
      <c r="A512" s="482" t="s">
        <v>833</v>
      </c>
      <c r="B512" s="483" t="s">
        <v>834</v>
      </c>
      <c r="C512" s="482"/>
      <c r="D512" s="483" t="s">
        <v>835</v>
      </c>
      <c r="E512" s="484"/>
      <c r="F512" s="485"/>
    </row>
    <row r="513" spans="1:6" ht="63.75">
      <c r="A513" s="482"/>
      <c r="B513" s="483"/>
      <c r="C513" s="482" t="s">
        <v>657</v>
      </c>
      <c r="D513" s="487" t="s">
        <v>1692</v>
      </c>
      <c r="E513" s="484" t="s">
        <v>1629</v>
      </c>
      <c r="F513" s="485"/>
    </row>
    <row r="514" spans="1:6">
      <c r="A514" s="482"/>
      <c r="B514" s="483"/>
      <c r="C514" s="482" t="s">
        <v>20</v>
      </c>
      <c r="D514" s="487"/>
      <c r="E514" s="484"/>
      <c r="F514" s="485"/>
    </row>
    <row r="515" spans="1:6">
      <c r="A515" s="482"/>
      <c r="B515" s="483"/>
      <c r="C515" s="482" t="s">
        <v>21</v>
      </c>
      <c r="D515" s="487"/>
      <c r="E515" s="484"/>
      <c r="F515" s="485"/>
    </row>
    <row r="516" spans="1:6">
      <c r="A516" s="482"/>
      <c r="B516" s="483"/>
      <c r="C516" s="482" t="s">
        <v>22</v>
      </c>
      <c r="D516" s="487"/>
      <c r="E516" s="484"/>
      <c r="F516" s="485"/>
    </row>
    <row r="517" spans="1:6">
      <c r="A517" s="482"/>
      <c r="B517" s="483"/>
      <c r="C517" s="482" t="s">
        <v>23</v>
      </c>
      <c r="D517" s="487"/>
      <c r="E517" s="484"/>
      <c r="F517" s="485"/>
    </row>
    <row r="518" spans="1:6">
      <c r="A518" s="482"/>
      <c r="B518" s="483"/>
      <c r="C518" s="482" t="s">
        <v>24</v>
      </c>
      <c r="D518" s="487"/>
      <c r="E518" s="484"/>
      <c r="F518" s="485"/>
    </row>
    <row r="519" spans="1:6">
      <c r="A519" s="405"/>
      <c r="B519" s="399"/>
      <c r="C519" s="405"/>
      <c r="D519" s="397"/>
      <c r="E519" s="437"/>
      <c r="F519" s="400"/>
    </row>
    <row r="520" spans="1:6" ht="114.75">
      <c r="A520" s="482" t="s">
        <v>836</v>
      </c>
      <c r="B520" s="483" t="s">
        <v>837</v>
      </c>
      <c r="C520" s="482"/>
      <c r="D520" s="483" t="s">
        <v>838</v>
      </c>
      <c r="E520" s="484"/>
      <c r="F520" s="485"/>
    </row>
    <row r="521" spans="1:6" ht="127.5">
      <c r="A521" s="482"/>
      <c r="B521" s="483"/>
      <c r="C521" s="482" t="s">
        <v>657</v>
      </c>
      <c r="D521" s="487" t="s">
        <v>1693</v>
      </c>
      <c r="E521" s="484" t="s">
        <v>1629</v>
      </c>
      <c r="F521" s="485"/>
    </row>
    <row r="522" spans="1:6">
      <c r="A522" s="482"/>
      <c r="B522" s="483"/>
      <c r="C522" s="482" t="s">
        <v>20</v>
      </c>
      <c r="D522" s="487"/>
      <c r="E522" s="484"/>
      <c r="F522" s="485"/>
    </row>
    <row r="523" spans="1:6">
      <c r="A523" s="482"/>
      <c r="B523" s="483"/>
      <c r="C523" s="482" t="s">
        <v>21</v>
      </c>
      <c r="D523" s="487"/>
      <c r="E523" s="484"/>
      <c r="F523" s="485"/>
    </row>
    <row r="524" spans="1:6">
      <c r="A524" s="482"/>
      <c r="B524" s="483"/>
      <c r="C524" s="482" t="s">
        <v>22</v>
      </c>
      <c r="D524" s="487"/>
      <c r="E524" s="484"/>
      <c r="F524" s="485"/>
    </row>
    <row r="525" spans="1:6">
      <c r="A525" s="482"/>
      <c r="B525" s="483"/>
      <c r="C525" s="482" t="s">
        <v>23</v>
      </c>
      <c r="D525" s="487"/>
      <c r="E525" s="484"/>
      <c r="F525" s="485"/>
    </row>
    <row r="526" spans="1:6">
      <c r="A526" s="482"/>
      <c r="B526" s="483"/>
      <c r="C526" s="482" t="s">
        <v>24</v>
      </c>
      <c r="D526" s="487"/>
      <c r="E526" s="484"/>
      <c r="F526" s="485"/>
    </row>
    <row r="527" spans="1:6">
      <c r="A527" s="405"/>
      <c r="B527" s="399"/>
      <c r="C527" s="405"/>
      <c r="D527" s="397"/>
      <c r="E527" s="437"/>
      <c r="F527" s="400"/>
    </row>
    <row r="528" spans="1:6" ht="25.5">
      <c r="A528" s="482" t="s">
        <v>839</v>
      </c>
      <c r="B528" s="483" t="s">
        <v>840</v>
      </c>
      <c r="C528" s="482"/>
      <c r="D528" s="483" t="s">
        <v>841</v>
      </c>
      <c r="E528" s="484"/>
      <c r="F528" s="485"/>
    </row>
    <row r="529" spans="1:6" ht="114.75">
      <c r="A529" s="482"/>
      <c r="B529" s="483"/>
      <c r="C529" s="482" t="s">
        <v>657</v>
      </c>
      <c r="D529" s="487" t="s">
        <v>1694</v>
      </c>
      <c r="E529" s="484" t="s">
        <v>1629</v>
      </c>
      <c r="F529" s="485"/>
    </row>
    <row r="530" spans="1:6">
      <c r="A530" s="482"/>
      <c r="B530" s="483"/>
      <c r="C530" s="482" t="s">
        <v>20</v>
      </c>
      <c r="D530" s="487"/>
      <c r="E530" s="484"/>
      <c r="F530" s="485"/>
    </row>
    <row r="531" spans="1:6">
      <c r="A531" s="482"/>
      <c r="B531" s="483"/>
      <c r="C531" s="482" t="s">
        <v>21</v>
      </c>
      <c r="D531" s="487"/>
      <c r="E531" s="484"/>
      <c r="F531" s="485"/>
    </row>
    <row r="532" spans="1:6">
      <c r="A532" s="482"/>
      <c r="B532" s="483"/>
      <c r="C532" s="482" t="s">
        <v>22</v>
      </c>
      <c r="D532" s="487"/>
      <c r="E532" s="484"/>
      <c r="F532" s="485"/>
    </row>
    <row r="533" spans="1:6">
      <c r="A533" s="482"/>
      <c r="B533" s="483"/>
      <c r="C533" s="482" t="s">
        <v>23</v>
      </c>
      <c r="D533" s="487"/>
      <c r="E533" s="484"/>
      <c r="F533" s="485"/>
    </row>
    <row r="534" spans="1:6">
      <c r="A534" s="482"/>
      <c r="B534" s="483"/>
      <c r="C534" s="482" t="s">
        <v>24</v>
      </c>
      <c r="D534" s="487"/>
      <c r="E534" s="484"/>
      <c r="F534" s="485"/>
    </row>
    <row r="535" spans="1:6">
      <c r="A535" s="405"/>
      <c r="B535" s="399"/>
      <c r="C535" s="405"/>
      <c r="D535" s="397"/>
      <c r="E535" s="437"/>
      <c r="F535" s="400"/>
    </row>
    <row r="536" spans="1:6">
      <c r="A536" s="478">
        <v>2.9</v>
      </c>
      <c r="B536" s="475"/>
      <c r="C536" s="478"/>
      <c r="D536" s="475" t="s">
        <v>842</v>
      </c>
      <c r="E536" s="479"/>
      <c r="F536" s="481"/>
    </row>
    <row r="537" spans="1:6" ht="102">
      <c r="A537" s="482" t="s">
        <v>843</v>
      </c>
      <c r="B537" s="483" t="s">
        <v>844</v>
      </c>
      <c r="C537" s="482"/>
      <c r="D537" s="483" t="s">
        <v>845</v>
      </c>
      <c r="E537" s="484"/>
      <c r="F537" s="485"/>
    </row>
    <row r="538" spans="1:6" ht="25.5">
      <c r="A538" s="482"/>
      <c r="B538" s="483"/>
      <c r="C538" s="482" t="s">
        <v>657</v>
      </c>
      <c r="D538" s="327" t="s">
        <v>1695</v>
      </c>
      <c r="E538" s="401" t="s">
        <v>654</v>
      </c>
      <c r="F538" s="485"/>
    </row>
    <row r="539" spans="1:6">
      <c r="A539" s="482"/>
      <c r="B539" s="483"/>
      <c r="C539" s="482" t="s">
        <v>20</v>
      </c>
      <c r="D539" s="487"/>
      <c r="E539" s="484"/>
      <c r="F539" s="485"/>
    </row>
    <row r="540" spans="1:6">
      <c r="A540" s="482"/>
      <c r="B540" s="483"/>
      <c r="C540" s="482" t="s">
        <v>21</v>
      </c>
      <c r="D540" s="487"/>
      <c r="E540" s="484"/>
      <c r="F540" s="485"/>
    </row>
    <row r="541" spans="1:6">
      <c r="A541" s="482"/>
      <c r="B541" s="483"/>
      <c r="C541" s="482" t="s">
        <v>22</v>
      </c>
      <c r="D541" s="487"/>
      <c r="E541" s="484"/>
      <c r="F541" s="485"/>
    </row>
    <row r="542" spans="1:6">
      <c r="A542" s="482"/>
      <c r="B542" s="483"/>
      <c r="C542" s="482" t="s">
        <v>23</v>
      </c>
      <c r="D542" s="487"/>
      <c r="E542" s="484"/>
      <c r="F542" s="485"/>
    </row>
    <row r="543" spans="1:6">
      <c r="A543" s="482"/>
      <c r="B543" s="483"/>
      <c r="C543" s="482" t="s">
        <v>24</v>
      </c>
      <c r="D543" s="487"/>
      <c r="E543" s="484"/>
      <c r="F543" s="485"/>
    </row>
    <row r="544" spans="1:6">
      <c r="A544" s="405"/>
      <c r="B544" s="399"/>
      <c r="C544" s="405"/>
      <c r="D544" s="507"/>
      <c r="E544" s="441"/>
      <c r="F544" s="400"/>
    </row>
    <row r="545" spans="1:6" ht="89.25">
      <c r="A545" s="482" t="s">
        <v>846</v>
      </c>
      <c r="B545" s="483" t="s">
        <v>847</v>
      </c>
      <c r="C545" s="482"/>
      <c r="D545" s="483" t="s">
        <v>848</v>
      </c>
      <c r="E545" s="484"/>
      <c r="F545" s="485"/>
    </row>
    <row r="546" spans="1:6" ht="25.5">
      <c r="A546" s="482"/>
      <c r="B546" s="483"/>
      <c r="C546" s="482" t="s">
        <v>657</v>
      </c>
      <c r="D546" s="325" t="s">
        <v>1696</v>
      </c>
      <c r="E546" s="326" t="s">
        <v>654</v>
      </c>
      <c r="F546" s="485"/>
    </row>
    <row r="547" spans="1:6">
      <c r="A547" s="482"/>
      <c r="B547" s="483"/>
      <c r="C547" s="482" t="s">
        <v>20</v>
      </c>
      <c r="D547" s="487"/>
      <c r="E547" s="484"/>
      <c r="F547" s="485"/>
    </row>
    <row r="548" spans="1:6">
      <c r="A548" s="482"/>
      <c r="B548" s="483"/>
      <c r="C548" s="482" t="s">
        <v>21</v>
      </c>
      <c r="D548" s="487"/>
      <c r="E548" s="484"/>
      <c r="F548" s="485"/>
    </row>
    <row r="549" spans="1:6">
      <c r="A549" s="482"/>
      <c r="B549" s="483"/>
      <c r="C549" s="482" t="s">
        <v>22</v>
      </c>
      <c r="D549" s="487"/>
      <c r="E549" s="484"/>
      <c r="F549" s="485"/>
    </row>
    <row r="550" spans="1:6">
      <c r="A550" s="482"/>
      <c r="B550" s="483"/>
      <c r="C550" s="482" t="s">
        <v>23</v>
      </c>
      <c r="D550" s="487"/>
      <c r="E550" s="484"/>
      <c r="F550" s="485"/>
    </row>
    <row r="551" spans="1:6">
      <c r="A551" s="482"/>
      <c r="B551" s="483"/>
      <c r="C551" s="482" t="s">
        <v>24</v>
      </c>
      <c r="D551" s="487"/>
      <c r="E551" s="484"/>
      <c r="F551" s="485"/>
    </row>
    <row r="552" spans="1:6">
      <c r="A552" s="405"/>
      <c r="B552" s="399"/>
      <c r="C552" s="405"/>
      <c r="D552" s="507"/>
      <c r="E552" s="441"/>
      <c r="F552" s="400"/>
    </row>
    <row r="553" spans="1:6" ht="89.25">
      <c r="A553" s="482" t="s">
        <v>849</v>
      </c>
      <c r="B553" s="483" t="s">
        <v>850</v>
      </c>
      <c r="C553" s="482"/>
      <c r="D553" s="483" t="s">
        <v>851</v>
      </c>
      <c r="E553" s="484"/>
      <c r="F553" s="485"/>
    </row>
    <row r="554" spans="1:6" ht="25.5">
      <c r="A554" s="482"/>
      <c r="B554" s="483"/>
      <c r="C554" s="482" t="s">
        <v>657</v>
      </c>
      <c r="D554" s="325" t="s">
        <v>1696</v>
      </c>
      <c r="E554" s="326" t="s">
        <v>654</v>
      </c>
      <c r="F554" s="485"/>
    </row>
    <row r="555" spans="1:6">
      <c r="A555" s="482"/>
      <c r="B555" s="483"/>
      <c r="C555" s="482" t="s">
        <v>20</v>
      </c>
      <c r="D555" s="487"/>
      <c r="E555" s="484"/>
      <c r="F555" s="485"/>
    </row>
    <row r="556" spans="1:6">
      <c r="A556" s="482"/>
      <c r="B556" s="483"/>
      <c r="C556" s="482" t="s">
        <v>21</v>
      </c>
      <c r="D556" s="487"/>
      <c r="E556" s="484"/>
      <c r="F556" s="485"/>
    </row>
    <row r="557" spans="1:6">
      <c r="A557" s="482"/>
      <c r="B557" s="483"/>
      <c r="C557" s="482" t="s">
        <v>22</v>
      </c>
      <c r="D557" s="487"/>
      <c r="E557" s="484"/>
      <c r="F557" s="485"/>
    </row>
    <row r="558" spans="1:6">
      <c r="A558" s="482"/>
      <c r="B558" s="483"/>
      <c r="C558" s="482" t="s">
        <v>23</v>
      </c>
      <c r="D558" s="487"/>
      <c r="E558" s="484"/>
      <c r="F558" s="485"/>
    </row>
    <row r="559" spans="1:6">
      <c r="A559" s="482"/>
      <c r="B559" s="483"/>
      <c r="C559" s="482" t="s">
        <v>24</v>
      </c>
      <c r="D559" s="487"/>
      <c r="E559" s="484"/>
      <c r="F559" s="485"/>
    </row>
    <row r="560" spans="1:6">
      <c r="A560" s="405"/>
      <c r="B560" s="399"/>
      <c r="C560" s="405"/>
      <c r="D560" s="507"/>
      <c r="E560" s="441"/>
      <c r="F560" s="400"/>
    </row>
    <row r="561" spans="1:6">
      <c r="A561" s="508">
        <v>2.1</v>
      </c>
      <c r="B561" s="475"/>
      <c r="C561" s="478"/>
      <c r="D561" s="475" t="s">
        <v>852</v>
      </c>
      <c r="E561" s="479"/>
      <c r="F561" s="480"/>
    </row>
    <row r="562" spans="1:6" ht="102">
      <c r="A562" s="482" t="s">
        <v>853</v>
      </c>
      <c r="B562" s="483" t="s">
        <v>854</v>
      </c>
      <c r="C562" s="482"/>
      <c r="D562" s="483" t="s">
        <v>855</v>
      </c>
      <c r="E562" s="484"/>
      <c r="F562" s="485"/>
    </row>
    <row r="563" spans="1:6" ht="114.75">
      <c r="A563" s="482"/>
      <c r="B563" s="483"/>
      <c r="C563" s="482" t="s">
        <v>657</v>
      </c>
      <c r="D563" s="487" t="s">
        <v>1697</v>
      </c>
      <c r="E563" s="484" t="s">
        <v>1629</v>
      </c>
      <c r="F563" s="485"/>
    </row>
    <row r="564" spans="1:6">
      <c r="A564" s="482"/>
      <c r="B564" s="483"/>
      <c r="C564" s="482" t="s">
        <v>20</v>
      </c>
      <c r="D564" s="487"/>
      <c r="E564" s="484"/>
      <c r="F564" s="485"/>
    </row>
    <row r="565" spans="1:6">
      <c r="A565" s="482"/>
      <c r="B565" s="483"/>
      <c r="C565" s="482" t="s">
        <v>21</v>
      </c>
      <c r="D565" s="487"/>
      <c r="E565" s="484"/>
      <c r="F565" s="485"/>
    </row>
    <row r="566" spans="1:6">
      <c r="A566" s="482"/>
      <c r="B566" s="483"/>
      <c r="C566" s="482" t="s">
        <v>22</v>
      </c>
      <c r="D566" s="487"/>
      <c r="E566" s="484"/>
      <c r="F566" s="485"/>
    </row>
    <row r="567" spans="1:6">
      <c r="A567" s="482"/>
      <c r="B567" s="483"/>
      <c r="C567" s="482" t="s">
        <v>23</v>
      </c>
      <c r="D567" s="487"/>
      <c r="E567" s="484"/>
      <c r="F567" s="485"/>
    </row>
    <row r="568" spans="1:6">
      <c r="A568" s="482"/>
      <c r="B568" s="483"/>
      <c r="C568" s="482" t="s">
        <v>24</v>
      </c>
      <c r="D568" s="487"/>
      <c r="E568" s="484"/>
      <c r="F568" s="485"/>
    </row>
    <row r="569" spans="1:6">
      <c r="A569" s="405"/>
      <c r="B569" s="399"/>
      <c r="C569" s="405"/>
      <c r="D569" s="397"/>
      <c r="E569" s="437"/>
      <c r="F569" s="400"/>
    </row>
    <row r="570" spans="1:6" ht="102">
      <c r="A570" s="482" t="s">
        <v>856</v>
      </c>
      <c r="B570" s="483" t="s">
        <v>857</v>
      </c>
      <c r="C570" s="482"/>
      <c r="D570" s="483" t="s">
        <v>858</v>
      </c>
      <c r="E570" s="484"/>
      <c r="F570" s="485"/>
    </row>
    <row r="571" spans="1:6" ht="76.5">
      <c r="A571" s="482"/>
      <c r="B571" s="483"/>
      <c r="C571" s="482" t="s">
        <v>657</v>
      </c>
      <c r="D571" s="487" t="s">
        <v>1698</v>
      </c>
      <c r="E571" s="484" t="s">
        <v>1629</v>
      </c>
      <c r="F571" s="485"/>
    </row>
    <row r="572" spans="1:6">
      <c r="A572" s="482"/>
      <c r="B572" s="483"/>
      <c r="C572" s="482" t="s">
        <v>20</v>
      </c>
      <c r="D572" s="487"/>
      <c r="E572" s="484"/>
      <c r="F572" s="485"/>
    </row>
    <row r="573" spans="1:6">
      <c r="A573" s="482"/>
      <c r="B573" s="483"/>
      <c r="C573" s="482" t="s">
        <v>21</v>
      </c>
      <c r="D573" s="487"/>
      <c r="E573" s="484"/>
      <c r="F573" s="485"/>
    </row>
    <row r="574" spans="1:6">
      <c r="A574" s="482"/>
      <c r="B574" s="483"/>
      <c r="C574" s="482" t="s">
        <v>22</v>
      </c>
      <c r="D574" s="487"/>
      <c r="E574" s="484"/>
      <c r="F574" s="485"/>
    </row>
    <row r="575" spans="1:6">
      <c r="A575" s="482"/>
      <c r="B575" s="483"/>
      <c r="C575" s="482" t="s">
        <v>23</v>
      </c>
      <c r="D575" s="487"/>
      <c r="E575" s="484"/>
      <c r="F575" s="485"/>
    </row>
    <row r="576" spans="1:6">
      <c r="A576" s="482"/>
      <c r="B576" s="483"/>
      <c r="C576" s="482" t="s">
        <v>24</v>
      </c>
      <c r="D576" s="487"/>
      <c r="E576" s="484"/>
      <c r="F576" s="485"/>
    </row>
    <row r="577" spans="1:6">
      <c r="A577" s="405"/>
      <c r="B577" s="399"/>
      <c r="C577" s="405"/>
      <c r="D577" s="397"/>
      <c r="E577" s="437"/>
      <c r="F577" s="400"/>
    </row>
    <row r="578" spans="1:6" ht="89.25">
      <c r="A578" s="482" t="s">
        <v>859</v>
      </c>
      <c r="B578" s="483" t="s">
        <v>860</v>
      </c>
      <c r="C578" s="482"/>
      <c r="D578" s="483" t="s">
        <v>861</v>
      </c>
      <c r="E578" s="484"/>
      <c r="F578" s="485"/>
    </row>
    <row r="579" spans="1:6" ht="114.75">
      <c r="A579" s="482"/>
      <c r="B579" s="483"/>
      <c r="C579" s="482" t="s">
        <v>657</v>
      </c>
      <c r="D579" s="487" t="s">
        <v>1699</v>
      </c>
      <c r="E579" s="484" t="s">
        <v>654</v>
      </c>
      <c r="F579" s="485"/>
    </row>
    <row r="580" spans="1:6">
      <c r="A580" s="482"/>
      <c r="B580" s="483"/>
      <c r="C580" s="482" t="s">
        <v>20</v>
      </c>
      <c r="D580" s="487"/>
      <c r="E580" s="484"/>
      <c r="F580" s="485"/>
    </row>
    <row r="581" spans="1:6">
      <c r="A581" s="482"/>
      <c r="B581" s="483"/>
      <c r="C581" s="482" t="s">
        <v>21</v>
      </c>
      <c r="D581" s="487"/>
      <c r="E581" s="484"/>
      <c r="F581" s="485"/>
    </row>
    <row r="582" spans="1:6">
      <c r="A582" s="482"/>
      <c r="B582" s="483"/>
      <c r="C582" s="482" t="s">
        <v>22</v>
      </c>
      <c r="D582" s="487"/>
      <c r="E582" s="484"/>
      <c r="F582" s="485"/>
    </row>
    <row r="583" spans="1:6">
      <c r="A583" s="482"/>
      <c r="B583" s="483"/>
      <c r="C583" s="482" t="s">
        <v>23</v>
      </c>
      <c r="D583" s="487"/>
      <c r="E583" s="484"/>
      <c r="F583" s="485"/>
    </row>
    <row r="584" spans="1:6">
      <c r="A584" s="482"/>
      <c r="B584" s="483"/>
      <c r="C584" s="482" t="s">
        <v>24</v>
      </c>
      <c r="D584" s="487"/>
      <c r="E584" s="484"/>
      <c r="F584" s="485"/>
    </row>
    <row r="585" spans="1:6">
      <c r="A585" s="405"/>
      <c r="B585" s="399"/>
      <c r="C585" s="405"/>
      <c r="D585" s="397"/>
      <c r="E585" s="437"/>
      <c r="F585" s="400"/>
    </row>
    <row r="586" spans="1:6" ht="89.25">
      <c r="A586" s="482" t="s">
        <v>862</v>
      </c>
      <c r="B586" s="483" t="s">
        <v>863</v>
      </c>
      <c r="C586" s="482"/>
      <c r="D586" s="483" t="s">
        <v>864</v>
      </c>
      <c r="E586" s="484"/>
      <c r="F586" s="485"/>
    </row>
    <row r="587" spans="1:6" ht="38.25">
      <c r="A587" s="482"/>
      <c r="B587" s="483"/>
      <c r="C587" s="482" t="s">
        <v>657</v>
      </c>
      <c r="D587" s="487" t="s">
        <v>1700</v>
      </c>
      <c r="E587" s="484" t="s">
        <v>1629</v>
      </c>
      <c r="F587" s="485"/>
    </row>
    <row r="588" spans="1:6">
      <c r="A588" s="482"/>
      <c r="B588" s="483"/>
      <c r="C588" s="482" t="s">
        <v>20</v>
      </c>
      <c r="D588" s="487"/>
      <c r="E588" s="484"/>
      <c r="F588" s="485"/>
    </row>
    <row r="589" spans="1:6">
      <c r="A589" s="482"/>
      <c r="B589" s="483"/>
      <c r="C589" s="482" t="s">
        <v>21</v>
      </c>
      <c r="D589" s="487"/>
      <c r="E589" s="484"/>
      <c r="F589" s="485"/>
    </row>
    <row r="590" spans="1:6">
      <c r="A590" s="482"/>
      <c r="B590" s="483"/>
      <c r="C590" s="482" t="s">
        <v>22</v>
      </c>
      <c r="D590" s="487"/>
      <c r="E590" s="484"/>
      <c r="F590" s="485"/>
    </row>
    <row r="591" spans="1:6">
      <c r="A591" s="482"/>
      <c r="B591" s="483"/>
      <c r="C591" s="482" t="s">
        <v>23</v>
      </c>
      <c r="D591" s="487"/>
      <c r="E591" s="484"/>
      <c r="F591" s="485"/>
    </row>
    <row r="592" spans="1:6">
      <c r="A592" s="482"/>
      <c r="B592" s="483"/>
      <c r="C592" s="482" t="s">
        <v>24</v>
      </c>
      <c r="D592" s="487"/>
      <c r="E592" s="484"/>
      <c r="F592" s="485"/>
    </row>
    <row r="593" spans="1:6">
      <c r="A593" s="405"/>
      <c r="B593" s="399"/>
      <c r="C593" s="405"/>
      <c r="D593" s="397"/>
      <c r="E593" s="437"/>
      <c r="F593" s="400"/>
    </row>
    <row r="594" spans="1:6">
      <c r="A594" s="478">
        <v>2.11</v>
      </c>
      <c r="B594" s="475"/>
      <c r="C594" s="478"/>
      <c r="D594" s="475" t="s">
        <v>865</v>
      </c>
      <c r="E594" s="479"/>
      <c r="F594" s="480"/>
    </row>
    <row r="595" spans="1:6" ht="76.5">
      <c r="A595" s="482" t="s">
        <v>866</v>
      </c>
      <c r="B595" s="483" t="s">
        <v>867</v>
      </c>
      <c r="C595" s="482"/>
      <c r="D595" s="483" t="s">
        <v>868</v>
      </c>
      <c r="E595" s="484"/>
      <c r="F595" s="485"/>
    </row>
    <row r="596" spans="1:6" ht="38.25">
      <c r="A596" s="482"/>
      <c r="B596" s="483"/>
      <c r="C596" s="482" t="s">
        <v>657</v>
      </c>
      <c r="D596" s="487" t="s">
        <v>1701</v>
      </c>
      <c r="E596" s="484" t="s">
        <v>1629</v>
      </c>
      <c r="F596" s="485"/>
    </row>
    <row r="597" spans="1:6">
      <c r="A597" s="482"/>
      <c r="B597" s="483"/>
      <c r="C597" s="482" t="s">
        <v>20</v>
      </c>
      <c r="D597" s="487"/>
      <c r="E597" s="484"/>
      <c r="F597" s="485"/>
    </row>
    <row r="598" spans="1:6">
      <c r="A598" s="482"/>
      <c r="B598" s="483"/>
      <c r="C598" s="482" t="s">
        <v>21</v>
      </c>
      <c r="D598" s="487"/>
      <c r="E598" s="484"/>
      <c r="F598" s="485"/>
    </row>
    <row r="599" spans="1:6">
      <c r="A599" s="482"/>
      <c r="B599" s="483"/>
      <c r="C599" s="482" t="s">
        <v>22</v>
      </c>
      <c r="D599" s="487"/>
      <c r="E599" s="484"/>
      <c r="F599" s="485"/>
    </row>
    <row r="600" spans="1:6">
      <c r="A600" s="482"/>
      <c r="B600" s="483"/>
      <c r="C600" s="482" t="s">
        <v>23</v>
      </c>
      <c r="D600" s="487"/>
      <c r="E600" s="484"/>
      <c r="F600" s="485"/>
    </row>
    <row r="601" spans="1:6">
      <c r="A601" s="482"/>
      <c r="B601" s="483"/>
      <c r="C601" s="482" t="s">
        <v>24</v>
      </c>
      <c r="D601" s="487"/>
      <c r="E601" s="484"/>
      <c r="F601" s="485"/>
    </row>
    <row r="602" spans="1:6">
      <c r="A602" s="405"/>
      <c r="B602" s="399"/>
      <c r="C602" s="405"/>
      <c r="D602" s="397"/>
      <c r="E602" s="437"/>
      <c r="F602" s="400"/>
    </row>
    <row r="603" spans="1:6" ht="165.75">
      <c r="A603" s="482" t="s">
        <v>869</v>
      </c>
      <c r="B603" s="483" t="s">
        <v>870</v>
      </c>
      <c r="C603" s="482"/>
      <c r="D603" s="483" t="s">
        <v>871</v>
      </c>
      <c r="E603" s="484"/>
      <c r="F603" s="485"/>
    </row>
    <row r="604" spans="1:6" ht="38.25">
      <c r="A604" s="482"/>
      <c r="B604" s="483"/>
      <c r="C604" s="482" t="s">
        <v>657</v>
      </c>
      <c r="D604" s="487" t="s">
        <v>1701</v>
      </c>
      <c r="E604" s="484" t="s">
        <v>1629</v>
      </c>
      <c r="F604" s="485"/>
    </row>
    <row r="605" spans="1:6">
      <c r="A605" s="482"/>
      <c r="B605" s="483"/>
      <c r="C605" s="482" t="s">
        <v>20</v>
      </c>
      <c r="D605" s="487"/>
      <c r="E605" s="484"/>
      <c r="F605" s="485"/>
    </row>
    <row r="606" spans="1:6">
      <c r="A606" s="482"/>
      <c r="B606" s="483"/>
      <c r="C606" s="482" t="s">
        <v>21</v>
      </c>
      <c r="D606" s="487"/>
      <c r="E606" s="484"/>
      <c r="F606" s="485"/>
    </row>
    <row r="607" spans="1:6">
      <c r="A607" s="482"/>
      <c r="B607" s="483"/>
      <c r="C607" s="482" t="s">
        <v>22</v>
      </c>
      <c r="D607" s="487"/>
      <c r="E607" s="484"/>
      <c r="F607" s="485"/>
    </row>
    <row r="608" spans="1:6">
      <c r="A608" s="482"/>
      <c r="B608" s="483"/>
      <c r="C608" s="482" t="s">
        <v>23</v>
      </c>
      <c r="D608" s="487"/>
      <c r="E608" s="484"/>
      <c r="F608" s="485"/>
    </row>
    <row r="609" spans="1:6">
      <c r="A609" s="482"/>
      <c r="B609" s="483"/>
      <c r="C609" s="482" t="s">
        <v>24</v>
      </c>
      <c r="D609" s="487"/>
      <c r="E609" s="484"/>
      <c r="F609" s="485"/>
    </row>
    <row r="610" spans="1:6">
      <c r="A610" s="405"/>
      <c r="B610" s="399"/>
      <c r="C610" s="405"/>
      <c r="D610" s="397"/>
      <c r="E610" s="437"/>
      <c r="F610" s="400"/>
    </row>
    <row r="611" spans="1:6" ht="140.25">
      <c r="A611" s="482" t="s">
        <v>872</v>
      </c>
      <c r="B611" s="483" t="s">
        <v>873</v>
      </c>
      <c r="C611" s="482"/>
      <c r="D611" s="483" t="s">
        <v>874</v>
      </c>
      <c r="E611" s="484"/>
      <c r="F611" s="485"/>
    </row>
    <row r="612" spans="1:6" ht="76.5">
      <c r="A612" s="482"/>
      <c r="B612" s="483"/>
      <c r="C612" s="482" t="s">
        <v>657</v>
      </c>
      <c r="D612" s="487" t="s">
        <v>1702</v>
      </c>
      <c r="E612" s="484" t="s">
        <v>1629</v>
      </c>
      <c r="F612" s="485"/>
    </row>
    <row r="613" spans="1:6">
      <c r="A613" s="482"/>
      <c r="B613" s="483"/>
      <c r="C613" s="482" t="s">
        <v>20</v>
      </c>
      <c r="D613" s="487"/>
      <c r="E613" s="484"/>
      <c r="F613" s="485"/>
    </row>
    <row r="614" spans="1:6">
      <c r="A614" s="482"/>
      <c r="B614" s="483"/>
      <c r="C614" s="482" t="s">
        <v>21</v>
      </c>
      <c r="D614" s="487"/>
      <c r="E614" s="484"/>
      <c r="F614" s="485"/>
    </row>
    <row r="615" spans="1:6">
      <c r="A615" s="482"/>
      <c r="B615" s="483"/>
      <c r="C615" s="482" t="s">
        <v>22</v>
      </c>
      <c r="D615" s="487"/>
      <c r="E615" s="484"/>
      <c r="F615" s="485"/>
    </row>
    <row r="616" spans="1:6">
      <c r="A616" s="482"/>
      <c r="B616" s="483"/>
      <c r="C616" s="482" t="s">
        <v>23</v>
      </c>
      <c r="D616" s="487"/>
      <c r="E616" s="484"/>
      <c r="F616" s="485"/>
    </row>
    <row r="617" spans="1:6">
      <c r="A617" s="482"/>
      <c r="B617" s="483"/>
      <c r="C617" s="482" t="s">
        <v>24</v>
      </c>
      <c r="D617" s="487"/>
      <c r="E617" s="484"/>
      <c r="F617" s="485"/>
    </row>
    <row r="618" spans="1:6">
      <c r="A618" s="405"/>
      <c r="B618" s="399"/>
      <c r="C618" s="405"/>
      <c r="D618" s="397"/>
      <c r="E618" s="437"/>
      <c r="F618" s="400"/>
    </row>
    <row r="619" spans="1:6" ht="89.25">
      <c r="A619" s="482" t="s">
        <v>875</v>
      </c>
      <c r="B619" s="483" t="s">
        <v>876</v>
      </c>
      <c r="C619" s="482"/>
      <c r="D619" s="483" t="s">
        <v>877</v>
      </c>
      <c r="E619" s="484"/>
      <c r="F619" s="485"/>
    </row>
    <row r="620" spans="1:6" ht="102">
      <c r="A620" s="482"/>
      <c r="B620" s="483"/>
      <c r="C620" s="482" t="s">
        <v>657</v>
      </c>
      <c r="D620" s="487" t="s">
        <v>1703</v>
      </c>
      <c r="E620" s="484" t="s">
        <v>1629</v>
      </c>
      <c r="F620" s="485"/>
    </row>
    <row r="621" spans="1:6">
      <c r="A621" s="482"/>
      <c r="B621" s="483"/>
      <c r="C621" s="482" t="s">
        <v>20</v>
      </c>
      <c r="D621" s="487"/>
      <c r="E621" s="484"/>
      <c r="F621" s="485"/>
    </row>
    <row r="622" spans="1:6">
      <c r="A622" s="482"/>
      <c r="B622" s="483"/>
      <c r="C622" s="482" t="s">
        <v>21</v>
      </c>
      <c r="D622" s="487"/>
      <c r="E622" s="484"/>
      <c r="F622" s="485"/>
    </row>
    <row r="623" spans="1:6">
      <c r="A623" s="482"/>
      <c r="B623" s="483"/>
      <c r="C623" s="482" t="s">
        <v>22</v>
      </c>
      <c r="D623" s="487"/>
      <c r="E623" s="484"/>
      <c r="F623" s="485"/>
    </row>
    <row r="624" spans="1:6">
      <c r="A624" s="482"/>
      <c r="B624" s="483"/>
      <c r="C624" s="482" t="s">
        <v>23</v>
      </c>
      <c r="D624" s="487"/>
      <c r="E624" s="484"/>
      <c r="F624" s="485"/>
    </row>
    <row r="625" spans="1:6">
      <c r="A625" s="482"/>
      <c r="B625" s="483"/>
      <c r="C625" s="482" t="s">
        <v>24</v>
      </c>
      <c r="D625" s="487"/>
      <c r="E625" s="484"/>
      <c r="F625" s="485"/>
    </row>
    <row r="626" spans="1:6">
      <c r="A626" s="405"/>
      <c r="B626" s="399"/>
      <c r="C626" s="405"/>
      <c r="D626" s="438"/>
      <c r="E626" s="437"/>
      <c r="F626" s="400"/>
    </row>
    <row r="627" spans="1:6">
      <c r="A627" s="478">
        <v>2.12</v>
      </c>
      <c r="B627" s="475"/>
      <c r="C627" s="478"/>
      <c r="D627" s="475" t="s">
        <v>878</v>
      </c>
      <c r="E627" s="479"/>
      <c r="F627" s="480"/>
    </row>
    <row r="628" spans="1:6" ht="165.75">
      <c r="A628" s="482" t="s">
        <v>879</v>
      </c>
      <c r="B628" s="483" t="s">
        <v>880</v>
      </c>
      <c r="C628" s="482"/>
      <c r="D628" s="483" t="s">
        <v>881</v>
      </c>
      <c r="E628" s="484"/>
      <c r="F628" s="485"/>
    </row>
    <row r="629" spans="1:6" ht="63.75">
      <c r="A629" s="482"/>
      <c r="B629" s="483"/>
      <c r="C629" s="482" t="s">
        <v>657</v>
      </c>
      <c r="D629" s="487" t="s">
        <v>1704</v>
      </c>
      <c r="E629" s="484" t="s">
        <v>654</v>
      </c>
      <c r="F629" s="485"/>
    </row>
    <row r="630" spans="1:6">
      <c r="A630" s="482"/>
      <c r="B630" s="483"/>
      <c r="C630" s="482" t="s">
        <v>20</v>
      </c>
      <c r="D630" s="487"/>
      <c r="E630" s="484"/>
      <c r="F630" s="485"/>
    </row>
    <row r="631" spans="1:6">
      <c r="A631" s="482"/>
      <c r="B631" s="483"/>
      <c r="C631" s="482" t="s">
        <v>21</v>
      </c>
      <c r="D631" s="487"/>
      <c r="E631" s="484"/>
      <c r="F631" s="485"/>
    </row>
    <row r="632" spans="1:6">
      <c r="A632" s="482"/>
      <c r="B632" s="483"/>
      <c r="C632" s="482" t="s">
        <v>22</v>
      </c>
      <c r="D632" s="487"/>
      <c r="E632" s="484"/>
      <c r="F632" s="485"/>
    </row>
    <row r="633" spans="1:6">
      <c r="A633" s="482"/>
      <c r="B633" s="483"/>
      <c r="C633" s="482" t="s">
        <v>23</v>
      </c>
      <c r="D633" s="487"/>
      <c r="E633" s="484"/>
      <c r="F633" s="485"/>
    </row>
    <row r="634" spans="1:6">
      <c r="A634" s="482"/>
      <c r="B634" s="483"/>
      <c r="C634" s="482" t="s">
        <v>24</v>
      </c>
      <c r="D634" s="487"/>
      <c r="E634" s="484"/>
      <c r="F634" s="485"/>
    </row>
    <row r="635" spans="1:6">
      <c r="A635" s="405"/>
      <c r="B635" s="399"/>
      <c r="C635" s="405"/>
      <c r="D635" s="397"/>
      <c r="E635" s="437"/>
      <c r="F635" s="400"/>
    </row>
    <row r="636" spans="1:6" ht="114.75">
      <c r="A636" s="482" t="s">
        <v>882</v>
      </c>
      <c r="B636" s="483" t="s">
        <v>883</v>
      </c>
      <c r="C636" s="482"/>
      <c r="D636" s="483" t="s">
        <v>884</v>
      </c>
      <c r="E636" s="484"/>
      <c r="F636" s="485"/>
    </row>
    <row r="637" spans="1:6" ht="76.5">
      <c r="A637" s="482"/>
      <c r="B637" s="483"/>
      <c r="C637" s="482" t="s">
        <v>657</v>
      </c>
      <c r="D637" s="487" t="s">
        <v>1705</v>
      </c>
      <c r="E637" s="484" t="s">
        <v>654</v>
      </c>
      <c r="F637" s="485"/>
    </row>
    <row r="638" spans="1:6">
      <c r="A638" s="482"/>
      <c r="B638" s="483"/>
      <c r="C638" s="482" t="s">
        <v>20</v>
      </c>
      <c r="D638" s="487"/>
      <c r="E638" s="484"/>
      <c r="F638" s="485"/>
    </row>
    <row r="639" spans="1:6">
      <c r="A639" s="482"/>
      <c r="B639" s="483"/>
      <c r="C639" s="482" t="s">
        <v>21</v>
      </c>
      <c r="D639" s="487"/>
      <c r="E639" s="484"/>
      <c r="F639" s="485"/>
    </row>
    <row r="640" spans="1:6">
      <c r="A640" s="482"/>
      <c r="B640" s="483"/>
      <c r="C640" s="482" t="s">
        <v>22</v>
      </c>
      <c r="D640" s="487"/>
      <c r="E640" s="484"/>
      <c r="F640" s="485"/>
    </row>
    <row r="641" spans="1:6">
      <c r="A641" s="482"/>
      <c r="B641" s="483"/>
      <c r="C641" s="482" t="s">
        <v>23</v>
      </c>
      <c r="D641" s="487"/>
      <c r="E641" s="484"/>
      <c r="F641" s="485"/>
    </row>
    <row r="642" spans="1:6">
      <c r="A642" s="482"/>
      <c r="B642" s="483"/>
      <c r="C642" s="482" t="s">
        <v>24</v>
      </c>
      <c r="D642" s="487"/>
      <c r="E642" s="484"/>
      <c r="F642" s="485"/>
    </row>
    <row r="643" spans="1:6">
      <c r="A643" s="405"/>
      <c r="B643" s="399"/>
      <c r="C643" s="405"/>
      <c r="D643" s="397"/>
      <c r="E643" s="437"/>
      <c r="F643" s="400"/>
    </row>
    <row r="644" spans="1:6">
      <c r="A644" s="478">
        <v>2.13</v>
      </c>
      <c r="B644" s="475"/>
      <c r="C644" s="478"/>
      <c r="D644" s="475" t="s">
        <v>885</v>
      </c>
      <c r="E644" s="479"/>
      <c r="F644" s="480"/>
    </row>
    <row r="645" spans="1:6" ht="102">
      <c r="A645" s="482" t="s">
        <v>886</v>
      </c>
      <c r="B645" s="483" t="s">
        <v>887</v>
      </c>
      <c r="C645" s="482"/>
      <c r="D645" s="483" t="s">
        <v>888</v>
      </c>
      <c r="E645" s="484"/>
      <c r="F645" s="485"/>
    </row>
    <row r="646" spans="1:6">
      <c r="A646" s="482"/>
      <c r="B646" s="483"/>
      <c r="C646" s="482" t="s">
        <v>657</v>
      </c>
      <c r="D646" s="487" t="s">
        <v>1706</v>
      </c>
      <c r="E646" s="484" t="s">
        <v>654</v>
      </c>
      <c r="F646" s="485"/>
    </row>
    <row r="647" spans="1:6">
      <c r="A647" s="482"/>
      <c r="B647" s="483"/>
      <c r="C647" s="482" t="s">
        <v>20</v>
      </c>
      <c r="D647" s="487"/>
      <c r="E647" s="484"/>
      <c r="F647" s="485"/>
    </row>
    <row r="648" spans="1:6">
      <c r="A648" s="482"/>
      <c r="B648" s="483"/>
      <c r="C648" s="482" t="s">
        <v>21</v>
      </c>
      <c r="D648" s="487"/>
      <c r="E648" s="484"/>
      <c r="F648" s="485"/>
    </row>
    <row r="649" spans="1:6">
      <c r="A649" s="482"/>
      <c r="B649" s="483"/>
      <c r="C649" s="482" t="s">
        <v>22</v>
      </c>
      <c r="D649" s="487"/>
      <c r="E649" s="484"/>
      <c r="F649" s="485"/>
    </row>
    <row r="650" spans="1:6">
      <c r="A650" s="482"/>
      <c r="B650" s="483"/>
      <c r="C650" s="482" t="s">
        <v>23</v>
      </c>
      <c r="D650" s="487"/>
      <c r="E650" s="484"/>
      <c r="F650" s="485"/>
    </row>
    <row r="651" spans="1:6">
      <c r="A651" s="482"/>
      <c r="B651" s="483"/>
      <c r="C651" s="482" t="s">
        <v>24</v>
      </c>
      <c r="D651" s="487"/>
      <c r="E651" s="484"/>
      <c r="F651" s="485"/>
    </row>
    <row r="652" spans="1:6">
      <c r="A652" s="405"/>
      <c r="B652" s="399"/>
      <c r="C652" s="405"/>
      <c r="D652" s="397"/>
      <c r="E652" s="437"/>
      <c r="F652" s="400"/>
    </row>
    <row r="653" spans="1:6" ht="25.5">
      <c r="A653" s="482" t="s">
        <v>889</v>
      </c>
      <c r="B653" s="483" t="s">
        <v>890</v>
      </c>
      <c r="C653" s="482"/>
      <c r="D653" s="483" t="s">
        <v>891</v>
      </c>
      <c r="E653" s="484"/>
      <c r="F653" s="485"/>
    </row>
    <row r="654" spans="1:6">
      <c r="A654" s="482"/>
      <c r="B654" s="483"/>
      <c r="C654" s="482" t="s">
        <v>657</v>
      </c>
      <c r="D654" s="487" t="s">
        <v>1706</v>
      </c>
      <c r="E654" s="484" t="s">
        <v>654</v>
      </c>
      <c r="F654" s="485"/>
    </row>
    <row r="655" spans="1:6">
      <c r="A655" s="482"/>
      <c r="B655" s="483"/>
      <c r="C655" s="482" t="s">
        <v>20</v>
      </c>
      <c r="D655" s="487"/>
      <c r="E655" s="484"/>
      <c r="F655" s="485"/>
    </row>
    <row r="656" spans="1:6">
      <c r="A656" s="482"/>
      <c r="B656" s="483"/>
      <c r="C656" s="482" t="s">
        <v>21</v>
      </c>
      <c r="D656" s="487"/>
      <c r="E656" s="484"/>
      <c r="F656" s="485"/>
    </row>
    <row r="657" spans="1:6">
      <c r="A657" s="482"/>
      <c r="B657" s="483"/>
      <c r="C657" s="482" t="s">
        <v>22</v>
      </c>
      <c r="D657" s="487"/>
      <c r="E657" s="484"/>
      <c r="F657" s="485"/>
    </row>
    <row r="658" spans="1:6">
      <c r="A658" s="482"/>
      <c r="B658" s="483"/>
      <c r="C658" s="482" t="s">
        <v>23</v>
      </c>
      <c r="D658" s="487"/>
      <c r="E658" s="484"/>
      <c r="F658" s="485"/>
    </row>
    <row r="659" spans="1:6">
      <c r="A659" s="482"/>
      <c r="B659" s="483"/>
      <c r="C659" s="482" t="s">
        <v>24</v>
      </c>
      <c r="D659" s="487"/>
      <c r="E659" s="484"/>
      <c r="F659" s="485"/>
    </row>
    <row r="660" spans="1:6">
      <c r="A660" s="405"/>
      <c r="B660" s="399"/>
      <c r="C660" s="405"/>
      <c r="D660" s="397"/>
      <c r="E660" s="437"/>
      <c r="F660" s="400"/>
    </row>
    <row r="661" spans="1:6" ht="127.5">
      <c r="A661" s="482" t="s">
        <v>892</v>
      </c>
      <c r="B661" s="483" t="s">
        <v>893</v>
      </c>
      <c r="C661" s="482"/>
      <c r="D661" s="483" t="s">
        <v>894</v>
      </c>
      <c r="E661" s="484"/>
      <c r="F661" s="485"/>
    </row>
    <row r="662" spans="1:6" ht="76.5">
      <c r="A662" s="482"/>
      <c r="B662" s="483"/>
      <c r="C662" s="482" t="s">
        <v>657</v>
      </c>
      <c r="D662" s="487" t="s">
        <v>1707</v>
      </c>
      <c r="E662" s="484" t="s">
        <v>1629</v>
      </c>
      <c r="F662" s="485"/>
    </row>
    <row r="663" spans="1:6">
      <c r="A663" s="482"/>
      <c r="B663" s="483"/>
      <c r="C663" s="482" t="s">
        <v>20</v>
      </c>
      <c r="D663" s="487"/>
      <c r="E663" s="484"/>
      <c r="F663" s="485"/>
    </row>
    <row r="664" spans="1:6">
      <c r="A664" s="482"/>
      <c r="B664" s="483"/>
      <c r="C664" s="482" t="s">
        <v>21</v>
      </c>
      <c r="D664" s="487"/>
      <c r="E664" s="484"/>
      <c r="F664" s="485"/>
    </row>
    <row r="665" spans="1:6">
      <c r="A665" s="482"/>
      <c r="B665" s="483"/>
      <c r="C665" s="482" t="s">
        <v>22</v>
      </c>
      <c r="D665" s="487"/>
      <c r="E665" s="484"/>
      <c r="F665" s="485"/>
    </row>
    <row r="666" spans="1:6">
      <c r="A666" s="482"/>
      <c r="B666" s="483"/>
      <c r="C666" s="482" t="s">
        <v>23</v>
      </c>
      <c r="D666" s="487"/>
      <c r="E666" s="484"/>
      <c r="F666" s="485"/>
    </row>
    <row r="667" spans="1:6">
      <c r="A667" s="482"/>
      <c r="B667" s="483"/>
      <c r="C667" s="482" t="s">
        <v>24</v>
      </c>
      <c r="D667" s="487"/>
      <c r="E667" s="484"/>
      <c r="F667" s="485"/>
    </row>
    <row r="668" spans="1:6">
      <c r="A668" s="405"/>
      <c r="B668" s="399"/>
      <c r="C668" s="405"/>
      <c r="D668" s="397"/>
      <c r="E668" s="437"/>
      <c r="F668" s="400"/>
    </row>
    <row r="669" spans="1:6" ht="242.25">
      <c r="A669" s="482" t="s">
        <v>895</v>
      </c>
      <c r="B669" s="483" t="s">
        <v>896</v>
      </c>
      <c r="C669" s="482"/>
      <c r="D669" s="483" t="s">
        <v>897</v>
      </c>
      <c r="E669" s="484"/>
      <c r="F669" s="485"/>
    </row>
    <row r="670" spans="1:6" ht="76.5">
      <c r="A670" s="482"/>
      <c r="B670" s="483"/>
      <c r="C670" s="482" t="s">
        <v>657</v>
      </c>
      <c r="D670" s="487" t="s">
        <v>1708</v>
      </c>
      <c r="E670" s="484" t="s">
        <v>1629</v>
      </c>
      <c r="F670" s="485"/>
    </row>
    <row r="671" spans="1:6">
      <c r="A671" s="482"/>
      <c r="B671" s="483"/>
      <c r="C671" s="482" t="s">
        <v>20</v>
      </c>
      <c r="D671" s="487"/>
      <c r="E671" s="484"/>
      <c r="F671" s="485"/>
    </row>
    <row r="672" spans="1:6">
      <c r="A672" s="482"/>
      <c r="B672" s="483"/>
      <c r="C672" s="482" t="s">
        <v>21</v>
      </c>
      <c r="D672" s="487"/>
      <c r="E672" s="484"/>
      <c r="F672" s="485"/>
    </row>
    <row r="673" spans="1:6">
      <c r="A673" s="482"/>
      <c r="B673" s="483"/>
      <c r="C673" s="482" t="s">
        <v>22</v>
      </c>
      <c r="D673" s="487"/>
      <c r="E673" s="484"/>
      <c r="F673" s="485"/>
    </row>
    <row r="674" spans="1:6">
      <c r="A674" s="482"/>
      <c r="B674" s="483"/>
      <c r="C674" s="482" t="s">
        <v>23</v>
      </c>
      <c r="D674" s="487"/>
      <c r="E674" s="484"/>
      <c r="F674" s="485"/>
    </row>
    <row r="675" spans="1:6">
      <c r="A675" s="482"/>
      <c r="B675" s="483"/>
      <c r="C675" s="482" t="s">
        <v>24</v>
      </c>
      <c r="D675" s="487"/>
      <c r="E675" s="484"/>
      <c r="F675" s="485"/>
    </row>
    <row r="676" spans="1:6">
      <c r="A676" s="405"/>
      <c r="B676" s="399"/>
      <c r="C676" s="405"/>
      <c r="D676" s="397"/>
      <c r="E676" s="437"/>
      <c r="F676" s="400"/>
    </row>
    <row r="677" spans="1:6" ht="102">
      <c r="A677" s="482" t="s">
        <v>898</v>
      </c>
      <c r="B677" s="483" t="s">
        <v>899</v>
      </c>
      <c r="C677" s="482"/>
      <c r="D677" s="483" t="s">
        <v>900</v>
      </c>
      <c r="E677" s="484"/>
      <c r="F677" s="485"/>
    </row>
    <row r="678" spans="1:6">
      <c r="A678" s="482"/>
      <c r="B678" s="483"/>
      <c r="C678" s="482" t="s">
        <v>657</v>
      </c>
      <c r="D678" s="487" t="s">
        <v>1864</v>
      </c>
      <c r="E678" s="484" t="s">
        <v>654</v>
      </c>
      <c r="F678" s="485"/>
    </row>
    <row r="679" spans="1:6">
      <c r="A679" s="482"/>
      <c r="B679" s="483"/>
      <c r="C679" s="482" t="s">
        <v>20</v>
      </c>
      <c r="D679" s="487"/>
      <c r="E679" s="484"/>
      <c r="F679" s="485"/>
    </row>
    <row r="680" spans="1:6">
      <c r="A680" s="482"/>
      <c r="B680" s="483"/>
      <c r="C680" s="482" t="s">
        <v>21</v>
      </c>
      <c r="D680" s="487"/>
      <c r="E680" s="484"/>
      <c r="F680" s="485"/>
    </row>
    <row r="681" spans="1:6">
      <c r="A681" s="482"/>
      <c r="B681" s="483"/>
      <c r="C681" s="482" t="s">
        <v>22</v>
      </c>
      <c r="D681" s="487"/>
      <c r="E681" s="484"/>
      <c r="F681" s="485"/>
    </row>
    <row r="682" spans="1:6">
      <c r="A682" s="482"/>
      <c r="B682" s="483"/>
      <c r="C682" s="482" t="s">
        <v>23</v>
      </c>
      <c r="D682" s="487"/>
      <c r="E682" s="484"/>
      <c r="F682" s="485"/>
    </row>
    <row r="683" spans="1:6">
      <c r="A683" s="482"/>
      <c r="B683" s="483"/>
      <c r="C683" s="482" t="s">
        <v>24</v>
      </c>
      <c r="D683" s="487"/>
      <c r="E683" s="484"/>
      <c r="F683" s="485"/>
    </row>
    <row r="684" spans="1:6">
      <c r="A684" s="405"/>
      <c r="B684" s="399"/>
      <c r="C684" s="405"/>
      <c r="D684" s="397"/>
      <c r="E684" s="437"/>
      <c r="F684" s="400"/>
    </row>
    <row r="685" spans="1:6">
      <c r="A685" s="482" t="s">
        <v>901</v>
      </c>
      <c r="B685" s="483" t="s">
        <v>902</v>
      </c>
      <c r="C685" s="482"/>
      <c r="D685" s="483" t="s">
        <v>903</v>
      </c>
      <c r="E685" s="484"/>
      <c r="F685" s="485"/>
    </row>
    <row r="686" spans="1:6">
      <c r="A686" s="482"/>
      <c r="B686" s="483"/>
      <c r="C686" s="482" t="s">
        <v>657</v>
      </c>
      <c r="D686" s="487" t="s">
        <v>1864</v>
      </c>
      <c r="E686" s="484" t="s">
        <v>654</v>
      </c>
      <c r="F686" s="485"/>
    </row>
    <row r="687" spans="1:6">
      <c r="A687" s="482"/>
      <c r="B687" s="483"/>
      <c r="C687" s="482" t="s">
        <v>20</v>
      </c>
      <c r="D687" s="487"/>
      <c r="E687" s="484"/>
      <c r="F687" s="485"/>
    </row>
    <row r="688" spans="1:6">
      <c r="A688" s="482"/>
      <c r="B688" s="483"/>
      <c r="C688" s="482" t="s">
        <v>21</v>
      </c>
      <c r="D688" s="487"/>
      <c r="E688" s="484"/>
      <c r="F688" s="485"/>
    </row>
    <row r="689" spans="1:6">
      <c r="A689" s="482"/>
      <c r="B689" s="483"/>
      <c r="C689" s="482" t="s">
        <v>22</v>
      </c>
      <c r="D689" s="487"/>
      <c r="E689" s="484"/>
      <c r="F689" s="485"/>
    </row>
    <row r="690" spans="1:6">
      <c r="A690" s="482"/>
      <c r="B690" s="483"/>
      <c r="C690" s="482" t="s">
        <v>23</v>
      </c>
      <c r="D690" s="487"/>
      <c r="E690" s="484"/>
      <c r="F690" s="485"/>
    </row>
    <row r="691" spans="1:6">
      <c r="A691" s="482"/>
      <c r="B691" s="483"/>
      <c r="C691" s="482" t="s">
        <v>24</v>
      </c>
      <c r="D691" s="487"/>
      <c r="E691" s="484"/>
      <c r="F691" s="485"/>
    </row>
    <row r="692" spans="1:6">
      <c r="A692" s="405"/>
      <c r="B692" s="399"/>
      <c r="C692" s="405"/>
      <c r="D692" s="397"/>
      <c r="E692" s="437"/>
      <c r="F692" s="400"/>
    </row>
    <row r="693" spans="1:6">
      <c r="A693" s="478">
        <v>2.14</v>
      </c>
      <c r="B693" s="475"/>
      <c r="C693" s="478"/>
      <c r="D693" s="475" t="s">
        <v>904</v>
      </c>
      <c r="E693" s="479"/>
      <c r="F693" s="480"/>
    </row>
    <row r="694" spans="1:6" ht="114.75">
      <c r="A694" s="482" t="s">
        <v>905</v>
      </c>
      <c r="B694" s="483" t="s">
        <v>906</v>
      </c>
      <c r="C694" s="482"/>
      <c r="D694" s="483" t="s">
        <v>907</v>
      </c>
      <c r="E694" s="484"/>
      <c r="F694" s="485"/>
    </row>
    <row r="695" spans="1:6" ht="76.5">
      <c r="A695" s="497"/>
      <c r="B695" s="498"/>
      <c r="C695" s="497" t="s">
        <v>657</v>
      </c>
      <c r="D695" s="499" t="s">
        <v>1709</v>
      </c>
      <c r="E695" s="500" t="s">
        <v>1685</v>
      </c>
      <c r="F695" s="501" t="s">
        <v>1710</v>
      </c>
    </row>
    <row r="696" spans="1:6">
      <c r="A696" s="482"/>
      <c r="B696" s="483"/>
      <c r="C696" s="482" t="s">
        <v>20</v>
      </c>
      <c r="D696" s="487"/>
      <c r="E696" s="484"/>
      <c r="F696" s="485"/>
    </row>
    <row r="697" spans="1:6">
      <c r="A697" s="482"/>
      <c r="B697" s="483"/>
      <c r="C697" s="482" t="s">
        <v>21</v>
      </c>
      <c r="D697" s="487"/>
      <c r="E697" s="484"/>
      <c r="F697" s="485"/>
    </row>
    <row r="698" spans="1:6">
      <c r="A698" s="482"/>
      <c r="B698" s="483"/>
      <c r="C698" s="482" t="s">
        <v>22</v>
      </c>
      <c r="D698" s="487"/>
      <c r="E698" s="484"/>
      <c r="F698" s="485"/>
    </row>
    <row r="699" spans="1:6">
      <c r="A699" s="482"/>
      <c r="B699" s="483"/>
      <c r="C699" s="482" t="s">
        <v>23</v>
      </c>
      <c r="D699" s="487"/>
      <c r="E699" s="484"/>
      <c r="F699" s="485"/>
    </row>
    <row r="700" spans="1:6">
      <c r="A700" s="482"/>
      <c r="B700" s="483"/>
      <c r="C700" s="482" t="s">
        <v>24</v>
      </c>
      <c r="D700" s="487"/>
      <c r="E700" s="484"/>
      <c r="F700" s="485"/>
    </row>
    <row r="701" spans="1:6">
      <c r="A701" s="405"/>
      <c r="B701" s="399"/>
      <c r="C701" s="405"/>
      <c r="D701" s="397"/>
      <c r="E701" s="437"/>
      <c r="F701" s="400"/>
    </row>
    <row r="702" spans="1:6">
      <c r="A702" s="478">
        <v>2.15</v>
      </c>
      <c r="B702" s="475"/>
      <c r="C702" s="478"/>
      <c r="D702" s="475" t="s">
        <v>908</v>
      </c>
      <c r="E702" s="479"/>
      <c r="F702" s="480"/>
    </row>
    <row r="703" spans="1:6" ht="102">
      <c r="A703" s="482" t="s">
        <v>909</v>
      </c>
      <c r="B703" s="483" t="s">
        <v>910</v>
      </c>
      <c r="C703" s="482"/>
      <c r="D703" s="483" t="s">
        <v>911</v>
      </c>
      <c r="E703" s="484"/>
      <c r="F703" s="485"/>
    </row>
    <row r="704" spans="1:6" ht="38.25">
      <c r="A704" s="482"/>
      <c r="B704" s="483"/>
      <c r="C704" s="482" t="s">
        <v>657</v>
      </c>
      <c r="D704" s="487" t="s">
        <v>1711</v>
      </c>
      <c r="E704" s="484" t="s">
        <v>654</v>
      </c>
      <c r="F704" s="485"/>
    </row>
    <row r="705" spans="1:6">
      <c r="A705" s="482"/>
      <c r="B705" s="483"/>
      <c r="C705" s="482" t="s">
        <v>20</v>
      </c>
      <c r="D705" s="487"/>
      <c r="E705" s="484"/>
      <c r="F705" s="485"/>
    </row>
    <row r="706" spans="1:6">
      <c r="A706" s="482"/>
      <c r="B706" s="483"/>
      <c r="C706" s="482" t="s">
        <v>21</v>
      </c>
      <c r="D706" s="487"/>
      <c r="E706" s="484"/>
      <c r="F706" s="485"/>
    </row>
    <row r="707" spans="1:6">
      <c r="A707" s="482"/>
      <c r="B707" s="483"/>
      <c r="C707" s="482" t="s">
        <v>22</v>
      </c>
      <c r="D707" s="487"/>
      <c r="E707" s="484"/>
      <c r="F707" s="485"/>
    </row>
    <row r="708" spans="1:6">
      <c r="A708" s="482"/>
      <c r="B708" s="483"/>
      <c r="C708" s="482" t="s">
        <v>23</v>
      </c>
      <c r="D708" s="487"/>
      <c r="E708" s="484"/>
      <c r="F708" s="485"/>
    </row>
    <row r="709" spans="1:6">
      <c r="A709" s="482"/>
      <c r="B709" s="483"/>
      <c r="C709" s="482" t="s">
        <v>24</v>
      </c>
      <c r="D709" s="487"/>
      <c r="E709" s="484"/>
      <c r="F709" s="485"/>
    </row>
    <row r="710" spans="1:6">
      <c r="A710" s="405"/>
      <c r="B710" s="399"/>
      <c r="C710" s="405"/>
      <c r="D710" s="397"/>
      <c r="E710" s="437"/>
      <c r="F710" s="400"/>
    </row>
    <row r="711" spans="1:6" ht="114.75">
      <c r="A711" s="482" t="s">
        <v>912</v>
      </c>
      <c r="B711" s="483" t="s">
        <v>913</v>
      </c>
      <c r="C711" s="482"/>
      <c r="D711" s="483" t="s">
        <v>914</v>
      </c>
      <c r="E711" s="484"/>
      <c r="F711" s="485"/>
    </row>
    <row r="712" spans="1:6" ht="76.5">
      <c r="A712" s="482"/>
      <c r="B712" s="483"/>
      <c r="C712" s="482" t="s">
        <v>19</v>
      </c>
      <c r="D712" s="487" t="s">
        <v>1712</v>
      </c>
      <c r="E712" s="484" t="s">
        <v>654</v>
      </c>
      <c r="F712" s="485"/>
    </row>
    <row r="713" spans="1:6">
      <c r="A713" s="482"/>
      <c r="B713" s="483"/>
      <c r="C713" s="482" t="s">
        <v>20</v>
      </c>
      <c r="D713" s="487"/>
      <c r="E713" s="484"/>
      <c r="F713" s="485"/>
    </row>
    <row r="714" spans="1:6">
      <c r="A714" s="482"/>
      <c r="B714" s="483"/>
      <c r="C714" s="482" t="s">
        <v>21</v>
      </c>
      <c r="D714" s="487"/>
      <c r="E714" s="484"/>
      <c r="F714" s="485"/>
    </row>
    <row r="715" spans="1:6">
      <c r="A715" s="482"/>
      <c r="B715" s="483"/>
      <c r="C715" s="482" t="s">
        <v>22</v>
      </c>
      <c r="D715" s="487"/>
      <c r="E715" s="484"/>
      <c r="F715" s="485"/>
    </row>
    <row r="716" spans="1:6">
      <c r="A716" s="482"/>
      <c r="B716" s="483"/>
      <c r="C716" s="482" t="s">
        <v>23</v>
      </c>
      <c r="D716" s="487"/>
      <c r="E716" s="484"/>
      <c r="F716" s="485"/>
    </row>
    <row r="717" spans="1:6">
      <c r="A717" s="482"/>
      <c r="B717" s="483"/>
      <c r="C717" s="482" t="s">
        <v>24</v>
      </c>
      <c r="D717" s="487"/>
      <c r="E717" s="484"/>
      <c r="F717" s="485"/>
    </row>
    <row r="718" spans="1:6">
      <c r="A718" s="405"/>
      <c r="B718" s="399"/>
      <c r="C718" s="405"/>
      <c r="D718" s="397"/>
      <c r="E718" s="437"/>
      <c r="F718" s="400"/>
    </row>
    <row r="719" spans="1:6" ht="369.75">
      <c r="A719" s="482" t="s">
        <v>915</v>
      </c>
      <c r="B719" s="483" t="s">
        <v>916</v>
      </c>
      <c r="C719" s="482"/>
      <c r="D719" s="483" t="s">
        <v>917</v>
      </c>
      <c r="E719" s="484"/>
      <c r="F719" s="485"/>
    </row>
    <row r="720" spans="1:6" ht="63.75">
      <c r="A720" s="482"/>
      <c r="B720" s="483"/>
      <c r="C720" s="482" t="s">
        <v>657</v>
      </c>
      <c r="D720" s="487" t="s">
        <v>1713</v>
      </c>
      <c r="E720" s="484" t="s">
        <v>654</v>
      </c>
      <c r="F720" s="485"/>
    </row>
    <row r="721" spans="1:6">
      <c r="A721" s="482"/>
      <c r="B721" s="483"/>
      <c r="C721" s="482" t="s">
        <v>20</v>
      </c>
      <c r="D721" s="487"/>
      <c r="E721" s="484"/>
      <c r="F721" s="485"/>
    </row>
    <row r="722" spans="1:6">
      <c r="A722" s="482"/>
      <c r="B722" s="483"/>
      <c r="C722" s="482" t="s">
        <v>21</v>
      </c>
      <c r="D722" s="487"/>
      <c r="E722" s="484"/>
      <c r="F722" s="485"/>
    </row>
    <row r="723" spans="1:6">
      <c r="A723" s="482"/>
      <c r="B723" s="483"/>
      <c r="C723" s="482" t="s">
        <v>22</v>
      </c>
      <c r="D723" s="487"/>
      <c r="E723" s="484"/>
      <c r="F723" s="485"/>
    </row>
    <row r="724" spans="1:6">
      <c r="A724" s="482"/>
      <c r="B724" s="483"/>
      <c r="C724" s="482" t="s">
        <v>23</v>
      </c>
      <c r="D724" s="487"/>
      <c r="E724" s="484"/>
      <c r="F724" s="485"/>
    </row>
    <row r="725" spans="1:6">
      <c r="A725" s="482"/>
      <c r="B725" s="483"/>
      <c r="C725" s="482" t="s">
        <v>24</v>
      </c>
      <c r="D725" s="487"/>
      <c r="E725" s="484"/>
      <c r="F725" s="485"/>
    </row>
    <row r="726" spans="1:6">
      <c r="A726" s="405"/>
      <c r="B726" s="399"/>
      <c r="C726" s="405"/>
      <c r="D726" s="397"/>
      <c r="E726" s="437"/>
      <c r="F726" s="400"/>
    </row>
    <row r="727" spans="1:6" ht="89.25">
      <c r="A727" s="482" t="s">
        <v>918</v>
      </c>
      <c r="B727" s="483" t="s">
        <v>634</v>
      </c>
      <c r="C727" s="482"/>
      <c r="D727" s="483" t="s">
        <v>919</v>
      </c>
      <c r="E727" s="484"/>
      <c r="F727" s="485"/>
    </row>
    <row r="728" spans="1:6" ht="38.25">
      <c r="A728" s="482"/>
      <c r="B728" s="483"/>
      <c r="C728" s="482" t="s">
        <v>657</v>
      </c>
      <c r="D728" s="487" t="s">
        <v>1714</v>
      </c>
      <c r="E728" s="484" t="s">
        <v>654</v>
      </c>
      <c r="F728" s="485"/>
    </row>
    <row r="729" spans="1:6">
      <c r="A729" s="482"/>
      <c r="B729" s="483"/>
      <c r="C729" s="482" t="s">
        <v>20</v>
      </c>
      <c r="D729" s="487"/>
      <c r="E729" s="484"/>
      <c r="F729" s="485"/>
    </row>
    <row r="730" spans="1:6">
      <c r="A730" s="482"/>
      <c r="B730" s="483"/>
      <c r="C730" s="482" t="s">
        <v>21</v>
      </c>
      <c r="D730" s="487"/>
      <c r="E730" s="484"/>
      <c r="F730" s="485"/>
    </row>
    <row r="731" spans="1:6">
      <c r="A731" s="482"/>
      <c r="B731" s="483"/>
      <c r="C731" s="482" t="s">
        <v>22</v>
      </c>
      <c r="D731" s="487"/>
      <c r="E731" s="484"/>
      <c r="F731" s="485"/>
    </row>
    <row r="732" spans="1:6">
      <c r="A732" s="482"/>
      <c r="B732" s="483"/>
      <c r="C732" s="482" t="s">
        <v>23</v>
      </c>
      <c r="D732" s="487"/>
      <c r="E732" s="484"/>
      <c r="F732" s="485"/>
    </row>
    <row r="733" spans="1:6">
      <c r="A733" s="482"/>
      <c r="B733" s="483"/>
      <c r="C733" s="482" t="s">
        <v>24</v>
      </c>
      <c r="D733" s="487"/>
      <c r="E733" s="484"/>
      <c r="F733" s="485"/>
    </row>
    <row r="734" spans="1:6">
      <c r="A734" s="405"/>
      <c r="B734" s="399"/>
      <c r="C734" s="405"/>
      <c r="D734" s="397"/>
      <c r="E734" s="437"/>
      <c r="F734" s="400"/>
    </row>
    <row r="735" spans="1:6" ht="140.25">
      <c r="A735" s="482" t="s">
        <v>920</v>
      </c>
      <c r="B735" s="483" t="s">
        <v>921</v>
      </c>
      <c r="C735" s="482"/>
      <c r="D735" s="483" t="s">
        <v>922</v>
      </c>
      <c r="E735" s="484"/>
      <c r="F735" s="485"/>
    </row>
    <row r="736" spans="1:6" ht="25.5">
      <c r="A736" s="482"/>
      <c r="B736" s="483"/>
      <c r="C736" s="482" t="s">
        <v>657</v>
      </c>
      <c r="D736" s="487" t="s">
        <v>1715</v>
      </c>
      <c r="E736" s="484" t="s">
        <v>1629</v>
      </c>
      <c r="F736" s="485"/>
    </row>
    <row r="737" spans="1:6">
      <c r="A737" s="482"/>
      <c r="B737" s="483"/>
      <c r="C737" s="482" t="s">
        <v>20</v>
      </c>
      <c r="D737" s="487"/>
      <c r="E737" s="484"/>
      <c r="F737" s="485"/>
    </row>
    <row r="738" spans="1:6">
      <c r="A738" s="482"/>
      <c r="B738" s="483"/>
      <c r="C738" s="482" t="s">
        <v>21</v>
      </c>
      <c r="D738" s="487"/>
      <c r="E738" s="484"/>
      <c r="F738" s="485"/>
    </row>
    <row r="739" spans="1:6">
      <c r="A739" s="482"/>
      <c r="B739" s="483"/>
      <c r="C739" s="482" t="s">
        <v>22</v>
      </c>
      <c r="D739" s="487"/>
      <c r="E739" s="484"/>
      <c r="F739" s="485"/>
    </row>
    <row r="740" spans="1:6">
      <c r="A740" s="482"/>
      <c r="B740" s="483"/>
      <c r="C740" s="482" t="s">
        <v>23</v>
      </c>
      <c r="D740" s="487"/>
      <c r="E740" s="484"/>
      <c r="F740" s="485"/>
    </row>
    <row r="741" spans="1:6">
      <c r="A741" s="482"/>
      <c r="B741" s="483"/>
      <c r="C741" s="482" t="s">
        <v>24</v>
      </c>
      <c r="D741" s="487"/>
      <c r="E741" s="484"/>
      <c r="F741" s="485"/>
    </row>
    <row r="742" spans="1:6">
      <c r="A742" s="405"/>
      <c r="B742" s="399"/>
      <c r="C742" s="405"/>
      <c r="D742" s="438"/>
      <c r="E742" s="437"/>
      <c r="F742" s="400"/>
    </row>
    <row r="743" spans="1:6" ht="51">
      <c r="A743" s="482" t="s">
        <v>923</v>
      </c>
      <c r="B743" s="483" t="s">
        <v>924</v>
      </c>
      <c r="C743" s="482"/>
      <c r="D743" s="483" t="s">
        <v>925</v>
      </c>
      <c r="E743" s="484"/>
      <c r="F743" s="485"/>
    </row>
    <row r="744" spans="1:6">
      <c r="A744" s="482"/>
      <c r="B744" s="483"/>
      <c r="C744" s="482" t="s">
        <v>657</v>
      </c>
      <c r="D744" s="397" t="s">
        <v>1667</v>
      </c>
      <c r="E744" s="401" t="s">
        <v>654</v>
      </c>
      <c r="F744" s="485"/>
    </row>
    <row r="745" spans="1:6">
      <c r="A745" s="482"/>
      <c r="B745" s="483"/>
      <c r="C745" s="482" t="s">
        <v>20</v>
      </c>
      <c r="D745" s="487"/>
      <c r="E745" s="484"/>
      <c r="F745" s="485"/>
    </row>
    <row r="746" spans="1:6">
      <c r="A746" s="482"/>
      <c r="B746" s="483"/>
      <c r="C746" s="482" t="s">
        <v>21</v>
      </c>
      <c r="D746" s="487"/>
      <c r="E746" s="484"/>
      <c r="F746" s="485"/>
    </row>
    <row r="747" spans="1:6">
      <c r="A747" s="482"/>
      <c r="B747" s="483"/>
      <c r="C747" s="482" t="s">
        <v>22</v>
      </c>
      <c r="D747" s="487"/>
      <c r="E747" s="484"/>
      <c r="F747" s="485"/>
    </row>
    <row r="748" spans="1:6">
      <c r="A748" s="482"/>
      <c r="B748" s="483"/>
      <c r="C748" s="482" t="s">
        <v>23</v>
      </c>
      <c r="D748" s="487"/>
      <c r="E748" s="484"/>
      <c r="F748" s="485"/>
    </row>
    <row r="749" spans="1:6">
      <c r="A749" s="482"/>
      <c r="B749" s="483"/>
      <c r="C749" s="482" t="s">
        <v>24</v>
      </c>
      <c r="D749" s="487"/>
      <c r="E749" s="484"/>
      <c r="F749" s="485"/>
    </row>
    <row r="750" spans="1:6">
      <c r="A750" s="476"/>
      <c r="B750" s="476"/>
      <c r="C750" s="476"/>
      <c r="D750" s="495"/>
      <c r="E750" s="476"/>
      <c r="F750" s="476"/>
    </row>
    <row r="751" spans="1:6">
      <c r="A751" s="478">
        <v>3</v>
      </c>
      <c r="B751" s="475"/>
      <c r="C751" s="478"/>
      <c r="D751" s="475" t="s">
        <v>660</v>
      </c>
      <c r="E751" s="479"/>
      <c r="F751" s="480"/>
    </row>
    <row r="752" spans="1:6">
      <c r="A752" s="478">
        <v>3.1</v>
      </c>
      <c r="B752" s="475"/>
      <c r="C752" s="478"/>
      <c r="D752" s="475" t="s">
        <v>926</v>
      </c>
      <c r="E752" s="479"/>
      <c r="F752" s="480"/>
    </row>
    <row r="753" spans="1:6" ht="76.5">
      <c r="A753" s="482" t="s">
        <v>575</v>
      </c>
      <c r="B753" s="483" t="s">
        <v>927</v>
      </c>
      <c r="C753" s="482"/>
      <c r="D753" s="483" t="s">
        <v>928</v>
      </c>
      <c r="E753" s="484"/>
      <c r="F753" s="485"/>
    </row>
    <row r="754" spans="1:6" ht="191.25">
      <c r="A754" s="482"/>
      <c r="B754" s="483"/>
      <c r="C754" s="482" t="s">
        <v>657</v>
      </c>
      <c r="D754" s="487" t="s">
        <v>1716</v>
      </c>
      <c r="E754" s="484" t="s">
        <v>1629</v>
      </c>
      <c r="F754" s="485"/>
    </row>
    <row r="755" spans="1:6">
      <c r="A755" s="482"/>
      <c r="B755" s="483"/>
      <c r="C755" s="482" t="s">
        <v>20</v>
      </c>
      <c r="D755" s="487"/>
      <c r="E755" s="484"/>
      <c r="F755" s="485"/>
    </row>
    <row r="756" spans="1:6">
      <c r="A756" s="482"/>
      <c r="B756" s="483"/>
      <c r="C756" s="482" t="s">
        <v>21</v>
      </c>
      <c r="D756" s="487"/>
      <c r="E756" s="484"/>
      <c r="F756" s="485"/>
    </row>
    <row r="757" spans="1:6">
      <c r="A757" s="482"/>
      <c r="B757" s="483"/>
      <c r="C757" s="482" t="s">
        <v>22</v>
      </c>
      <c r="D757" s="487"/>
      <c r="E757" s="484"/>
      <c r="F757" s="485"/>
    </row>
    <row r="758" spans="1:6">
      <c r="A758" s="482"/>
      <c r="B758" s="483"/>
      <c r="C758" s="482" t="s">
        <v>23</v>
      </c>
      <c r="D758" s="487"/>
      <c r="E758" s="484"/>
      <c r="F758" s="485"/>
    </row>
    <row r="759" spans="1:6">
      <c r="A759" s="482"/>
      <c r="B759" s="483"/>
      <c r="C759" s="482" t="s">
        <v>24</v>
      </c>
      <c r="D759" s="487"/>
      <c r="E759" s="484"/>
      <c r="F759" s="485"/>
    </row>
    <row r="760" spans="1:6">
      <c r="A760" s="405"/>
      <c r="B760" s="399"/>
      <c r="C760" s="405"/>
      <c r="D760" s="397"/>
      <c r="E760" s="437"/>
      <c r="F760" s="400"/>
    </row>
    <row r="761" spans="1:6" ht="331.5">
      <c r="A761" s="482" t="s">
        <v>580</v>
      </c>
      <c r="B761" s="483" t="s">
        <v>929</v>
      </c>
      <c r="C761" s="482"/>
      <c r="D761" s="483" t="s">
        <v>930</v>
      </c>
      <c r="E761" s="484"/>
      <c r="F761" s="485"/>
    </row>
    <row r="762" spans="1:6" ht="127.5">
      <c r="A762" s="482"/>
      <c r="B762" s="483"/>
      <c r="C762" s="482" t="s">
        <v>657</v>
      </c>
      <c r="D762" s="487" t="s">
        <v>1717</v>
      </c>
      <c r="E762" s="484" t="s">
        <v>654</v>
      </c>
      <c r="F762" s="485"/>
    </row>
    <row r="763" spans="1:6">
      <c r="A763" s="482"/>
      <c r="B763" s="483"/>
      <c r="C763" s="482" t="s">
        <v>20</v>
      </c>
      <c r="D763" s="487"/>
      <c r="E763" s="484"/>
      <c r="F763" s="485"/>
    </row>
    <row r="764" spans="1:6">
      <c r="A764" s="482"/>
      <c r="B764" s="483"/>
      <c r="C764" s="482" t="s">
        <v>21</v>
      </c>
      <c r="D764" s="487"/>
      <c r="E764" s="484"/>
      <c r="F764" s="485"/>
    </row>
    <row r="765" spans="1:6">
      <c r="A765" s="482"/>
      <c r="B765" s="483"/>
      <c r="C765" s="482" t="s">
        <v>22</v>
      </c>
      <c r="D765" s="487"/>
      <c r="E765" s="484"/>
      <c r="F765" s="485"/>
    </row>
    <row r="766" spans="1:6">
      <c r="A766" s="482"/>
      <c r="B766" s="483"/>
      <c r="C766" s="482" t="s">
        <v>23</v>
      </c>
      <c r="D766" s="487"/>
      <c r="E766" s="484"/>
      <c r="F766" s="485"/>
    </row>
    <row r="767" spans="1:6">
      <c r="A767" s="482"/>
      <c r="B767" s="483"/>
      <c r="C767" s="482" t="s">
        <v>24</v>
      </c>
      <c r="D767" s="487"/>
      <c r="E767" s="484"/>
      <c r="F767" s="485"/>
    </row>
    <row r="768" spans="1:6">
      <c r="A768" s="405"/>
      <c r="B768" s="399"/>
      <c r="C768" s="405"/>
      <c r="D768" s="397"/>
      <c r="E768" s="437"/>
      <c r="F768" s="400"/>
    </row>
    <row r="769" spans="1:6" ht="127.5">
      <c r="A769" s="482" t="s">
        <v>931</v>
      </c>
      <c r="B769" s="483" t="s">
        <v>932</v>
      </c>
      <c r="C769" s="482"/>
      <c r="D769" s="483" t="s">
        <v>933</v>
      </c>
      <c r="E769" s="484"/>
      <c r="F769" s="485"/>
    </row>
    <row r="770" spans="1:6" ht="102">
      <c r="A770" s="482"/>
      <c r="B770" s="483"/>
      <c r="C770" s="482" t="s">
        <v>657</v>
      </c>
      <c r="D770" s="487" t="s">
        <v>1718</v>
      </c>
      <c r="E770" s="484" t="s">
        <v>654</v>
      </c>
      <c r="F770" s="485"/>
    </row>
    <row r="771" spans="1:6">
      <c r="A771" s="482"/>
      <c r="B771" s="483"/>
      <c r="C771" s="482" t="s">
        <v>20</v>
      </c>
      <c r="D771" s="487"/>
      <c r="E771" s="484"/>
      <c r="F771" s="485"/>
    </row>
    <row r="772" spans="1:6">
      <c r="A772" s="482"/>
      <c r="B772" s="483"/>
      <c r="C772" s="482" t="s">
        <v>21</v>
      </c>
      <c r="D772" s="487"/>
      <c r="E772" s="484"/>
      <c r="F772" s="485"/>
    </row>
    <row r="773" spans="1:6">
      <c r="A773" s="482"/>
      <c r="B773" s="483"/>
      <c r="C773" s="482" t="s">
        <v>22</v>
      </c>
      <c r="D773" s="487"/>
      <c r="E773" s="484"/>
      <c r="F773" s="485"/>
    </row>
    <row r="774" spans="1:6">
      <c r="A774" s="482"/>
      <c r="B774" s="483"/>
      <c r="C774" s="482" t="s">
        <v>23</v>
      </c>
      <c r="D774" s="487"/>
      <c r="E774" s="484"/>
      <c r="F774" s="485"/>
    </row>
    <row r="775" spans="1:6">
      <c r="A775" s="482"/>
      <c r="B775" s="483"/>
      <c r="C775" s="482" t="s">
        <v>24</v>
      </c>
      <c r="D775" s="487"/>
      <c r="E775" s="484"/>
      <c r="F775" s="485"/>
    </row>
    <row r="776" spans="1:6">
      <c r="A776" s="405"/>
      <c r="B776" s="399"/>
      <c r="C776" s="405"/>
      <c r="D776" s="397"/>
      <c r="E776" s="437"/>
      <c r="F776" s="400"/>
    </row>
    <row r="777" spans="1:6" ht="178.5">
      <c r="A777" s="482" t="s">
        <v>934</v>
      </c>
      <c r="B777" s="483" t="s">
        <v>935</v>
      </c>
      <c r="C777" s="482"/>
      <c r="D777" s="483" t="s">
        <v>936</v>
      </c>
      <c r="E777" s="484"/>
      <c r="F777" s="485"/>
    </row>
    <row r="778" spans="1:6" ht="63.75">
      <c r="A778" s="482"/>
      <c r="B778" s="483"/>
      <c r="C778" s="482" t="s">
        <v>19</v>
      </c>
      <c r="D778" s="487" t="s">
        <v>1719</v>
      </c>
      <c r="E778" s="484" t="s">
        <v>654</v>
      </c>
      <c r="F778" s="485"/>
    </row>
    <row r="779" spans="1:6">
      <c r="A779" s="482"/>
      <c r="B779" s="483"/>
      <c r="C779" s="482" t="s">
        <v>20</v>
      </c>
      <c r="D779" s="487"/>
      <c r="E779" s="484"/>
      <c r="F779" s="485"/>
    </row>
    <row r="780" spans="1:6">
      <c r="A780" s="482"/>
      <c r="B780" s="483"/>
      <c r="C780" s="482" t="s">
        <v>21</v>
      </c>
      <c r="D780" s="487"/>
      <c r="E780" s="484"/>
      <c r="F780" s="485"/>
    </row>
    <row r="781" spans="1:6">
      <c r="A781" s="482"/>
      <c r="B781" s="483"/>
      <c r="C781" s="482" t="s">
        <v>22</v>
      </c>
      <c r="D781" s="487"/>
      <c r="E781" s="484"/>
      <c r="F781" s="485"/>
    </row>
    <row r="782" spans="1:6">
      <c r="A782" s="482"/>
      <c r="B782" s="483"/>
      <c r="C782" s="482" t="s">
        <v>23</v>
      </c>
      <c r="D782" s="487"/>
      <c r="E782" s="484"/>
      <c r="F782" s="485"/>
    </row>
    <row r="783" spans="1:6">
      <c r="A783" s="482"/>
      <c r="B783" s="483"/>
      <c r="C783" s="482" t="s">
        <v>24</v>
      </c>
      <c r="D783" s="487"/>
      <c r="E783" s="484"/>
      <c r="F783" s="485"/>
    </row>
    <row r="784" spans="1:6">
      <c r="A784" s="405"/>
      <c r="B784" s="399"/>
      <c r="C784" s="405"/>
      <c r="D784" s="397"/>
      <c r="E784" s="437"/>
      <c r="F784" s="400"/>
    </row>
    <row r="785" spans="1:6">
      <c r="A785" s="478">
        <v>3.2</v>
      </c>
      <c r="B785" s="475"/>
      <c r="C785" s="478"/>
      <c r="D785" s="475" t="s">
        <v>937</v>
      </c>
      <c r="E785" s="479"/>
      <c r="F785" s="480"/>
    </row>
    <row r="786" spans="1:6" ht="63.75">
      <c r="A786" s="482" t="s">
        <v>938</v>
      </c>
      <c r="B786" s="483" t="s">
        <v>939</v>
      </c>
      <c r="C786" s="482"/>
      <c r="D786" s="483" t="s">
        <v>940</v>
      </c>
      <c r="E786" s="484"/>
      <c r="F786" s="485"/>
    </row>
    <row r="787" spans="1:6" ht="89.25">
      <c r="A787" s="482"/>
      <c r="B787" s="483"/>
      <c r="C787" s="482" t="s">
        <v>657</v>
      </c>
      <c r="D787" s="487" t="s">
        <v>1720</v>
      </c>
      <c r="E787" s="484" t="s">
        <v>654</v>
      </c>
      <c r="F787" s="485"/>
    </row>
    <row r="788" spans="1:6">
      <c r="A788" s="482"/>
      <c r="B788" s="483"/>
      <c r="C788" s="482" t="s">
        <v>20</v>
      </c>
      <c r="D788" s="487"/>
      <c r="E788" s="484"/>
      <c r="F788" s="485"/>
    </row>
    <row r="789" spans="1:6">
      <c r="A789" s="482"/>
      <c r="B789" s="483"/>
      <c r="C789" s="482" t="s">
        <v>21</v>
      </c>
      <c r="D789" s="487"/>
      <c r="E789" s="484"/>
      <c r="F789" s="485"/>
    </row>
    <row r="790" spans="1:6">
      <c r="A790" s="482"/>
      <c r="B790" s="483"/>
      <c r="C790" s="482" t="s">
        <v>22</v>
      </c>
      <c r="D790" s="487"/>
      <c r="E790" s="484"/>
      <c r="F790" s="485"/>
    </row>
    <row r="791" spans="1:6">
      <c r="A791" s="482"/>
      <c r="B791" s="483"/>
      <c r="C791" s="482" t="s">
        <v>23</v>
      </c>
      <c r="D791" s="487"/>
      <c r="E791" s="484"/>
      <c r="F791" s="485"/>
    </row>
    <row r="792" spans="1:6">
      <c r="A792" s="482"/>
      <c r="B792" s="483"/>
      <c r="C792" s="482" t="s">
        <v>24</v>
      </c>
      <c r="D792" s="487"/>
      <c r="E792" s="484"/>
      <c r="F792" s="485"/>
    </row>
    <row r="793" spans="1:6">
      <c r="A793" s="405"/>
      <c r="B793" s="399"/>
      <c r="C793" s="405"/>
      <c r="D793" s="438"/>
      <c r="E793" s="437"/>
      <c r="F793" s="400"/>
    </row>
    <row r="794" spans="1:6" ht="102">
      <c r="A794" s="482" t="s">
        <v>941</v>
      </c>
      <c r="B794" s="483" t="s">
        <v>942</v>
      </c>
      <c r="C794" s="482"/>
      <c r="D794" s="483" t="s">
        <v>943</v>
      </c>
      <c r="E794" s="509"/>
      <c r="F794" s="485"/>
    </row>
    <row r="795" spans="1:6" ht="89.25">
      <c r="A795" s="482"/>
      <c r="B795" s="483"/>
      <c r="C795" s="482" t="s">
        <v>657</v>
      </c>
      <c r="D795" s="487" t="s">
        <v>1721</v>
      </c>
      <c r="E795" s="509" t="s">
        <v>1629</v>
      </c>
      <c r="F795" s="485"/>
    </row>
    <row r="796" spans="1:6">
      <c r="A796" s="482"/>
      <c r="B796" s="483"/>
      <c r="C796" s="482" t="s">
        <v>20</v>
      </c>
      <c r="D796" s="487"/>
      <c r="E796" s="509"/>
      <c r="F796" s="485"/>
    </row>
    <row r="797" spans="1:6">
      <c r="A797" s="482"/>
      <c r="B797" s="483"/>
      <c r="C797" s="482" t="s">
        <v>21</v>
      </c>
      <c r="D797" s="487"/>
      <c r="E797" s="509"/>
      <c r="F797" s="485"/>
    </row>
    <row r="798" spans="1:6">
      <c r="A798" s="482"/>
      <c r="B798" s="483"/>
      <c r="C798" s="482" t="s">
        <v>22</v>
      </c>
      <c r="D798" s="487"/>
      <c r="E798" s="509"/>
      <c r="F798" s="485"/>
    </row>
    <row r="799" spans="1:6">
      <c r="A799" s="482"/>
      <c r="B799" s="483"/>
      <c r="C799" s="482" t="s">
        <v>23</v>
      </c>
      <c r="D799" s="487"/>
      <c r="E799" s="509"/>
      <c r="F799" s="485"/>
    </row>
    <row r="800" spans="1:6">
      <c r="A800" s="482"/>
      <c r="B800" s="483"/>
      <c r="C800" s="482" t="s">
        <v>24</v>
      </c>
      <c r="D800" s="487"/>
      <c r="E800" s="509"/>
      <c r="F800" s="485"/>
    </row>
    <row r="801" spans="1:6">
      <c r="A801" s="405"/>
      <c r="B801" s="399"/>
      <c r="C801" s="405"/>
      <c r="D801" s="397"/>
      <c r="E801" s="442"/>
      <c r="F801" s="400"/>
    </row>
    <row r="802" spans="1:6" ht="89.25">
      <c r="A802" s="482" t="s">
        <v>944</v>
      </c>
      <c r="B802" s="483" t="s">
        <v>945</v>
      </c>
      <c r="C802" s="482"/>
      <c r="D802" s="483" t="s">
        <v>946</v>
      </c>
      <c r="E802" s="484"/>
      <c r="F802" s="485"/>
    </row>
    <row r="803" spans="1:6" ht="76.5">
      <c r="A803" s="482"/>
      <c r="B803" s="483"/>
      <c r="C803" s="482" t="s">
        <v>657</v>
      </c>
      <c r="D803" s="487" t="s">
        <v>1722</v>
      </c>
      <c r="E803" s="484" t="s">
        <v>1629</v>
      </c>
      <c r="F803" s="485"/>
    </row>
    <row r="804" spans="1:6">
      <c r="A804" s="482"/>
      <c r="B804" s="483"/>
      <c r="C804" s="482" t="s">
        <v>20</v>
      </c>
      <c r="D804" s="487"/>
      <c r="E804" s="484"/>
      <c r="F804" s="485"/>
    </row>
    <row r="805" spans="1:6">
      <c r="A805" s="482"/>
      <c r="B805" s="483"/>
      <c r="C805" s="482" t="s">
        <v>21</v>
      </c>
      <c r="D805" s="487"/>
      <c r="E805" s="484"/>
      <c r="F805" s="485"/>
    </row>
    <row r="806" spans="1:6">
      <c r="A806" s="482"/>
      <c r="B806" s="483"/>
      <c r="C806" s="482" t="s">
        <v>22</v>
      </c>
      <c r="D806" s="487"/>
      <c r="E806" s="484"/>
      <c r="F806" s="485"/>
    </row>
    <row r="807" spans="1:6">
      <c r="A807" s="482"/>
      <c r="B807" s="483"/>
      <c r="C807" s="482" t="s">
        <v>23</v>
      </c>
      <c r="D807" s="487"/>
      <c r="E807" s="484"/>
      <c r="F807" s="485"/>
    </row>
    <row r="808" spans="1:6">
      <c r="A808" s="482"/>
      <c r="B808" s="483"/>
      <c r="C808" s="482" t="s">
        <v>24</v>
      </c>
      <c r="D808" s="487"/>
      <c r="E808" s="484"/>
      <c r="F808" s="485"/>
    </row>
    <row r="809" spans="1:6">
      <c r="A809" s="405"/>
      <c r="B809" s="399"/>
      <c r="C809" s="439"/>
      <c r="D809" s="510"/>
      <c r="E809" s="440"/>
      <c r="F809" s="400"/>
    </row>
    <row r="810" spans="1:6" ht="89.25">
      <c r="A810" s="482" t="s">
        <v>947</v>
      </c>
      <c r="B810" s="483" t="s">
        <v>948</v>
      </c>
      <c r="C810" s="482"/>
      <c r="D810" s="483" t="s">
        <v>949</v>
      </c>
      <c r="E810" s="484"/>
      <c r="F810" s="485"/>
    </row>
    <row r="811" spans="1:6" ht="25.5">
      <c r="A811" s="482"/>
      <c r="B811" s="483"/>
      <c r="C811" s="482" t="s">
        <v>657</v>
      </c>
      <c r="D811" s="487" t="s">
        <v>1723</v>
      </c>
      <c r="E811" s="484" t="s">
        <v>1629</v>
      </c>
      <c r="F811" s="485"/>
    </row>
    <row r="812" spans="1:6">
      <c r="A812" s="482"/>
      <c r="B812" s="483"/>
      <c r="C812" s="482" t="s">
        <v>20</v>
      </c>
      <c r="D812" s="487"/>
      <c r="E812" s="484"/>
      <c r="F812" s="485"/>
    </row>
    <row r="813" spans="1:6">
      <c r="A813" s="482"/>
      <c r="B813" s="483"/>
      <c r="C813" s="482" t="s">
        <v>21</v>
      </c>
      <c r="D813" s="487"/>
      <c r="E813" s="484"/>
      <c r="F813" s="485"/>
    </row>
    <row r="814" spans="1:6">
      <c r="A814" s="482"/>
      <c r="B814" s="483"/>
      <c r="C814" s="482" t="s">
        <v>22</v>
      </c>
      <c r="D814" s="487"/>
      <c r="E814" s="484"/>
      <c r="F814" s="485"/>
    </row>
    <row r="815" spans="1:6">
      <c r="A815" s="482"/>
      <c r="B815" s="483"/>
      <c r="C815" s="482" t="s">
        <v>23</v>
      </c>
      <c r="D815" s="487"/>
      <c r="E815" s="484"/>
      <c r="F815" s="485"/>
    </row>
    <row r="816" spans="1:6">
      <c r="A816" s="482"/>
      <c r="B816" s="483"/>
      <c r="C816" s="482" t="s">
        <v>24</v>
      </c>
      <c r="D816" s="487"/>
      <c r="E816" s="484"/>
      <c r="F816" s="485"/>
    </row>
    <row r="817" spans="1:6">
      <c r="A817" s="405"/>
      <c r="B817" s="399"/>
      <c r="C817" s="405"/>
      <c r="D817" s="397"/>
      <c r="E817" s="437"/>
      <c r="F817" s="400"/>
    </row>
    <row r="818" spans="1:6" ht="127.5">
      <c r="A818" s="482" t="s">
        <v>950</v>
      </c>
      <c r="B818" s="483" t="s">
        <v>951</v>
      </c>
      <c r="C818" s="482"/>
      <c r="D818" s="483" t="s">
        <v>952</v>
      </c>
      <c r="E818" s="484"/>
      <c r="F818" s="485"/>
    </row>
    <row r="819" spans="1:6" ht="25.5">
      <c r="A819" s="482"/>
      <c r="B819" s="483"/>
      <c r="C819" s="482" t="s">
        <v>19</v>
      </c>
      <c r="D819" s="487" t="s">
        <v>1724</v>
      </c>
      <c r="E819" s="484" t="s">
        <v>1629</v>
      </c>
      <c r="F819" s="485"/>
    </row>
    <row r="820" spans="1:6">
      <c r="A820" s="482"/>
      <c r="B820" s="483"/>
      <c r="C820" s="482" t="s">
        <v>20</v>
      </c>
      <c r="D820" s="487"/>
      <c r="E820" s="484"/>
      <c r="F820" s="485"/>
    </row>
    <row r="821" spans="1:6">
      <c r="A821" s="482"/>
      <c r="B821" s="483"/>
      <c r="C821" s="482" t="s">
        <v>21</v>
      </c>
      <c r="D821" s="487"/>
      <c r="E821" s="484"/>
      <c r="F821" s="485"/>
    </row>
    <row r="822" spans="1:6">
      <c r="A822" s="482"/>
      <c r="B822" s="483"/>
      <c r="C822" s="482" t="s">
        <v>22</v>
      </c>
      <c r="D822" s="487"/>
      <c r="E822" s="484"/>
      <c r="F822" s="485"/>
    </row>
    <row r="823" spans="1:6">
      <c r="A823" s="482"/>
      <c r="B823" s="483"/>
      <c r="C823" s="482" t="s">
        <v>23</v>
      </c>
      <c r="D823" s="487"/>
      <c r="E823" s="484"/>
      <c r="F823" s="485"/>
    </row>
    <row r="824" spans="1:6">
      <c r="A824" s="482"/>
      <c r="B824" s="483"/>
      <c r="C824" s="482" t="s">
        <v>24</v>
      </c>
      <c r="D824" s="487"/>
      <c r="E824" s="484"/>
      <c r="F824" s="485"/>
    </row>
    <row r="825" spans="1:6">
      <c r="A825" s="405"/>
      <c r="B825" s="399"/>
      <c r="C825" s="405"/>
      <c r="D825" s="397"/>
      <c r="E825" s="437"/>
      <c r="F825" s="400"/>
    </row>
    <row r="826" spans="1:6">
      <c r="A826" s="478">
        <v>3.3</v>
      </c>
      <c r="B826" s="475"/>
      <c r="C826" s="478"/>
      <c r="D826" s="475" t="s">
        <v>953</v>
      </c>
      <c r="E826" s="479"/>
      <c r="F826" s="480"/>
    </row>
    <row r="827" spans="1:6" ht="127.5">
      <c r="A827" s="482" t="s">
        <v>954</v>
      </c>
      <c r="B827" s="483" t="s">
        <v>955</v>
      </c>
      <c r="C827" s="482"/>
      <c r="D827" s="483" t="s">
        <v>956</v>
      </c>
      <c r="E827" s="484"/>
      <c r="F827" s="485"/>
    </row>
    <row r="828" spans="1:6" ht="51">
      <c r="A828" s="482"/>
      <c r="B828" s="483"/>
      <c r="C828" s="482" t="s">
        <v>1725</v>
      </c>
      <c r="D828" s="487" t="s">
        <v>1726</v>
      </c>
      <c r="E828" s="484" t="s">
        <v>1629</v>
      </c>
      <c r="F828" s="485"/>
    </row>
    <row r="829" spans="1:6">
      <c r="A829" s="482"/>
      <c r="B829" s="483"/>
      <c r="C829" s="482" t="s">
        <v>20</v>
      </c>
      <c r="D829" s="487"/>
      <c r="E829" s="484"/>
      <c r="F829" s="485"/>
    </row>
    <row r="830" spans="1:6">
      <c r="A830" s="482"/>
      <c r="B830" s="483"/>
      <c r="C830" s="482" t="s">
        <v>21</v>
      </c>
      <c r="D830" s="487"/>
      <c r="E830" s="484"/>
      <c r="F830" s="485"/>
    </row>
    <row r="831" spans="1:6">
      <c r="A831" s="482"/>
      <c r="B831" s="483"/>
      <c r="C831" s="482" t="s">
        <v>22</v>
      </c>
      <c r="D831" s="487"/>
      <c r="E831" s="484"/>
      <c r="F831" s="485"/>
    </row>
    <row r="832" spans="1:6">
      <c r="A832" s="482"/>
      <c r="B832" s="483"/>
      <c r="C832" s="482" t="s">
        <v>23</v>
      </c>
      <c r="D832" s="487"/>
      <c r="E832" s="484"/>
      <c r="F832" s="485"/>
    </row>
    <row r="833" spans="1:6">
      <c r="A833" s="482"/>
      <c r="B833" s="483"/>
      <c r="C833" s="482" t="s">
        <v>24</v>
      </c>
      <c r="D833" s="487"/>
      <c r="E833" s="484"/>
      <c r="F833" s="485"/>
    </row>
    <row r="834" spans="1:6">
      <c r="A834" s="405"/>
      <c r="B834" s="399"/>
      <c r="C834" s="405"/>
      <c r="D834" s="397"/>
      <c r="E834" s="437"/>
      <c r="F834" s="400"/>
    </row>
    <row r="835" spans="1:6" ht="114.75">
      <c r="A835" s="482" t="s">
        <v>957</v>
      </c>
      <c r="B835" s="483" t="s">
        <v>958</v>
      </c>
      <c r="C835" s="482"/>
      <c r="D835" s="483" t="s">
        <v>959</v>
      </c>
      <c r="E835" s="509"/>
      <c r="F835" s="485"/>
    </row>
    <row r="836" spans="1:6" ht="76.5">
      <c r="A836" s="482"/>
      <c r="B836" s="483"/>
      <c r="C836" s="482" t="s">
        <v>657</v>
      </c>
      <c r="D836" s="487" t="s">
        <v>1727</v>
      </c>
      <c r="E836" s="509" t="s">
        <v>1629</v>
      </c>
      <c r="F836" s="485"/>
    </row>
    <row r="837" spans="1:6">
      <c r="A837" s="482"/>
      <c r="B837" s="483"/>
      <c r="C837" s="482" t="s">
        <v>20</v>
      </c>
      <c r="D837" s="487"/>
      <c r="E837" s="509"/>
      <c r="F837" s="485"/>
    </row>
    <row r="838" spans="1:6">
      <c r="A838" s="482"/>
      <c r="B838" s="483"/>
      <c r="C838" s="482" t="s">
        <v>21</v>
      </c>
      <c r="D838" s="487"/>
      <c r="E838" s="509"/>
      <c r="F838" s="485"/>
    </row>
    <row r="839" spans="1:6">
      <c r="A839" s="482"/>
      <c r="B839" s="483"/>
      <c r="C839" s="482" t="s">
        <v>22</v>
      </c>
      <c r="D839" s="487"/>
      <c r="E839" s="509"/>
      <c r="F839" s="485"/>
    </row>
    <row r="840" spans="1:6">
      <c r="A840" s="482"/>
      <c r="B840" s="483"/>
      <c r="C840" s="482" t="s">
        <v>23</v>
      </c>
      <c r="D840" s="487"/>
      <c r="E840" s="509"/>
      <c r="F840" s="485"/>
    </row>
    <row r="841" spans="1:6">
      <c r="A841" s="482"/>
      <c r="B841" s="483"/>
      <c r="C841" s="482" t="s">
        <v>24</v>
      </c>
      <c r="D841" s="487"/>
      <c r="E841" s="509"/>
      <c r="F841" s="485"/>
    </row>
    <row r="842" spans="1:6">
      <c r="A842" s="405"/>
      <c r="B842" s="399"/>
      <c r="C842" s="405"/>
      <c r="D842" s="397"/>
      <c r="E842" s="442"/>
      <c r="F842" s="400"/>
    </row>
    <row r="843" spans="1:6">
      <c r="A843" s="478">
        <v>3.4</v>
      </c>
      <c r="B843" s="475"/>
      <c r="C843" s="478"/>
      <c r="D843" s="475" t="s">
        <v>960</v>
      </c>
      <c r="E843" s="479"/>
      <c r="F843" s="480"/>
    </row>
    <row r="844" spans="1:6" ht="76.5">
      <c r="A844" s="482" t="s">
        <v>961</v>
      </c>
      <c r="B844" s="483" t="s">
        <v>962</v>
      </c>
      <c r="C844" s="482"/>
      <c r="D844" s="483" t="s">
        <v>963</v>
      </c>
      <c r="E844" s="509"/>
      <c r="F844" s="485"/>
    </row>
    <row r="845" spans="1:6" ht="38.25">
      <c r="A845" s="482"/>
      <c r="B845" s="483"/>
      <c r="C845" s="482" t="s">
        <v>657</v>
      </c>
      <c r="D845" s="487" t="s">
        <v>1728</v>
      </c>
      <c r="E845" s="509" t="s">
        <v>1629</v>
      </c>
      <c r="F845" s="485"/>
    </row>
    <row r="846" spans="1:6">
      <c r="A846" s="482"/>
      <c r="B846" s="483"/>
      <c r="C846" s="482" t="s">
        <v>20</v>
      </c>
      <c r="D846" s="487"/>
      <c r="E846" s="509"/>
      <c r="F846" s="485"/>
    </row>
    <row r="847" spans="1:6">
      <c r="A847" s="482"/>
      <c r="B847" s="483"/>
      <c r="C847" s="482" t="s">
        <v>21</v>
      </c>
      <c r="D847" s="487"/>
      <c r="E847" s="509"/>
      <c r="F847" s="485"/>
    </row>
    <row r="848" spans="1:6">
      <c r="A848" s="482"/>
      <c r="B848" s="483"/>
      <c r="C848" s="482" t="s">
        <v>22</v>
      </c>
      <c r="D848" s="487"/>
      <c r="E848" s="509"/>
      <c r="F848" s="485"/>
    </row>
    <row r="849" spans="1:6">
      <c r="A849" s="482"/>
      <c r="B849" s="483"/>
      <c r="C849" s="482" t="s">
        <v>23</v>
      </c>
      <c r="D849" s="487"/>
      <c r="E849" s="509"/>
      <c r="F849" s="485"/>
    </row>
    <row r="850" spans="1:6">
      <c r="A850" s="482"/>
      <c r="B850" s="483"/>
      <c r="C850" s="482" t="s">
        <v>24</v>
      </c>
      <c r="D850" s="487"/>
      <c r="E850" s="509"/>
      <c r="F850" s="485"/>
    </row>
    <row r="851" spans="1:6">
      <c r="A851" s="405"/>
      <c r="B851" s="399"/>
      <c r="C851" s="405"/>
      <c r="D851" s="397"/>
      <c r="E851" s="442"/>
      <c r="F851" s="400"/>
    </row>
    <row r="852" spans="1:6" ht="127.5">
      <c r="A852" s="482" t="s">
        <v>964</v>
      </c>
      <c r="B852" s="483" t="s">
        <v>965</v>
      </c>
      <c r="C852" s="482"/>
      <c r="D852" s="483" t="s">
        <v>966</v>
      </c>
      <c r="E852" s="509"/>
      <c r="F852" s="485"/>
    </row>
    <row r="853" spans="1:6" ht="76.5">
      <c r="A853" s="482"/>
      <c r="B853" s="483"/>
      <c r="C853" s="482" t="s">
        <v>657</v>
      </c>
      <c r="D853" s="487" t="s">
        <v>1729</v>
      </c>
      <c r="E853" s="509" t="s">
        <v>1629</v>
      </c>
      <c r="F853" s="485"/>
    </row>
    <row r="854" spans="1:6">
      <c r="A854" s="482"/>
      <c r="B854" s="483"/>
      <c r="C854" s="482" t="s">
        <v>20</v>
      </c>
      <c r="D854" s="487"/>
      <c r="E854" s="484"/>
      <c r="F854" s="485"/>
    </row>
    <row r="855" spans="1:6">
      <c r="A855" s="482"/>
      <c r="B855" s="483"/>
      <c r="C855" s="482" t="s">
        <v>21</v>
      </c>
      <c r="D855" s="487"/>
      <c r="E855" s="484"/>
      <c r="F855" s="485"/>
    </row>
    <row r="856" spans="1:6">
      <c r="A856" s="482"/>
      <c r="B856" s="483"/>
      <c r="C856" s="482" t="s">
        <v>22</v>
      </c>
      <c r="D856" s="487"/>
      <c r="E856" s="484"/>
      <c r="F856" s="485"/>
    </row>
    <row r="857" spans="1:6">
      <c r="A857" s="482"/>
      <c r="B857" s="483"/>
      <c r="C857" s="482" t="s">
        <v>23</v>
      </c>
      <c r="D857" s="487"/>
      <c r="E857" s="484"/>
      <c r="F857" s="485"/>
    </row>
    <row r="858" spans="1:6">
      <c r="A858" s="482"/>
      <c r="B858" s="483"/>
      <c r="C858" s="482" t="s">
        <v>24</v>
      </c>
      <c r="D858" s="487"/>
      <c r="E858" s="484"/>
      <c r="F858" s="485"/>
    </row>
    <row r="859" spans="1:6">
      <c r="A859" s="405"/>
      <c r="B859" s="399"/>
      <c r="C859" s="405"/>
      <c r="D859" s="397"/>
      <c r="E859" s="437"/>
      <c r="F859" s="400"/>
    </row>
    <row r="860" spans="1:6" ht="89.25">
      <c r="A860" s="482" t="s">
        <v>967</v>
      </c>
      <c r="B860" s="511" t="s">
        <v>968</v>
      </c>
      <c r="C860" s="482"/>
      <c r="D860" s="483" t="s">
        <v>969</v>
      </c>
      <c r="E860" s="509"/>
      <c r="F860" s="485"/>
    </row>
    <row r="861" spans="1:6" ht="25.5">
      <c r="A861" s="482"/>
      <c r="B861" s="483"/>
      <c r="C861" s="482" t="s">
        <v>657</v>
      </c>
      <c r="D861" s="487" t="s">
        <v>1730</v>
      </c>
      <c r="E861" s="509" t="s">
        <v>1629</v>
      </c>
      <c r="F861" s="485"/>
    </row>
    <row r="862" spans="1:6">
      <c r="A862" s="482"/>
      <c r="B862" s="483"/>
      <c r="C862" s="482" t="s">
        <v>20</v>
      </c>
      <c r="D862" s="487"/>
      <c r="E862" s="509"/>
      <c r="F862" s="485"/>
    </row>
    <row r="863" spans="1:6">
      <c r="A863" s="482"/>
      <c r="B863" s="483"/>
      <c r="C863" s="482" t="s">
        <v>21</v>
      </c>
      <c r="D863" s="487"/>
      <c r="E863" s="509"/>
      <c r="F863" s="485"/>
    </row>
    <row r="864" spans="1:6">
      <c r="A864" s="482"/>
      <c r="B864" s="483"/>
      <c r="C864" s="482" t="s">
        <v>22</v>
      </c>
      <c r="D864" s="487"/>
      <c r="E864" s="509"/>
      <c r="F864" s="485"/>
    </row>
    <row r="865" spans="1:6">
      <c r="A865" s="482"/>
      <c r="B865" s="483"/>
      <c r="C865" s="482" t="s">
        <v>23</v>
      </c>
      <c r="D865" s="487"/>
      <c r="E865" s="509"/>
      <c r="F865" s="485"/>
    </row>
    <row r="866" spans="1:6">
      <c r="A866" s="482"/>
      <c r="B866" s="483"/>
      <c r="C866" s="482" t="s">
        <v>24</v>
      </c>
      <c r="D866" s="487"/>
      <c r="E866" s="509"/>
      <c r="F866" s="485"/>
    </row>
    <row r="867" spans="1:6">
      <c r="A867" s="405"/>
      <c r="B867" s="399"/>
      <c r="C867" s="405"/>
      <c r="D867" s="397"/>
      <c r="E867" s="442"/>
      <c r="F867" s="400"/>
    </row>
    <row r="868" spans="1:6" ht="178.5">
      <c r="A868" s="482" t="s">
        <v>970</v>
      </c>
      <c r="B868" s="511" t="s">
        <v>971</v>
      </c>
      <c r="C868" s="482"/>
      <c r="D868" s="483" t="s">
        <v>972</v>
      </c>
      <c r="E868" s="509"/>
      <c r="F868" s="485"/>
    </row>
    <row r="869" spans="1:6" ht="76.5">
      <c r="A869" s="482"/>
      <c r="B869" s="483"/>
      <c r="C869" s="482" t="s">
        <v>657</v>
      </c>
      <c r="D869" s="487" t="s">
        <v>1731</v>
      </c>
      <c r="E869" s="509" t="s">
        <v>1629</v>
      </c>
      <c r="F869" s="485"/>
    </row>
    <row r="870" spans="1:6">
      <c r="A870" s="482"/>
      <c r="B870" s="483"/>
      <c r="C870" s="482" t="s">
        <v>20</v>
      </c>
      <c r="D870" s="487"/>
      <c r="E870" s="509"/>
      <c r="F870" s="485"/>
    </row>
    <row r="871" spans="1:6">
      <c r="A871" s="482"/>
      <c r="B871" s="483"/>
      <c r="C871" s="482" t="s">
        <v>21</v>
      </c>
      <c r="D871" s="487"/>
      <c r="E871" s="509"/>
      <c r="F871" s="485"/>
    </row>
    <row r="872" spans="1:6">
      <c r="A872" s="482"/>
      <c r="B872" s="483"/>
      <c r="C872" s="482" t="s">
        <v>22</v>
      </c>
      <c r="D872" s="487"/>
      <c r="E872" s="509"/>
      <c r="F872" s="485"/>
    </row>
    <row r="873" spans="1:6">
      <c r="A873" s="482"/>
      <c r="B873" s="483"/>
      <c r="C873" s="482" t="s">
        <v>23</v>
      </c>
      <c r="D873" s="487"/>
      <c r="E873" s="509"/>
      <c r="F873" s="485"/>
    </row>
    <row r="874" spans="1:6">
      <c r="A874" s="482"/>
      <c r="B874" s="483"/>
      <c r="C874" s="482" t="s">
        <v>24</v>
      </c>
      <c r="D874" s="487"/>
      <c r="E874" s="509"/>
      <c r="F874" s="485"/>
    </row>
    <row r="875" spans="1:6">
      <c r="A875" s="405"/>
      <c r="B875" s="399"/>
      <c r="C875" s="405"/>
      <c r="D875" s="397"/>
      <c r="E875" s="442"/>
      <c r="F875" s="400"/>
    </row>
    <row r="876" spans="1:6" ht="114.75">
      <c r="A876" s="482" t="s">
        <v>973</v>
      </c>
      <c r="B876" s="483" t="s">
        <v>974</v>
      </c>
      <c r="C876" s="482"/>
      <c r="D876" s="483" t="s">
        <v>975</v>
      </c>
      <c r="E876" s="509"/>
      <c r="F876" s="512"/>
    </row>
    <row r="877" spans="1:6" ht="51">
      <c r="A877" s="482"/>
      <c r="B877" s="483"/>
      <c r="C877" s="482" t="s">
        <v>657</v>
      </c>
      <c r="D877" s="487" t="s">
        <v>1732</v>
      </c>
      <c r="E877" s="509" t="s">
        <v>1629</v>
      </c>
      <c r="F877" s="512"/>
    </row>
    <row r="878" spans="1:6">
      <c r="A878" s="482"/>
      <c r="B878" s="483"/>
      <c r="C878" s="482" t="s">
        <v>20</v>
      </c>
      <c r="D878" s="487"/>
      <c r="E878" s="509"/>
      <c r="F878" s="485"/>
    </row>
    <row r="879" spans="1:6">
      <c r="A879" s="482"/>
      <c r="B879" s="483"/>
      <c r="C879" s="482" t="s">
        <v>21</v>
      </c>
      <c r="D879" s="487"/>
      <c r="E879" s="509"/>
      <c r="F879" s="485"/>
    </row>
    <row r="880" spans="1:6">
      <c r="A880" s="482"/>
      <c r="B880" s="483"/>
      <c r="C880" s="482" t="s">
        <v>22</v>
      </c>
      <c r="D880" s="487"/>
      <c r="E880" s="509"/>
      <c r="F880" s="485"/>
    </row>
    <row r="881" spans="1:6">
      <c r="A881" s="482"/>
      <c r="B881" s="483"/>
      <c r="C881" s="482" t="s">
        <v>23</v>
      </c>
      <c r="D881" s="487"/>
      <c r="E881" s="509"/>
      <c r="F881" s="485"/>
    </row>
    <row r="882" spans="1:6">
      <c r="A882" s="482"/>
      <c r="B882" s="483"/>
      <c r="C882" s="482" t="s">
        <v>24</v>
      </c>
      <c r="D882" s="487"/>
      <c r="E882" s="509"/>
      <c r="F882" s="485"/>
    </row>
    <row r="883" spans="1:6">
      <c r="A883" s="405"/>
      <c r="B883" s="399"/>
      <c r="C883" s="405"/>
      <c r="D883" s="397"/>
      <c r="E883" s="442"/>
      <c r="F883" s="400"/>
    </row>
    <row r="884" spans="1:6" ht="102">
      <c r="A884" s="482" t="s">
        <v>976</v>
      </c>
      <c r="B884" s="511" t="s">
        <v>977</v>
      </c>
      <c r="C884" s="482"/>
      <c r="D884" s="483" t="s">
        <v>978</v>
      </c>
      <c r="E884" s="484"/>
      <c r="F884" s="513"/>
    </row>
    <row r="885" spans="1:6" ht="76.5">
      <c r="A885" s="482"/>
      <c r="B885" s="483"/>
      <c r="C885" s="482" t="s">
        <v>657</v>
      </c>
      <c r="D885" s="487" t="s">
        <v>1733</v>
      </c>
      <c r="E885" s="509" t="s">
        <v>1629</v>
      </c>
      <c r="F885" s="513"/>
    </row>
    <row r="886" spans="1:6">
      <c r="A886" s="482"/>
      <c r="B886" s="483"/>
      <c r="C886" s="482" t="s">
        <v>20</v>
      </c>
      <c r="D886" s="487"/>
      <c r="E886" s="484"/>
      <c r="F886" s="513"/>
    </row>
    <row r="887" spans="1:6">
      <c r="A887" s="482"/>
      <c r="B887" s="483"/>
      <c r="C887" s="482" t="s">
        <v>21</v>
      </c>
      <c r="D887" s="487"/>
      <c r="E887" s="484"/>
      <c r="F887" s="485"/>
    </row>
    <row r="888" spans="1:6">
      <c r="A888" s="482"/>
      <c r="B888" s="483"/>
      <c r="C888" s="482" t="s">
        <v>22</v>
      </c>
      <c r="D888" s="487"/>
      <c r="E888" s="484"/>
      <c r="F888" s="485"/>
    </row>
    <row r="889" spans="1:6">
      <c r="A889" s="482"/>
      <c r="B889" s="483"/>
      <c r="C889" s="482" t="s">
        <v>23</v>
      </c>
      <c r="D889" s="487"/>
      <c r="E889" s="484"/>
      <c r="F889" s="513"/>
    </row>
    <row r="890" spans="1:6">
      <c r="A890" s="482"/>
      <c r="B890" s="483"/>
      <c r="C890" s="482" t="s">
        <v>24</v>
      </c>
      <c r="D890" s="487"/>
      <c r="E890" s="484"/>
      <c r="F890" s="485"/>
    </row>
    <row r="891" spans="1:6">
      <c r="A891" s="405"/>
      <c r="B891" s="399"/>
      <c r="C891" s="405"/>
      <c r="D891" s="438"/>
      <c r="E891" s="437"/>
      <c r="F891" s="408"/>
    </row>
    <row r="892" spans="1:6" ht="102">
      <c r="A892" s="482" t="s">
        <v>979</v>
      </c>
      <c r="B892" s="483" t="s">
        <v>980</v>
      </c>
      <c r="C892" s="482"/>
      <c r="D892" s="483" t="s">
        <v>981</v>
      </c>
      <c r="E892" s="484"/>
      <c r="F892" s="485"/>
    </row>
    <row r="893" spans="1:6">
      <c r="A893" s="482"/>
      <c r="B893" s="483"/>
      <c r="C893" s="482" t="s">
        <v>657</v>
      </c>
      <c r="D893" s="397" t="s">
        <v>1734</v>
      </c>
      <c r="E893" s="401" t="s">
        <v>654</v>
      </c>
      <c r="F893" s="485"/>
    </row>
    <row r="894" spans="1:6">
      <c r="A894" s="482"/>
      <c r="B894" s="483"/>
      <c r="C894" s="482" t="s">
        <v>20</v>
      </c>
      <c r="D894" s="487"/>
      <c r="E894" s="484"/>
      <c r="F894" s="485"/>
    </row>
    <row r="895" spans="1:6">
      <c r="A895" s="482"/>
      <c r="B895" s="483"/>
      <c r="C895" s="482" t="s">
        <v>21</v>
      </c>
      <c r="D895" s="487"/>
      <c r="E895" s="484"/>
      <c r="F895" s="485"/>
    </row>
    <row r="896" spans="1:6">
      <c r="A896" s="482"/>
      <c r="B896" s="483"/>
      <c r="C896" s="482" t="s">
        <v>22</v>
      </c>
      <c r="D896" s="487"/>
      <c r="E896" s="484"/>
      <c r="F896" s="485"/>
    </row>
    <row r="897" spans="1:6">
      <c r="A897" s="482"/>
      <c r="B897" s="483"/>
      <c r="C897" s="482" t="s">
        <v>23</v>
      </c>
      <c r="D897" s="487"/>
      <c r="E897" s="484"/>
      <c r="F897" s="485"/>
    </row>
    <row r="898" spans="1:6">
      <c r="A898" s="482"/>
      <c r="B898" s="483"/>
      <c r="C898" s="482" t="s">
        <v>24</v>
      </c>
      <c r="D898" s="487"/>
      <c r="E898" s="484"/>
      <c r="F898" s="485"/>
    </row>
    <row r="899" spans="1:6">
      <c r="A899" s="405"/>
      <c r="B899" s="399"/>
      <c r="C899" s="405"/>
      <c r="D899" s="438"/>
      <c r="E899" s="437"/>
      <c r="F899" s="400"/>
    </row>
    <row r="900" spans="1:6" ht="293.25">
      <c r="A900" s="482" t="s">
        <v>982</v>
      </c>
      <c r="B900" s="483" t="s">
        <v>983</v>
      </c>
      <c r="C900" s="482"/>
      <c r="D900" s="483" t="s">
        <v>984</v>
      </c>
      <c r="E900" s="484"/>
      <c r="F900" s="485"/>
    </row>
    <row r="901" spans="1:6" ht="89.25">
      <c r="A901" s="482"/>
      <c r="B901" s="483"/>
      <c r="C901" s="482" t="s">
        <v>657</v>
      </c>
      <c r="D901" s="487" t="s">
        <v>1735</v>
      </c>
      <c r="E901" s="484" t="s">
        <v>654</v>
      </c>
      <c r="F901" s="485"/>
    </row>
    <row r="902" spans="1:6">
      <c r="A902" s="482"/>
      <c r="B902" s="483"/>
      <c r="C902" s="482" t="s">
        <v>20</v>
      </c>
      <c r="D902" s="487"/>
      <c r="E902" s="484"/>
      <c r="F902" s="485"/>
    </row>
    <row r="903" spans="1:6">
      <c r="A903" s="482"/>
      <c r="B903" s="483"/>
      <c r="C903" s="482" t="s">
        <v>21</v>
      </c>
      <c r="D903" s="487"/>
      <c r="E903" s="484"/>
      <c r="F903" s="485"/>
    </row>
    <row r="904" spans="1:6">
      <c r="A904" s="482"/>
      <c r="B904" s="483"/>
      <c r="C904" s="482" t="s">
        <v>22</v>
      </c>
      <c r="D904" s="487"/>
      <c r="E904" s="484"/>
      <c r="F904" s="485"/>
    </row>
    <row r="905" spans="1:6">
      <c r="A905" s="482"/>
      <c r="B905" s="483"/>
      <c r="C905" s="482" t="s">
        <v>23</v>
      </c>
      <c r="D905" s="487"/>
      <c r="E905" s="484"/>
      <c r="F905" s="485"/>
    </row>
    <row r="906" spans="1:6">
      <c r="A906" s="482"/>
      <c r="B906" s="483"/>
      <c r="C906" s="482" t="s">
        <v>24</v>
      </c>
      <c r="D906" s="487"/>
      <c r="E906" s="484"/>
      <c r="F906" s="485"/>
    </row>
    <row r="907" spans="1:6">
      <c r="A907" s="405"/>
      <c r="B907" s="399"/>
      <c r="C907" s="405"/>
      <c r="D907" s="397"/>
      <c r="E907" s="437"/>
      <c r="F907" s="400"/>
    </row>
    <row r="908" spans="1:6" ht="140.25">
      <c r="A908" s="482" t="s">
        <v>985</v>
      </c>
      <c r="B908" s="483" t="s">
        <v>986</v>
      </c>
      <c r="C908" s="482"/>
      <c r="D908" s="483" t="s">
        <v>987</v>
      </c>
      <c r="E908" s="484"/>
      <c r="F908" s="485"/>
    </row>
    <row r="909" spans="1:6" ht="25.5">
      <c r="A909" s="482"/>
      <c r="B909" s="483"/>
      <c r="C909" s="482" t="s">
        <v>19</v>
      </c>
      <c r="D909" s="487" t="s">
        <v>1736</v>
      </c>
      <c r="E909" s="484" t="s">
        <v>654</v>
      </c>
      <c r="F909" s="485"/>
    </row>
    <row r="910" spans="1:6">
      <c r="A910" s="482"/>
      <c r="B910" s="483"/>
      <c r="C910" s="482" t="s">
        <v>20</v>
      </c>
      <c r="D910" s="487"/>
      <c r="E910" s="484"/>
      <c r="F910" s="485"/>
    </row>
    <row r="911" spans="1:6">
      <c r="A911" s="482"/>
      <c r="B911" s="483"/>
      <c r="C911" s="482" t="s">
        <v>21</v>
      </c>
      <c r="D911" s="487"/>
      <c r="E911" s="484"/>
      <c r="F911" s="485"/>
    </row>
    <row r="912" spans="1:6">
      <c r="A912" s="482"/>
      <c r="B912" s="483"/>
      <c r="C912" s="482" t="s">
        <v>22</v>
      </c>
      <c r="D912" s="487"/>
      <c r="E912" s="484"/>
      <c r="F912" s="485"/>
    </row>
    <row r="913" spans="1:6">
      <c r="A913" s="482"/>
      <c r="B913" s="483"/>
      <c r="C913" s="482" t="s">
        <v>23</v>
      </c>
      <c r="D913" s="487"/>
      <c r="E913" s="484"/>
      <c r="F913" s="485"/>
    </row>
    <row r="914" spans="1:6">
      <c r="A914" s="482"/>
      <c r="B914" s="483"/>
      <c r="C914" s="482" t="s">
        <v>24</v>
      </c>
      <c r="D914" s="487"/>
      <c r="E914" s="484"/>
      <c r="F914" s="485"/>
    </row>
    <row r="915" spans="1:6">
      <c r="A915" s="405"/>
      <c r="B915" s="399"/>
      <c r="C915" s="405"/>
      <c r="D915" s="397"/>
      <c r="E915" s="437"/>
      <c r="F915" s="400"/>
    </row>
    <row r="916" spans="1:6" ht="178.5">
      <c r="A916" s="482" t="s">
        <v>988</v>
      </c>
      <c r="B916" s="483" t="s">
        <v>989</v>
      </c>
      <c r="C916" s="482"/>
      <c r="D916" s="483" t="s">
        <v>990</v>
      </c>
      <c r="E916" s="484"/>
      <c r="F916" s="485"/>
    </row>
    <row r="917" spans="1:6" ht="25.5">
      <c r="A917" s="482"/>
      <c r="B917" s="483"/>
      <c r="C917" s="482" t="s">
        <v>657</v>
      </c>
      <c r="D917" s="487" t="s">
        <v>1737</v>
      </c>
      <c r="E917" s="484" t="s">
        <v>1629</v>
      </c>
      <c r="F917" s="485"/>
    </row>
    <row r="918" spans="1:6">
      <c r="A918" s="482"/>
      <c r="B918" s="483"/>
      <c r="C918" s="482" t="s">
        <v>20</v>
      </c>
      <c r="D918" s="487"/>
      <c r="E918" s="484"/>
      <c r="F918" s="485"/>
    </row>
    <row r="919" spans="1:6">
      <c r="A919" s="482"/>
      <c r="B919" s="483"/>
      <c r="C919" s="482" t="s">
        <v>21</v>
      </c>
      <c r="D919" s="487"/>
      <c r="E919" s="484"/>
      <c r="F919" s="485"/>
    </row>
    <row r="920" spans="1:6">
      <c r="A920" s="482"/>
      <c r="B920" s="483"/>
      <c r="C920" s="482" t="s">
        <v>22</v>
      </c>
      <c r="D920" s="487"/>
      <c r="E920" s="484"/>
      <c r="F920" s="485"/>
    </row>
    <row r="921" spans="1:6">
      <c r="A921" s="482"/>
      <c r="B921" s="483"/>
      <c r="C921" s="482" t="s">
        <v>23</v>
      </c>
      <c r="D921" s="487"/>
      <c r="E921" s="484"/>
      <c r="F921" s="485"/>
    </row>
    <row r="922" spans="1:6">
      <c r="A922" s="482"/>
      <c r="B922" s="483"/>
      <c r="C922" s="482" t="s">
        <v>24</v>
      </c>
      <c r="D922" s="487"/>
      <c r="E922" s="484"/>
      <c r="F922" s="485"/>
    </row>
    <row r="923" spans="1:6">
      <c r="A923" s="405"/>
      <c r="B923" s="399"/>
      <c r="C923" s="405"/>
      <c r="D923" s="397"/>
      <c r="E923" s="437"/>
      <c r="F923" s="400"/>
    </row>
    <row r="924" spans="1:6" ht="102">
      <c r="A924" s="482" t="s">
        <v>991</v>
      </c>
      <c r="B924" s="483" t="s">
        <v>992</v>
      </c>
      <c r="C924" s="482"/>
      <c r="D924" s="483" t="s">
        <v>993</v>
      </c>
      <c r="E924" s="484"/>
      <c r="F924" s="485"/>
    </row>
    <row r="925" spans="1:6" ht="25.5">
      <c r="A925" s="482"/>
      <c r="B925" s="483"/>
      <c r="C925" s="482" t="s">
        <v>657</v>
      </c>
      <c r="D925" s="325" t="s">
        <v>1738</v>
      </c>
      <c r="E925" s="326" t="s">
        <v>654</v>
      </c>
      <c r="F925" s="485"/>
    </row>
    <row r="926" spans="1:6">
      <c r="A926" s="482"/>
      <c r="B926" s="483"/>
      <c r="C926" s="482" t="s">
        <v>20</v>
      </c>
      <c r="D926" s="487"/>
      <c r="E926" s="484"/>
      <c r="F926" s="485"/>
    </row>
    <row r="927" spans="1:6">
      <c r="A927" s="482"/>
      <c r="B927" s="483"/>
      <c r="C927" s="482" t="s">
        <v>21</v>
      </c>
      <c r="D927" s="487"/>
      <c r="E927" s="484"/>
      <c r="F927" s="485"/>
    </row>
    <row r="928" spans="1:6">
      <c r="A928" s="482"/>
      <c r="B928" s="483"/>
      <c r="C928" s="482" t="s">
        <v>22</v>
      </c>
      <c r="D928" s="487"/>
      <c r="E928" s="484"/>
      <c r="F928" s="485"/>
    </row>
    <row r="929" spans="1:6">
      <c r="A929" s="482"/>
      <c r="B929" s="483"/>
      <c r="C929" s="482" t="s">
        <v>23</v>
      </c>
      <c r="D929" s="487"/>
      <c r="E929" s="484"/>
      <c r="F929" s="485"/>
    </row>
    <row r="930" spans="1:6">
      <c r="A930" s="482"/>
      <c r="B930" s="483"/>
      <c r="C930" s="482" t="s">
        <v>24</v>
      </c>
      <c r="D930" s="487"/>
      <c r="E930" s="484"/>
      <c r="F930" s="485"/>
    </row>
    <row r="931" spans="1:6">
      <c r="A931" s="405"/>
      <c r="B931" s="399"/>
      <c r="C931" s="405"/>
      <c r="D931" s="397"/>
      <c r="E931" s="437"/>
      <c r="F931" s="400"/>
    </row>
    <row r="932" spans="1:6" ht="102">
      <c r="A932" s="482" t="s">
        <v>994</v>
      </c>
      <c r="B932" s="483" t="s">
        <v>995</v>
      </c>
      <c r="C932" s="482"/>
      <c r="D932" s="483" t="s">
        <v>996</v>
      </c>
      <c r="E932" s="484"/>
      <c r="F932" s="485"/>
    </row>
    <row r="933" spans="1:6" ht="25.5">
      <c r="A933" s="482"/>
      <c r="B933" s="483"/>
      <c r="C933" s="482" t="s">
        <v>19</v>
      </c>
      <c r="D933" s="325" t="s">
        <v>1738</v>
      </c>
      <c r="E933" s="326" t="s">
        <v>654</v>
      </c>
      <c r="F933" s="485"/>
    </row>
    <row r="934" spans="1:6">
      <c r="A934" s="482"/>
      <c r="B934" s="483"/>
      <c r="C934" s="482" t="s">
        <v>20</v>
      </c>
      <c r="D934" s="487"/>
      <c r="E934" s="484"/>
      <c r="F934" s="485"/>
    </row>
    <row r="935" spans="1:6">
      <c r="A935" s="482"/>
      <c r="B935" s="483"/>
      <c r="C935" s="482" t="s">
        <v>21</v>
      </c>
      <c r="D935" s="487"/>
      <c r="E935" s="484"/>
      <c r="F935" s="485"/>
    </row>
    <row r="936" spans="1:6">
      <c r="A936" s="482"/>
      <c r="B936" s="483"/>
      <c r="C936" s="482" t="s">
        <v>22</v>
      </c>
      <c r="D936" s="487"/>
      <c r="E936" s="484"/>
      <c r="F936" s="485"/>
    </row>
    <row r="937" spans="1:6">
      <c r="A937" s="482"/>
      <c r="B937" s="483"/>
      <c r="C937" s="482" t="s">
        <v>23</v>
      </c>
      <c r="D937" s="487"/>
      <c r="E937" s="484"/>
      <c r="F937" s="485"/>
    </row>
    <row r="938" spans="1:6">
      <c r="A938" s="482"/>
      <c r="B938" s="483"/>
      <c r="C938" s="482" t="s">
        <v>24</v>
      </c>
      <c r="D938" s="487"/>
      <c r="E938" s="484"/>
      <c r="F938" s="485"/>
    </row>
    <row r="939" spans="1:6">
      <c r="A939" s="405"/>
      <c r="B939" s="399"/>
      <c r="C939" s="405"/>
      <c r="D939" s="397"/>
      <c r="E939" s="437"/>
      <c r="F939" s="400"/>
    </row>
    <row r="940" spans="1:6" ht="127.5">
      <c r="A940" s="482" t="s">
        <v>997</v>
      </c>
      <c r="B940" s="483" t="s">
        <v>998</v>
      </c>
      <c r="C940" s="482"/>
      <c r="D940" s="483" t="s">
        <v>999</v>
      </c>
      <c r="E940" s="484"/>
      <c r="F940" s="485"/>
    </row>
    <row r="941" spans="1:6" ht="25.5">
      <c r="A941" s="482"/>
      <c r="B941" s="483"/>
      <c r="C941" s="482" t="s">
        <v>19</v>
      </c>
      <c r="D941" s="325" t="s">
        <v>1738</v>
      </c>
      <c r="E941" s="326" t="s">
        <v>654</v>
      </c>
      <c r="F941" s="485"/>
    </row>
    <row r="942" spans="1:6">
      <c r="A942" s="482"/>
      <c r="B942" s="483"/>
      <c r="C942" s="482" t="s">
        <v>20</v>
      </c>
      <c r="D942" s="487"/>
      <c r="E942" s="484"/>
      <c r="F942" s="485"/>
    </row>
    <row r="943" spans="1:6">
      <c r="A943" s="482"/>
      <c r="B943" s="483"/>
      <c r="C943" s="482" t="s">
        <v>21</v>
      </c>
      <c r="D943" s="487"/>
      <c r="E943" s="484"/>
      <c r="F943" s="485"/>
    </row>
    <row r="944" spans="1:6">
      <c r="A944" s="482"/>
      <c r="B944" s="483"/>
      <c r="C944" s="482" t="s">
        <v>22</v>
      </c>
      <c r="D944" s="487"/>
      <c r="E944" s="484"/>
      <c r="F944" s="485"/>
    </row>
    <row r="945" spans="1:6">
      <c r="A945" s="482"/>
      <c r="B945" s="483"/>
      <c r="C945" s="482" t="s">
        <v>23</v>
      </c>
      <c r="D945" s="487"/>
      <c r="E945" s="484"/>
      <c r="F945" s="485"/>
    </row>
    <row r="946" spans="1:6">
      <c r="A946" s="482"/>
      <c r="B946" s="483"/>
      <c r="C946" s="482" t="s">
        <v>24</v>
      </c>
      <c r="D946" s="487"/>
      <c r="E946" s="484"/>
      <c r="F946" s="485"/>
    </row>
    <row r="947" spans="1:6">
      <c r="A947" s="405"/>
      <c r="B947" s="399"/>
      <c r="C947" s="405"/>
      <c r="D947" s="397"/>
      <c r="E947" s="437"/>
      <c r="F947" s="400"/>
    </row>
    <row r="948" spans="1:6" ht="102">
      <c r="A948" s="482" t="s">
        <v>1000</v>
      </c>
      <c r="B948" s="483" t="s">
        <v>1001</v>
      </c>
      <c r="C948" s="482"/>
      <c r="D948" s="483" t="s">
        <v>1002</v>
      </c>
      <c r="E948" s="484"/>
      <c r="F948" s="485"/>
    </row>
    <row r="949" spans="1:6" ht="25.5">
      <c r="A949" s="482"/>
      <c r="B949" s="483"/>
      <c r="C949" s="482" t="s">
        <v>19</v>
      </c>
      <c r="D949" s="325" t="s">
        <v>1739</v>
      </c>
      <c r="E949" s="326" t="s">
        <v>654</v>
      </c>
      <c r="F949" s="485"/>
    </row>
    <row r="950" spans="1:6">
      <c r="A950" s="482"/>
      <c r="B950" s="483"/>
      <c r="C950" s="482" t="s">
        <v>20</v>
      </c>
      <c r="D950" s="487"/>
      <c r="E950" s="484"/>
      <c r="F950" s="485"/>
    </row>
    <row r="951" spans="1:6">
      <c r="A951" s="482"/>
      <c r="B951" s="483"/>
      <c r="C951" s="482" t="s">
        <v>21</v>
      </c>
      <c r="D951" s="487"/>
      <c r="E951" s="484"/>
      <c r="F951" s="485"/>
    </row>
    <row r="952" spans="1:6">
      <c r="A952" s="482"/>
      <c r="B952" s="483"/>
      <c r="C952" s="482" t="s">
        <v>22</v>
      </c>
      <c r="D952" s="487"/>
      <c r="E952" s="484"/>
      <c r="F952" s="485"/>
    </row>
    <row r="953" spans="1:6">
      <c r="A953" s="482"/>
      <c r="B953" s="483"/>
      <c r="C953" s="482" t="s">
        <v>23</v>
      </c>
      <c r="D953" s="487"/>
      <c r="E953" s="484"/>
      <c r="F953" s="485"/>
    </row>
    <row r="954" spans="1:6">
      <c r="A954" s="482"/>
      <c r="B954" s="483"/>
      <c r="C954" s="482" t="s">
        <v>24</v>
      </c>
      <c r="D954" s="487"/>
      <c r="E954" s="484"/>
      <c r="F954" s="485"/>
    </row>
    <row r="955" spans="1:6">
      <c r="A955" s="405"/>
      <c r="B955" s="399"/>
      <c r="C955" s="405"/>
      <c r="D955" s="397"/>
      <c r="E955" s="437"/>
      <c r="F955" s="400"/>
    </row>
    <row r="956" spans="1:6" ht="102">
      <c r="A956" s="482" t="s">
        <v>1003</v>
      </c>
      <c r="B956" s="483" t="s">
        <v>1004</v>
      </c>
      <c r="C956" s="482"/>
      <c r="D956" s="483" t="s">
        <v>1005</v>
      </c>
      <c r="E956" s="484"/>
      <c r="F956" s="485"/>
    </row>
    <row r="957" spans="1:6" ht="25.5">
      <c r="A957" s="482"/>
      <c r="B957" s="483"/>
      <c r="C957" s="482" t="s">
        <v>19</v>
      </c>
      <c r="D957" s="325" t="s">
        <v>1738</v>
      </c>
      <c r="E957" s="326" t="s">
        <v>654</v>
      </c>
      <c r="F957" s="485"/>
    </row>
    <row r="958" spans="1:6">
      <c r="A958" s="482"/>
      <c r="B958" s="483"/>
      <c r="C958" s="482" t="s">
        <v>20</v>
      </c>
      <c r="D958" s="487"/>
      <c r="E958" s="484"/>
      <c r="F958" s="485"/>
    </row>
    <row r="959" spans="1:6">
      <c r="A959" s="482"/>
      <c r="B959" s="483"/>
      <c r="C959" s="482" t="s">
        <v>21</v>
      </c>
      <c r="D959" s="487"/>
      <c r="E959" s="484"/>
      <c r="F959" s="485"/>
    </row>
    <row r="960" spans="1:6">
      <c r="A960" s="482"/>
      <c r="B960" s="483"/>
      <c r="C960" s="482" t="s">
        <v>22</v>
      </c>
      <c r="D960" s="487"/>
      <c r="E960" s="484"/>
      <c r="F960" s="485"/>
    </row>
    <row r="961" spans="1:6">
      <c r="A961" s="482"/>
      <c r="B961" s="483"/>
      <c r="C961" s="482" t="s">
        <v>23</v>
      </c>
      <c r="D961" s="487"/>
      <c r="E961" s="484"/>
      <c r="F961" s="485"/>
    </row>
    <row r="962" spans="1:6">
      <c r="A962" s="482"/>
      <c r="B962" s="483"/>
      <c r="C962" s="482" t="s">
        <v>24</v>
      </c>
      <c r="D962" s="487"/>
      <c r="E962" s="484"/>
      <c r="F962" s="485"/>
    </row>
    <row r="963" spans="1:6">
      <c r="A963" s="405"/>
      <c r="B963" s="399"/>
      <c r="C963" s="405"/>
      <c r="D963" s="397"/>
      <c r="E963" s="437"/>
      <c r="F963" s="400"/>
    </row>
    <row r="964" spans="1:6">
      <c r="A964" s="478">
        <v>3.5</v>
      </c>
      <c r="B964" s="475"/>
      <c r="C964" s="478"/>
      <c r="D964" s="475" t="s">
        <v>1006</v>
      </c>
      <c r="E964" s="479"/>
      <c r="F964" s="480"/>
    </row>
    <row r="965" spans="1:6" ht="51">
      <c r="A965" s="482" t="s">
        <v>1007</v>
      </c>
      <c r="B965" s="483" t="s">
        <v>1008</v>
      </c>
      <c r="C965" s="482"/>
      <c r="D965" s="483" t="s">
        <v>1009</v>
      </c>
      <c r="E965" s="484"/>
      <c r="F965" s="485"/>
    </row>
    <row r="966" spans="1:6" ht="25.5">
      <c r="A966" s="482"/>
      <c r="B966" s="483"/>
      <c r="C966" s="482" t="s">
        <v>19</v>
      </c>
      <c r="D966" s="487" t="s">
        <v>1740</v>
      </c>
      <c r="E966" s="484" t="s">
        <v>1629</v>
      </c>
      <c r="F966" s="485"/>
    </row>
    <row r="967" spans="1:6">
      <c r="A967" s="482"/>
      <c r="B967" s="483"/>
      <c r="C967" s="482" t="s">
        <v>20</v>
      </c>
      <c r="D967" s="487"/>
      <c r="E967" s="484"/>
      <c r="F967" s="485"/>
    </row>
    <row r="968" spans="1:6">
      <c r="A968" s="482"/>
      <c r="B968" s="483"/>
      <c r="C968" s="482" t="s">
        <v>21</v>
      </c>
      <c r="D968" s="487"/>
      <c r="E968" s="484"/>
      <c r="F968" s="485"/>
    </row>
    <row r="969" spans="1:6">
      <c r="A969" s="482"/>
      <c r="B969" s="483"/>
      <c r="C969" s="482" t="s">
        <v>22</v>
      </c>
      <c r="D969" s="487"/>
      <c r="E969" s="484"/>
      <c r="F969" s="485"/>
    </row>
    <row r="970" spans="1:6">
      <c r="A970" s="482"/>
      <c r="B970" s="483"/>
      <c r="C970" s="482" t="s">
        <v>23</v>
      </c>
      <c r="D970" s="487"/>
      <c r="E970" s="484"/>
      <c r="F970" s="485"/>
    </row>
    <row r="971" spans="1:6">
      <c r="A971" s="482"/>
      <c r="B971" s="483"/>
      <c r="C971" s="482" t="s">
        <v>24</v>
      </c>
      <c r="D971" s="487"/>
      <c r="E971" s="484"/>
      <c r="F971" s="485"/>
    </row>
    <row r="972" spans="1:6">
      <c r="A972" s="405"/>
      <c r="B972" s="399"/>
      <c r="C972" s="405"/>
      <c r="D972" s="397"/>
      <c r="E972" s="437"/>
      <c r="F972" s="400"/>
    </row>
    <row r="973" spans="1:6" ht="127.5">
      <c r="A973" s="482" t="s">
        <v>1010</v>
      </c>
      <c r="B973" s="483" t="s">
        <v>1011</v>
      </c>
      <c r="C973" s="482"/>
      <c r="D973" s="483" t="s">
        <v>1012</v>
      </c>
      <c r="E973" s="484"/>
      <c r="F973" s="485"/>
    </row>
    <row r="974" spans="1:6" ht="25.5">
      <c r="A974" s="482"/>
      <c r="B974" s="483"/>
      <c r="C974" s="482" t="s">
        <v>657</v>
      </c>
      <c r="D974" s="487" t="s">
        <v>1741</v>
      </c>
      <c r="E974" s="484" t="s">
        <v>1629</v>
      </c>
      <c r="F974" s="485"/>
    </row>
    <row r="975" spans="1:6">
      <c r="A975" s="482"/>
      <c r="B975" s="483"/>
      <c r="C975" s="482" t="s">
        <v>20</v>
      </c>
      <c r="D975" s="487"/>
      <c r="E975" s="484"/>
      <c r="F975" s="485"/>
    </row>
    <row r="976" spans="1:6">
      <c r="A976" s="482"/>
      <c r="B976" s="483"/>
      <c r="C976" s="482" t="s">
        <v>21</v>
      </c>
      <c r="D976" s="487"/>
      <c r="E976" s="484"/>
      <c r="F976" s="485"/>
    </row>
    <row r="977" spans="1:6">
      <c r="A977" s="482"/>
      <c r="B977" s="483"/>
      <c r="C977" s="482" t="s">
        <v>22</v>
      </c>
      <c r="D977" s="487"/>
      <c r="E977" s="484"/>
      <c r="F977" s="485"/>
    </row>
    <row r="978" spans="1:6">
      <c r="A978" s="482"/>
      <c r="B978" s="483"/>
      <c r="C978" s="482" t="s">
        <v>23</v>
      </c>
      <c r="D978" s="487"/>
      <c r="E978" s="484"/>
      <c r="F978" s="485"/>
    </row>
    <row r="979" spans="1:6">
      <c r="A979" s="482"/>
      <c r="B979" s="483"/>
      <c r="C979" s="482" t="s">
        <v>24</v>
      </c>
      <c r="D979" s="487"/>
      <c r="E979" s="484"/>
      <c r="F979" s="485"/>
    </row>
    <row r="980" spans="1:6">
      <c r="A980" s="405"/>
      <c r="B980" s="399"/>
      <c r="C980" s="405"/>
      <c r="D980" s="397"/>
      <c r="E980" s="437"/>
      <c r="F980" s="400"/>
    </row>
    <row r="981" spans="1:6">
      <c r="A981" s="478">
        <v>3.6</v>
      </c>
      <c r="B981" s="475"/>
      <c r="C981" s="478"/>
      <c r="D981" s="475" t="s">
        <v>1013</v>
      </c>
      <c r="E981" s="479"/>
      <c r="F981" s="480"/>
    </row>
    <row r="982" spans="1:6" ht="102">
      <c r="A982" s="482" t="s">
        <v>1014</v>
      </c>
      <c r="B982" s="483" t="s">
        <v>1015</v>
      </c>
      <c r="C982" s="482"/>
      <c r="D982" s="483" t="s">
        <v>1016</v>
      </c>
      <c r="E982" s="484"/>
      <c r="F982" s="485"/>
    </row>
    <row r="983" spans="1:6" ht="76.5">
      <c r="A983" s="482"/>
      <c r="B983" s="483"/>
      <c r="C983" s="482" t="s">
        <v>19</v>
      </c>
      <c r="D983" s="487" t="s">
        <v>1742</v>
      </c>
      <c r="E983" s="484" t="s">
        <v>1629</v>
      </c>
      <c r="F983" s="485"/>
    </row>
    <row r="984" spans="1:6">
      <c r="A984" s="482"/>
      <c r="B984" s="483"/>
      <c r="C984" s="482" t="s">
        <v>20</v>
      </c>
      <c r="D984" s="487"/>
      <c r="E984" s="484"/>
      <c r="F984" s="485"/>
    </row>
    <row r="985" spans="1:6">
      <c r="A985" s="482"/>
      <c r="B985" s="483"/>
      <c r="C985" s="482" t="s">
        <v>21</v>
      </c>
      <c r="D985" s="487"/>
      <c r="E985" s="484"/>
      <c r="F985" s="485"/>
    </row>
    <row r="986" spans="1:6">
      <c r="A986" s="482"/>
      <c r="B986" s="483"/>
      <c r="C986" s="482" t="s">
        <v>22</v>
      </c>
      <c r="D986" s="487"/>
      <c r="E986" s="484"/>
      <c r="F986" s="485"/>
    </row>
    <row r="987" spans="1:6">
      <c r="A987" s="482"/>
      <c r="B987" s="483"/>
      <c r="C987" s="482" t="s">
        <v>23</v>
      </c>
      <c r="D987" s="487"/>
      <c r="E987" s="484"/>
      <c r="F987" s="485"/>
    </row>
    <row r="988" spans="1:6">
      <c r="A988" s="482"/>
      <c r="B988" s="483"/>
      <c r="C988" s="482" t="s">
        <v>24</v>
      </c>
      <c r="D988" s="487"/>
      <c r="E988" s="484"/>
      <c r="F988" s="485"/>
    </row>
    <row r="989" spans="1:6">
      <c r="A989" s="405"/>
      <c r="B989" s="399"/>
      <c r="C989" s="405"/>
      <c r="D989" s="397"/>
      <c r="E989" s="437"/>
      <c r="F989" s="400"/>
    </row>
    <row r="990" spans="1:6" ht="102">
      <c r="A990" s="482" t="s">
        <v>1017</v>
      </c>
      <c r="B990" s="483" t="s">
        <v>1018</v>
      </c>
      <c r="C990" s="482"/>
      <c r="D990" s="483" t="s">
        <v>1019</v>
      </c>
      <c r="E990" s="484"/>
      <c r="F990" s="485"/>
    </row>
    <row r="991" spans="1:6" ht="63.75">
      <c r="A991" s="482"/>
      <c r="B991" s="483"/>
      <c r="C991" s="497" t="s">
        <v>19</v>
      </c>
      <c r="D991" s="514" t="s">
        <v>1743</v>
      </c>
      <c r="E991" s="515" t="s">
        <v>1744</v>
      </c>
      <c r="F991" s="485"/>
    </row>
    <row r="992" spans="1:6">
      <c r="A992" s="482"/>
      <c r="B992" s="483"/>
      <c r="C992" s="482" t="s">
        <v>20</v>
      </c>
      <c r="D992" s="487"/>
      <c r="E992" s="484"/>
      <c r="F992" s="485"/>
    </row>
    <row r="993" spans="1:6">
      <c r="A993" s="482"/>
      <c r="B993" s="483"/>
      <c r="C993" s="482" t="s">
        <v>21</v>
      </c>
      <c r="D993" s="487"/>
      <c r="E993" s="484"/>
      <c r="F993" s="485"/>
    </row>
    <row r="994" spans="1:6">
      <c r="A994" s="482"/>
      <c r="B994" s="483"/>
      <c r="C994" s="482" t="s">
        <v>22</v>
      </c>
      <c r="D994" s="487"/>
      <c r="E994" s="484"/>
      <c r="F994" s="485"/>
    </row>
    <row r="995" spans="1:6">
      <c r="A995" s="482"/>
      <c r="B995" s="483"/>
      <c r="C995" s="482" t="s">
        <v>23</v>
      </c>
      <c r="D995" s="487"/>
      <c r="E995" s="484"/>
      <c r="F995" s="485"/>
    </row>
    <row r="996" spans="1:6">
      <c r="A996" s="482"/>
      <c r="B996" s="483"/>
      <c r="C996" s="482" t="s">
        <v>24</v>
      </c>
      <c r="D996" s="487"/>
      <c r="E996" s="484"/>
      <c r="F996" s="485"/>
    </row>
    <row r="997" spans="1:6">
      <c r="A997" s="405"/>
      <c r="B997" s="399"/>
      <c r="C997" s="405"/>
      <c r="D997" s="438"/>
      <c r="E997" s="437"/>
      <c r="F997" s="400"/>
    </row>
    <row r="998" spans="1:6">
      <c r="A998" s="478">
        <v>3.7</v>
      </c>
      <c r="B998" s="475"/>
      <c r="C998" s="478"/>
      <c r="D998" s="475" t="s">
        <v>1020</v>
      </c>
      <c r="E998" s="479"/>
      <c r="F998" s="480"/>
    </row>
    <row r="999" spans="1:6" ht="140.25">
      <c r="A999" s="482" t="s">
        <v>602</v>
      </c>
      <c r="B999" s="483" t="s">
        <v>1021</v>
      </c>
      <c r="C999" s="482"/>
      <c r="D999" s="483" t="s">
        <v>1022</v>
      </c>
      <c r="E999" s="484"/>
      <c r="F999" s="485"/>
    </row>
    <row r="1000" spans="1:6" ht="140.25">
      <c r="A1000" s="482"/>
      <c r="B1000" s="483"/>
      <c r="C1000" s="482" t="s">
        <v>19</v>
      </c>
      <c r="D1000" s="487" t="s">
        <v>1745</v>
      </c>
      <c r="E1000" s="484" t="s">
        <v>654</v>
      </c>
      <c r="F1000" s="485"/>
    </row>
    <row r="1001" spans="1:6">
      <c r="A1001" s="482"/>
      <c r="B1001" s="483"/>
      <c r="C1001" s="482" t="s">
        <v>20</v>
      </c>
      <c r="D1001" s="487"/>
      <c r="E1001" s="484"/>
      <c r="F1001" s="485"/>
    </row>
    <row r="1002" spans="1:6">
      <c r="A1002" s="482"/>
      <c r="B1002" s="483"/>
      <c r="C1002" s="482" t="s">
        <v>21</v>
      </c>
      <c r="D1002" s="487"/>
      <c r="E1002" s="484"/>
      <c r="F1002" s="485"/>
    </row>
    <row r="1003" spans="1:6">
      <c r="A1003" s="482"/>
      <c r="B1003" s="483"/>
      <c r="C1003" s="482" t="s">
        <v>22</v>
      </c>
      <c r="D1003" s="487"/>
      <c r="E1003" s="484"/>
      <c r="F1003" s="485"/>
    </row>
    <row r="1004" spans="1:6">
      <c r="A1004" s="482"/>
      <c r="B1004" s="483"/>
      <c r="C1004" s="482" t="s">
        <v>23</v>
      </c>
      <c r="D1004" s="487"/>
      <c r="E1004" s="484"/>
      <c r="F1004" s="485"/>
    </row>
    <row r="1005" spans="1:6">
      <c r="A1005" s="482"/>
      <c r="B1005" s="483"/>
      <c r="C1005" s="482" t="s">
        <v>24</v>
      </c>
      <c r="D1005" s="487"/>
      <c r="E1005" s="484"/>
      <c r="F1005" s="485"/>
    </row>
    <row r="1006" spans="1:6">
      <c r="A1006" s="405"/>
      <c r="B1006" s="399"/>
      <c r="C1006" s="405"/>
      <c r="D1006" s="397"/>
      <c r="E1006" s="437"/>
      <c r="F1006" s="400"/>
    </row>
    <row r="1007" spans="1:6" ht="89.25">
      <c r="A1007" s="482" t="s">
        <v>1023</v>
      </c>
      <c r="B1007" s="483" t="s">
        <v>1024</v>
      </c>
      <c r="C1007" s="482"/>
      <c r="D1007" s="483" t="s">
        <v>1025</v>
      </c>
      <c r="E1007" s="484"/>
      <c r="F1007" s="485"/>
    </row>
    <row r="1008" spans="1:6" ht="114.75">
      <c r="A1008" s="482"/>
      <c r="B1008" s="483"/>
      <c r="C1008" s="482" t="s">
        <v>19</v>
      </c>
      <c r="D1008" s="487" t="s">
        <v>1746</v>
      </c>
      <c r="E1008" s="484" t="s">
        <v>654</v>
      </c>
      <c r="F1008" s="485"/>
    </row>
    <row r="1009" spans="1:6">
      <c r="A1009" s="482"/>
      <c r="B1009" s="483"/>
      <c r="C1009" s="482" t="s">
        <v>20</v>
      </c>
      <c r="D1009" s="487"/>
      <c r="E1009" s="484"/>
      <c r="F1009" s="485"/>
    </row>
    <row r="1010" spans="1:6">
      <c r="A1010" s="482"/>
      <c r="B1010" s="483"/>
      <c r="C1010" s="482" t="s">
        <v>21</v>
      </c>
      <c r="D1010" s="487"/>
      <c r="E1010" s="484"/>
      <c r="F1010" s="485"/>
    </row>
    <row r="1011" spans="1:6">
      <c r="A1011" s="482"/>
      <c r="B1011" s="483"/>
      <c r="C1011" s="482" t="s">
        <v>22</v>
      </c>
      <c r="D1011" s="487"/>
      <c r="E1011" s="484"/>
      <c r="F1011" s="485"/>
    </row>
    <row r="1012" spans="1:6">
      <c r="A1012" s="482"/>
      <c r="B1012" s="483"/>
      <c r="C1012" s="482" t="s">
        <v>23</v>
      </c>
      <c r="D1012" s="487"/>
      <c r="E1012" s="484"/>
      <c r="F1012" s="485"/>
    </row>
    <row r="1013" spans="1:6">
      <c r="A1013" s="482"/>
      <c r="B1013" s="483"/>
      <c r="C1013" s="482" t="s">
        <v>24</v>
      </c>
      <c r="D1013" s="487"/>
      <c r="E1013" s="484"/>
      <c r="F1013" s="485"/>
    </row>
    <row r="1014" spans="1:6">
      <c r="A1014" s="405"/>
      <c r="B1014" s="399"/>
      <c r="C1014" s="405"/>
      <c r="D1014" s="397"/>
      <c r="E1014" s="437"/>
      <c r="F1014" s="400"/>
    </row>
    <row r="1015" spans="1:6">
      <c r="A1015" s="478">
        <v>4</v>
      </c>
      <c r="B1015" s="475"/>
      <c r="C1015" s="478"/>
      <c r="D1015" s="475" t="s">
        <v>661</v>
      </c>
      <c r="E1015" s="479"/>
      <c r="F1015" s="481"/>
    </row>
    <row r="1016" spans="1:6">
      <c r="A1016" s="478">
        <v>4.0999999999999996</v>
      </c>
      <c r="B1016" s="475"/>
      <c r="C1016" s="478"/>
      <c r="D1016" s="475" t="s">
        <v>1026</v>
      </c>
      <c r="E1016" s="479"/>
      <c r="F1016" s="481"/>
    </row>
    <row r="1017" spans="1:6" ht="216.75">
      <c r="A1017" s="482" t="s">
        <v>1027</v>
      </c>
      <c r="B1017" s="483" t="s">
        <v>1028</v>
      </c>
      <c r="C1017" s="482"/>
      <c r="D1017" s="483" t="s">
        <v>1029</v>
      </c>
      <c r="E1017" s="484"/>
      <c r="F1017" s="485"/>
    </row>
    <row r="1018" spans="1:6" ht="51">
      <c r="A1018" s="482"/>
      <c r="B1018" s="483"/>
      <c r="C1018" s="482" t="s">
        <v>19</v>
      </c>
      <c r="D1018" s="487" t="s">
        <v>1747</v>
      </c>
      <c r="E1018" s="484" t="s">
        <v>1629</v>
      </c>
      <c r="F1018" s="485"/>
    </row>
    <row r="1019" spans="1:6">
      <c r="A1019" s="482"/>
      <c r="B1019" s="483"/>
      <c r="C1019" s="482" t="s">
        <v>20</v>
      </c>
      <c r="D1019" s="487"/>
      <c r="E1019" s="484"/>
      <c r="F1019" s="485"/>
    </row>
    <row r="1020" spans="1:6">
      <c r="A1020" s="482"/>
      <c r="B1020" s="483"/>
      <c r="C1020" s="482" t="s">
        <v>21</v>
      </c>
      <c r="D1020" s="487"/>
      <c r="E1020" s="484"/>
      <c r="F1020" s="485"/>
    </row>
    <row r="1021" spans="1:6">
      <c r="A1021" s="482"/>
      <c r="B1021" s="483"/>
      <c r="C1021" s="482" t="s">
        <v>22</v>
      </c>
      <c r="D1021" s="487"/>
      <c r="E1021" s="484"/>
      <c r="F1021" s="485"/>
    </row>
    <row r="1022" spans="1:6">
      <c r="A1022" s="482"/>
      <c r="B1022" s="483"/>
      <c r="C1022" s="482" t="s">
        <v>23</v>
      </c>
      <c r="D1022" s="487"/>
      <c r="E1022" s="484"/>
      <c r="F1022" s="485"/>
    </row>
    <row r="1023" spans="1:6">
      <c r="A1023" s="482"/>
      <c r="B1023" s="483"/>
      <c r="C1023" s="482" t="s">
        <v>24</v>
      </c>
      <c r="D1023" s="487"/>
      <c r="E1023" s="484"/>
      <c r="F1023" s="485"/>
    </row>
    <row r="1024" spans="1:6">
      <c r="A1024" s="405"/>
      <c r="B1024" s="399"/>
      <c r="C1024" s="405"/>
      <c r="D1024" s="397"/>
      <c r="E1024" s="437"/>
      <c r="F1024" s="400"/>
    </row>
    <row r="1025" spans="1:6" ht="216.75">
      <c r="A1025" s="482" t="s">
        <v>1030</v>
      </c>
      <c r="B1025" s="483" t="s">
        <v>633</v>
      </c>
      <c r="C1025" s="482"/>
      <c r="D1025" s="483" t="s">
        <v>1031</v>
      </c>
      <c r="E1025" s="484"/>
      <c r="F1025" s="485"/>
    </row>
    <row r="1026" spans="1:6" ht="76.5">
      <c r="A1026" s="482"/>
      <c r="B1026" s="483"/>
      <c r="C1026" s="482" t="s">
        <v>19</v>
      </c>
      <c r="D1026" s="487" t="s">
        <v>1748</v>
      </c>
      <c r="E1026" s="484" t="s">
        <v>1629</v>
      </c>
      <c r="F1026" s="485"/>
    </row>
    <row r="1027" spans="1:6">
      <c r="A1027" s="482"/>
      <c r="B1027" s="483"/>
      <c r="C1027" s="482" t="s">
        <v>20</v>
      </c>
      <c r="D1027" s="487"/>
      <c r="E1027" s="484"/>
      <c r="F1027" s="485"/>
    </row>
    <row r="1028" spans="1:6">
      <c r="A1028" s="482"/>
      <c r="B1028" s="483"/>
      <c r="C1028" s="482" t="s">
        <v>21</v>
      </c>
      <c r="D1028" s="487"/>
      <c r="E1028" s="484"/>
      <c r="F1028" s="485"/>
    </row>
    <row r="1029" spans="1:6">
      <c r="A1029" s="482"/>
      <c r="B1029" s="483"/>
      <c r="C1029" s="482" t="s">
        <v>22</v>
      </c>
      <c r="D1029" s="487"/>
      <c r="E1029" s="484"/>
      <c r="F1029" s="485"/>
    </row>
    <row r="1030" spans="1:6">
      <c r="A1030" s="482"/>
      <c r="B1030" s="483"/>
      <c r="C1030" s="482" t="s">
        <v>23</v>
      </c>
      <c r="D1030" s="487"/>
      <c r="E1030" s="484"/>
      <c r="F1030" s="485"/>
    </row>
    <row r="1031" spans="1:6">
      <c r="A1031" s="482"/>
      <c r="B1031" s="483"/>
      <c r="C1031" s="482" t="s">
        <v>24</v>
      </c>
      <c r="D1031" s="487"/>
      <c r="E1031" s="484"/>
      <c r="F1031" s="485"/>
    </row>
    <row r="1032" spans="1:6">
      <c r="A1032" s="405"/>
      <c r="B1032" s="399"/>
      <c r="C1032" s="405"/>
      <c r="D1032" s="516"/>
      <c r="E1032" s="437"/>
      <c r="F1032" s="400"/>
    </row>
    <row r="1033" spans="1:6" ht="216.75">
      <c r="A1033" s="482" t="s">
        <v>1032</v>
      </c>
      <c r="B1033" s="483" t="s">
        <v>1033</v>
      </c>
      <c r="C1033" s="517"/>
      <c r="D1033" s="483" t="s">
        <v>1034</v>
      </c>
      <c r="E1033" s="484"/>
      <c r="F1033" s="485"/>
    </row>
    <row r="1034" spans="1:6" ht="76.5">
      <c r="A1034" s="482"/>
      <c r="B1034" s="483"/>
      <c r="C1034" s="482" t="s">
        <v>19</v>
      </c>
      <c r="D1034" s="487" t="s">
        <v>1749</v>
      </c>
      <c r="E1034" s="484" t="s">
        <v>1629</v>
      </c>
      <c r="F1034" s="485"/>
    </row>
    <row r="1035" spans="1:6">
      <c r="A1035" s="482"/>
      <c r="B1035" s="483"/>
      <c r="C1035" s="482" t="s">
        <v>20</v>
      </c>
      <c r="D1035" s="487"/>
      <c r="E1035" s="484"/>
      <c r="F1035" s="485"/>
    </row>
    <row r="1036" spans="1:6">
      <c r="A1036" s="482"/>
      <c r="B1036" s="483"/>
      <c r="C1036" s="482" t="s">
        <v>21</v>
      </c>
      <c r="D1036" s="487"/>
      <c r="E1036" s="484"/>
      <c r="F1036" s="485"/>
    </row>
    <row r="1037" spans="1:6">
      <c r="A1037" s="482"/>
      <c r="B1037" s="483"/>
      <c r="C1037" s="482" t="s">
        <v>22</v>
      </c>
      <c r="D1037" s="487"/>
      <c r="E1037" s="484"/>
      <c r="F1037" s="485"/>
    </row>
    <row r="1038" spans="1:6">
      <c r="A1038" s="482"/>
      <c r="B1038" s="483"/>
      <c r="C1038" s="482" t="s">
        <v>23</v>
      </c>
      <c r="D1038" s="487"/>
      <c r="E1038" s="484"/>
      <c r="F1038" s="485"/>
    </row>
    <row r="1039" spans="1:6">
      <c r="A1039" s="482"/>
      <c r="B1039" s="483"/>
      <c r="C1039" s="482" t="s">
        <v>24</v>
      </c>
      <c r="D1039" s="487"/>
      <c r="E1039" s="484"/>
      <c r="F1039" s="485"/>
    </row>
    <row r="1040" spans="1:6">
      <c r="A1040" s="476"/>
      <c r="B1040" s="476"/>
      <c r="C1040" s="476"/>
      <c r="D1040" s="476"/>
      <c r="E1040" s="476"/>
      <c r="F1040" s="476"/>
    </row>
    <row r="1041" spans="1:6" ht="216.75">
      <c r="A1041" s="482" t="s">
        <v>1035</v>
      </c>
      <c r="B1041" s="483" t="s">
        <v>1036</v>
      </c>
      <c r="C1041" s="482"/>
      <c r="D1041" s="483" t="s">
        <v>1037</v>
      </c>
      <c r="E1041" s="484"/>
      <c r="F1041" s="485"/>
    </row>
    <row r="1042" spans="1:6" ht="51">
      <c r="A1042" s="482"/>
      <c r="B1042" s="483"/>
      <c r="C1042" s="482" t="s">
        <v>19</v>
      </c>
      <c r="D1042" s="518" t="s">
        <v>1750</v>
      </c>
      <c r="E1042" s="484" t="s">
        <v>654</v>
      </c>
      <c r="F1042" s="485"/>
    </row>
    <row r="1043" spans="1:6">
      <c r="A1043" s="482"/>
      <c r="B1043" s="483"/>
      <c r="C1043" s="482" t="s">
        <v>20</v>
      </c>
      <c r="D1043" s="487"/>
      <c r="E1043" s="484"/>
      <c r="F1043" s="485"/>
    </row>
    <row r="1044" spans="1:6">
      <c r="A1044" s="482"/>
      <c r="B1044" s="483"/>
      <c r="C1044" s="482" t="s">
        <v>21</v>
      </c>
      <c r="D1044" s="519"/>
      <c r="E1044" s="484"/>
      <c r="F1044" s="485"/>
    </row>
    <row r="1045" spans="1:6">
      <c r="A1045" s="482"/>
      <c r="B1045" s="483"/>
      <c r="C1045" s="482" t="s">
        <v>22</v>
      </c>
      <c r="D1045" s="487"/>
      <c r="E1045" s="484"/>
      <c r="F1045" s="485"/>
    </row>
    <row r="1046" spans="1:6">
      <c r="A1046" s="482"/>
      <c r="B1046" s="483"/>
      <c r="C1046" s="482" t="s">
        <v>23</v>
      </c>
      <c r="D1046" s="519"/>
      <c r="E1046" s="484"/>
      <c r="F1046" s="485"/>
    </row>
    <row r="1047" spans="1:6">
      <c r="A1047" s="482"/>
      <c r="B1047" s="483"/>
      <c r="C1047" s="482" t="s">
        <v>24</v>
      </c>
      <c r="D1047" s="487"/>
      <c r="E1047" s="484"/>
      <c r="F1047" s="485"/>
    </row>
    <row r="1048" spans="1:6">
      <c r="A1048" s="476"/>
      <c r="B1048" s="476"/>
      <c r="C1048" s="476"/>
      <c r="D1048" s="476"/>
      <c r="E1048" s="520"/>
      <c r="F1048" s="476"/>
    </row>
    <row r="1049" spans="1:6" ht="140.25">
      <c r="A1049" s="482" t="s">
        <v>771</v>
      </c>
      <c r="B1049" s="483" t="s">
        <v>628</v>
      </c>
      <c r="C1049" s="482"/>
      <c r="D1049" s="483" t="s">
        <v>1038</v>
      </c>
      <c r="E1049" s="484"/>
      <c r="F1049" s="485"/>
    </row>
    <row r="1050" spans="1:6" ht="76.5">
      <c r="A1050" s="482"/>
      <c r="B1050" s="483"/>
      <c r="C1050" s="482" t="s">
        <v>19</v>
      </c>
      <c r="D1050" s="518" t="s">
        <v>1751</v>
      </c>
      <c r="E1050" s="484" t="s">
        <v>654</v>
      </c>
      <c r="F1050" s="485"/>
    </row>
    <row r="1051" spans="1:6">
      <c r="A1051" s="482"/>
      <c r="B1051" s="483"/>
      <c r="C1051" s="482" t="s">
        <v>20</v>
      </c>
      <c r="D1051" s="487"/>
      <c r="E1051" s="484"/>
      <c r="F1051" s="485"/>
    </row>
    <row r="1052" spans="1:6">
      <c r="A1052" s="482"/>
      <c r="B1052" s="483"/>
      <c r="C1052" s="482" t="s">
        <v>21</v>
      </c>
      <c r="D1052" s="519"/>
      <c r="E1052" s="484"/>
      <c r="F1052" s="485"/>
    </row>
    <row r="1053" spans="1:6">
      <c r="A1053" s="482"/>
      <c r="B1053" s="483"/>
      <c r="C1053" s="482" t="s">
        <v>22</v>
      </c>
      <c r="D1053" s="487"/>
      <c r="E1053" s="484"/>
      <c r="F1053" s="485"/>
    </row>
    <row r="1054" spans="1:6">
      <c r="A1054" s="482"/>
      <c r="B1054" s="483"/>
      <c r="C1054" s="482" t="s">
        <v>23</v>
      </c>
      <c r="D1054" s="519"/>
      <c r="E1054" s="484"/>
      <c r="F1054" s="485"/>
    </row>
    <row r="1055" spans="1:6">
      <c r="A1055" s="482"/>
      <c r="B1055" s="483"/>
      <c r="C1055" s="482" t="s">
        <v>24</v>
      </c>
      <c r="D1055" s="487"/>
      <c r="E1055" s="484"/>
      <c r="F1055" s="485"/>
    </row>
    <row r="1056" spans="1:6">
      <c r="A1056" s="476"/>
      <c r="B1056" s="476"/>
      <c r="C1056" s="476"/>
      <c r="D1056" s="476"/>
      <c r="E1056" s="520"/>
      <c r="F1056" s="476"/>
    </row>
    <row r="1057" spans="1:6">
      <c r="A1057" s="478">
        <v>4.2</v>
      </c>
      <c r="B1057" s="475"/>
      <c r="C1057" s="478"/>
      <c r="D1057" s="475" t="s">
        <v>1039</v>
      </c>
      <c r="E1057" s="479"/>
      <c r="F1057" s="480"/>
    </row>
    <row r="1058" spans="1:6" ht="140.25">
      <c r="A1058" s="482" t="s">
        <v>1040</v>
      </c>
      <c r="B1058" s="483" t="s">
        <v>1041</v>
      </c>
      <c r="C1058" s="482"/>
      <c r="D1058" s="483" t="s">
        <v>1042</v>
      </c>
      <c r="E1058" s="484"/>
      <c r="F1058" s="485"/>
    </row>
    <row r="1059" spans="1:6" ht="63.75">
      <c r="A1059" s="482"/>
      <c r="B1059" s="483"/>
      <c r="C1059" s="482" t="s">
        <v>19</v>
      </c>
      <c r="D1059" s="518" t="s">
        <v>1752</v>
      </c>
      <c r="E1059" s="484" t="s">
        <v>654</v>
      </c>
      <c r="F1059" s="485"/>
    </row>
    <row r="1060" spans="1:6">
      <c r="A1060" s="482"/>
      <c r="B1060" s="483"/>
      <c r="C1060" s="482" t="s">
        <v>20</v>
      </c>
      <c r="D1060" s="487"/>
      <c r="E1060" s="484"/>
      <c r="F1060" s="485"/>
    </row>
    <row r="1061" spans="1:6">
      <c r="A1061" s="482"/>
      <c r="B1061" s="483"/>
      <c r="C1061" s="482" t="s">
        <v>21</v>
      </c>
      <c r="D1061" s="519"/>
      <c r="E1061" s="484"/>
      <c r="F1061" s="485"/>
    </row>
    <row r="1062" spans="1:6">
      <c r="A1062" s="482"/>
      <c r="B1062" s="483"/>
      <c r="C1062" s="482" t="s">
        <v>22</v>
      </c>
      <c r="D1062" s="487"/>
      <c r="E1062" s="484"/>
      <c r="F1062" s="485"/>
    </row>
    <row r="1063" spans="1:6">
      <c r="A1063" s="482"/>
      <c r="B1063" s="483"/>
      <c r="C1063" s="482" t="s">
        <v>23</v>
      </c>
      <c r="D1063" s="519"/>
      <c r="E1063" s="484"/>
      <c r="F1063" s="485"/>
    </row>
    <row r="1064" spans="1:6">
      <c r="A1064" s="482"/>
      <c r="B1064" s="483"/>
      <c r="C1064" s="482" t="s">
        <v>24</v>
      </c>
      <c r="D1064" s="487"/>
      <c r="E1064" s="484"/>
      <c r="F1064" s="485"/>
    </row>
    <row r="1065" spans="1:6">
      <c r="A1065" s="405"/>
      <c r="B1065" s="399"/>
      <c r="C1065" s="405"/>
      <c r="D1065" s="397"/>
      <c r="E1065" s="437"/>
      <c r="F1065" s="400"/>
    </row>
    <row r="1066" spans="1:6" ht="140.25">
      <c r="A1066" s="482" t="s">
        <v>1043</v>
      </c>
      <c r="B1066" s="483" t="s">
        <v>1044</v>
      </c>
      <c r="C1066" s="482"/>
      <c r="D1066" s="483" t="s">
        <v>1045</v>
      </c>
      <c r="E1066" s="484"/>
      <c r="F1066" s="485"/>
    </row>
    <row r="1067" spans="1:6" ht="51">
      <c r="A1067" s="482"/>
      <c r="B1067" s="483"/>
      <c r="C1067" s="482" t="s">
        <v>19</v>
      </c>
      <c r="D1067" s="487" t="s">
        <v>1753</v>
      </c>
      <c r="E1067" s="484" t="s">
        <v>654</v>
      </c>
      <c r="F1067" s="485"/>
    </row>
    <row r="1068" spans="1:6">
      <c r="A1068" s="482"/>
      <c r="B1068" s="483"/>
      <c r="C1068" s="482" t="s">
        <v>20</v>
      </c>
      <c r="D1068" s="487"/>
      <c r="E1068" s="484"/>
      <c r="F1068" s="485"/>
    </row>
    <row r="1069" spans="1:6">
      <c r="A1069" s="482"/>
      <c r="B1069" s="483"/>
      <c r="C1069" s="482" t="s">
        <v>21</v>
      </c>
      <c r="D1069" s="487"/>
      <c r="E1069" s="484"/>
      <c r="F1069" s="485"/>
    </row>
    <row r="1070" spans="1:6">
      <c r="A1070" s="482"/>
      <c r="B1070" s="483"/>
      <c r="C1070" s="482" t="s">
        <v>22</v>
      </c>
      <c r="D1070" s="487"/>
      <c r="E1070" s="484"/>
      <c r="F1070" s="485"/>
    </row>
    <row r="1071" spans="1:6">
      <c r="A1071" s="482"/>
      <c r="B1071" s="483"/>
      <c r="C1071" s="482" t="s">
        <v>23</v>
      </c>
      <c r="D1071" s="487"/>
      <c r="E1071" s="484"/>
      <c r="F1071" s="485"/>
    </row>
    <row r="1072" spans="1:6">
      <c r="A1072" s="482"/>
      <c r="B1072" s="483"/>
      <c r="C1072" s="482" t="s">
        <v>24</v>
      </c>
      <c r="D1072" s="487"/>
      <c r="E1072" s="484"/>
      <c r="F1072" s="485"/>
    </row>
    <row r="1073" spans="1:6">
      <c r="A1073" s="405"/>
      <c r="B1073" s="399"/>
      <c r="C1073" s="405"/>
      <c r="D1073" s="397"/>
      <c r="E1073" s="437"/>
      <c r="F1073" s="400"/>
    </row>
    <row r="1074" spans="1:6" ht="127.5">
      <c r="A1074" s="482" t="s">
        <v>1046</v>
      </c>
      <c r="B1074" s="483" t="s">
        <v>1047</v>
      </c>
      <c r="C1074" s="482"/>
      <c r="D1074" s="483" t="s">
        <v>1048</v>
      </c>
      <c r="E1074" s="484"/>
      <c r="F1074" s="485"/>
    </row>
    <row r="1075" spans="1:6" ht="76.5">
      <c r="A1075" s="482"/>
      <c r="B1075" s="483"/>
      <c r="C1075" s="482" t="s">
        <v>19</v>
      </c>
      <c r="D1075" s="487" t="s">
        <v>1754</v>
      </c>
      <c r="E1075" s="484" t="s">
        <v>654</v>
      </c>
      <c r="F1075" s="485"/>
    </row>
    <row r="1076" spans="1:6">
      <c r="A1076" s="482"/>
      <c r="B1076" s="483"/>
      <c r="C1076" s="482" t="s">
        <v>20</v>
      </c>
      <c r="D1076" s="487"/>
      <c r="E1076" s="484"/>
      <c r="F1076" s="485"/>
    </row>
    <row r="1077" spans="1:6">
      <c r="A1077" s="482"/>
      <c r="B1077" s="483"/>
      <c r="C1077" s="482" t="s">
        <v>21</v>
      </c>
      <c r="D1077" s="487"/>
      <c r="E1077" s="484"/>
      <c r="F1077" s="485"/>
    </row>
    <row r="1078" spans="1:6">
      <c r="A1078" s="482"/>
      <c r="B1078" s="483"/>
      <c r="C1078" s="482" t="s">
        <v>22</v>
      </c>
      <c r="D1078" s="487"/>
      <c r="E1078" s="484"/>
      <c r="F1078" s="485"/>
    </row>
    <row r="1079" spans="1:6">
      <c r="A1079" s="482"/>
      <c r="B1079" s="483"/>
      <c r="C1079" s="482" t="s">
        <v>23</v>
      </c>
      <c r="D1079" s="487"/>
      <c r="E1079" s="484"/>
      <c r="F1079" s="485"/>
    </row>
    <row r="1080" spans="1:6">
      <c r="A1080" s="482"/>
      <c r="B1080" s="483"/>
      <c r="C1080" s="482" t="s">
        <v>24</v>
      </c>
      <c r="D1080" s="487"/>
      <c r="E1080" s="484"/>
      <c r="F1080" s="485"/>
    </row>
    <row r="1081" spans="1:6">
      <c r="A1081" s="405"/>
      <c r="B1081" s="399"/>
      <c r="C1081" s="405"/>
      <c r="D1081" s="397"/>
      <c r="E1081" s="437"/>
      <c r="F1081" s="400"/>
    </row>
    <row r="1082" spans="1:6">
      <c r="A1082" s="478">
        <v>4.3</v>
      </c>
      <c r="B1082" s="475"/>
      <c r="C1082" s="478"/>
      <c r="D1082" s="475" t="s">
        <v>1049</v>
      </c>
      <c r="E1082" s="479"/>
      <c r="F1082" s="480"/>
    </row>
    <row r="1083" spans="1:6" ht="178.5">
      <c r="A1083" s="482" t="s">
        <v>1050</v>
      </c>
      <c r="B1083" s="483" t="s">
        <v>1051</v>
      </c>
      <c r="C1083" s="482"/>
      <c r="D1083" s="483" t="s">
        <v>1052</v>
      </c>
      <c r="E1083" s="484"/>
      <c r="F1083" s="485"/>
    </row>
    <row r="1084" spans="1:6" ht="76.5">
      <c r="A1084" s="482"/>
      <c r="B1084" s="483"/>
      <c r="C1084" s="482" t="s">
        <v>19</v>
      </c>
      <c r="D1084" s="487" t="s">
        <v>1755</v>
      </c>
      <c r="E1084" s="484" t="s">
        <v>654</v>
      </c>
      <c r="F1084" s="485"/>
    </row>
    <row r="1085" spans="1:6">
      <c r="A1085" s="482"/>
      <c r="B1085" s="483"/>
      <c r="C1085" s="482" t="s">
        <v>20</v>
      </c>
      <c r="D1085" s="487"/>
      <c r="E1085" s="484"/>
      <c r="F1085" s="485"/>
    </row>
    <row r="1086" spans="1:6">
      <c r="A1086" s="482"/>
      <c r="B1086" s="483"/>
      <c r="C1086" s="482" t="s">
        <v>21</v>
      </c>
      <c r="D1086" s="487"/>
      <c r="E1086" s="484"/>
      <c r="F1086" s="485"/>
    </row>
    <row r="1087" spans="1:6">
      <c r="A1087" s="482"/>
      <c r="B1087" s="483"/>
      <c r="C1087" s="482" t="s">
        <v>22</v>
      </c>
      <c r="D1087" s="487"/>
      <c r="E1087" s="484"/>
      <c r="F1087" s="485"/>
    </row>
    <row r="1088" spans="1:6">
      <c r="A1088" s="482"/>
      <c r="B1088" s="483"/>
      <c r="C1088" s="482" t="s">
        <v>23</v>
      </c>
      <c r="D1088" s="487"/>
      <c r="E1088" s="484"/>
      <c r="F1088" s="485"/>
    </row>
    <row r="1089" spans="1:6">
      <c r="A1089" s="482"/>
      <c r="B1089" s="483"/>
      <c r="C1089" s="482" t="s">
        <v>24</v>
      </c>
      <c r="D1089" s="487"/>
      <c r="E1089" s="484"/>
      <c r="F1089" s="485"/>
    </row>
    <row r="1090" spans="1:6">
      <c r="A1090" s="405"/>
      <c r="B1090" s="399"/>
      <c r="C1090" s="405"/>
      <c r="D1090" s="397"/>
      <c r="E1090" s="437"/>
      <c r="F1090" s="400"/>
    </row>
    <row r="1091" spans="1:6" ht="178.5">
      <c r="A1091" s="482" t="s">
        <v>1053</v>
      </c>
      <c r="B1091" s="483" t="s">
        <v>1054</v>
      </c>
      <c r="C1091" s="482"/>
      <c r="D1091" s="483" t="s">
        <v>1055</v>
      </c>
      <c r="E1091" s="484"/>
      <c r="F1091" s="485"/>
    </row>
    <row r="1092" spans="1:6" ht="63.75">
      <c r="A1092" s="482"/>
      <c r="B1092" s="483"/>
      <c r="C1092" s="482" t="s">
        <v>19</v>
      </c>
      <c r="D1092" s="487" t="s">
        <v>1756</v>
      </c>
      <c r="E1092" s="484" t="s">
        <v>1629</v>
      </c>
      <c r="F1092" s="485"/>
    </row>
    <row r="1093" spans="1:6">
      <c r="A1093" s="482"/>
      <c r="B1093" s="483"/>
      <c r="C1093" s="482" t="s">
        <v>20</v>
      </c>
      <c r="D1093" s="487"/>
      <c r="E1093" s="484"/>
      <c r="F1093" s="485"/>
    </row>
    <row r="1094" spans="1:6">
      <c r="A1094" s="482"/>
      <c r="B1094" s="483"/>
      <c r="C1094" s="482" t="s">
        <v>21</v>
      </c>
      <c r="D1094" s="487"/>
      <c r="E1094" s="484"/>
      <c r="F1094" s="485"/>
    </row>
    <row r="1095" spans="1:6">
      <c r="A1095" s="482"/>
      <c r="B1095" s="483"/>
      <c r="C1095" s="482" t="s">
        <v>22</v>
      </c>
      <c r="D1095" s="487"/>
      <c r="E1095" s="484"/>
      <c r="F1095" s="485"/>
    </row>
    <row r="1096" spans="1:6">
      <c r="A1096" s="482"/>
      <c r="B1096" s="483"/>
      <c r="C1096" s="482" t="s">
        <v>23</v>
      </c>
      <c r="D1096" s="487"/>
      <c r="E1096" s="484"/>
      <c r="F1096" s="485"/>
    </row>
    <row r="1097" spans="1:6">
      <c r="A1097" s="482"/>
      <c r="B1097" s="483"/>
      <c r="C1097" s="482" t="s">
        <v>24</v>
      </c>
      <c r="D1097" s="487"/>
      <c r="E1097" s="484"/>
      <c r="F1097" s="485"/>
    </row>
    <row r="1098" spans="1:6">
      <c r="A1098" s="405"/>
      <c r="B1098" s="399"/>
      <c r="C1098" s="405"/>
      <c r="D1098" s="397"/>
      <c r="E1098" s="437"/>
      <c r="F1098" s="400"/>
    </row>
    <row r="1099" spans="1:6">
      <c r="A1099" s="478">
        <v>4.4000000000000004</v>
      </c>
      <c r="B1099" s="475"/>
      <c r="C1099" s="478"/>
      <c r="D1099" s="475" t="s">
        <v>1056</v>
      </c>
      <c r="E1099" s="479"/>
      <c r="F1099" s="480"/>
    </row>
    <row r="1100" spans="1:6" ht="114.75">
      <c r="A1100" s="482" t="s">
        <v>1057</v>
      </c>
      <c r="B1100" s="483" t="s">
        <v>1058</v>
      </c>
      <c r="C1100" s="482"/>
      <c r="D1100" s="483" t="s">
        <v>1059</v>
      </c>
      <c r="E1100" s="484"/>
      <c r="F1100" s="485"/>
    </row>
    <row r="1101" spans="1:6" ht="76.5">
      <c r="A1101" s="482"/>
      <c r="B1101" s="483"/>
      <c r="C1101" s="482" t="s">
        <v>19</v>
      </c>
      <c r="D1101" s="487" t="s">
        <v>1757</v>
      </c>
      <c r="E1101" s="484" t="s">
        <v>1629</v>
      </c>
      <c r="F1101" s="485"/>
    </row>
    <row r="1102" spans="1:6">
      <c r="A1102" s="482"/>
      <c r="B1102" s="483"/>
      <c r="C1102" s="482" t="s">
        <v>20</v>
      </c>
      <c r="D1102" s="487"/>
      <c r="E1102" s="484"/>
      <c r="F1102" s="485"/>
    </row>
    <row r="1103" spans="1:6">
      <c r="A1103" s="482"/>
      <c r="B1103" s="483"/>
      <c r="C1103" s="482" t="s">
        <v>21</v>
      </c>
      <c r="D1103" s="487"/>
      <c r="E1103" s="484"/>
      <c r="F1103" s="485"/>
    </row>
    <row r="1104" spans="1:6">
      <c r="A1104" s="482"/>
      <c r="B1104" s="483"/>
      <c r="C1104" s="482" t="s">
        <v>22</v>
      </c>
      <c r="D1104" s="487"/>
      <c r="E1104" s="484"/>
      <c r="F1104" s="485"/>
    </row>
    <row r="1105" spans="1:6">
      <c r="A1105" s="482"/>
      <c r="B1105" s="483"/>
      <c r="C1105" s="482" t="s">
        <v>23</v>
      </c>
      <c r="D1105" s="487"/>
      <c r="E1105" s="484"/>
      <c r="F1105" s="485"/>
    </row>
    <row r="1106" spans="1:6">
      <c r="A1106" s="482"/>
      <c r="B1106" s="483"/>
      <c r="C1106" s="482" t="s">
        <v>24</v>
      </c>
      <c r="D1106" s="487"/>
      <c r="E1106" s="484"/>
      <c r="F1106" s="485"/>
    </row>
    <row r="1107" spans="1:6">
      <c r="A1107" s="405"/>
      <c r="B1107" s="399"/>
      <c r="C1107" s="405"/>
      <c r="D1107" s="397"/>
      <c r="E1107" s="437"/>
      <c r="F1107" s="400"/>
    </row>
    <row r="1108" spans="1:6" ht="127.5">
      <c r="A1108" s="482" t="s">
        <v>1060</v>
      </c>
      <c r="B1108" s="483" t="s">
        <v>1061</v>
      </c>
      <c r="C1108" s="482"/>
      <c r="D1108" s="483" t="s">
        <v>1062</v>
      </c>
      <c r="E1108" s="484"/>
      <c r="F1108" s="485"/>
    </row>
    <row r="1109" spans="1:6" ht="76.5">
      <c r="A1109" s="482"/>
      <c r="B1109" s="483"/>
      <c r="C1109" s="482" t="s">
        <v>19</v>
      </c>
      <c r="D1109" s="487" t="s">
        <v>1757</v>
      </c>
      <c r="E1109" s="484" t="s">
        <v>1629</v>
      </c>
      <c r="F1109" s="485"/>
    </row>
    <row r="1110" spans="1:6">
      <c r="A1110" s="482"/>
      <c r="B1110" s="483"/>
      <c r="C1110" s="482" t="s">
        <v>20</v>
      </c>
      <c r="D1110" s="487"/>
      <c r="E1110" s="484"/>
      <c r="F1110" s="485"/>
    </row>
    <row r="1111" spans="1:6">
      <c r="A1111" s="482"/>
      <c r="B1111" s="483"/>
      <c r="C1111" s="482" t="s">
        <v>21</v>
      </c>
      <c r="D1111" s="487"/>
      <c r="E1111" s="484"/>
      <c r="F1111" s="485"/>
    </row>
    <row r="1112" spans="1:6">
      <c r="A1112" s="482"/>
      <c r="B1112" s="483"/>
      <c r="C1112" s="482" t="s">
        <v>22</v>
      </c>
      <c r="D1112" s="487"/>
      <c r="E1112" s="484"/>
      <c r="F1112" s="485"/>
    </row>
    <row r="1113" spans="1:6">
      <c r="A1113" s="482"/>
      <c r="B1113" s="483"/>
      <c r="C1113" s="482" t="s">
        <v>23</v>
      </c>
      <c r="D1113" s="487"/>
      <c r="E1113" s="484"/>
      <c r="F1113" s="485"/>
    </row>
    <row r="1114" spans="1:6">
      <c r="A1114" s="482"/>
      <c r="B1114" s="483"/>
      <c r="C1114" s="482" t="s">
        <v>24</v>
      </c>
      <c r="D1114" s="487"/>
      <c r="E1114" s="484"/>
      <c r="F1114" s="485"/>
    </row>
    <row r="1115" spans="1:6">
      <c r="A1115" s="405"/>
      <c r="B1115" s="399"/>
      <c r="C1115" s="405"/>
      <c r="D1115" s="397"/>
      <c r="E1115" s="437"/>
      <c r="F1115" s="400"/>
    </row>
    <row r="1116" spans="1:6" ht="114.75">
      <c r="A1116" s="482" t="s">
        <v>1063</v>
      </c>
      <c r="B1116" s="483" t="s">
        <v>1064</v>
      </c>
      <c r="C1116" s="482"/>
      <c r="D1116" s="483" t="s">
        <v>1065</v>
      </c>
      <c r="E1116" s="484"/>
      <c r="F1116" s="485"/>
    </row>
    <row r="1117" spans="1:6" ht="76.5">
      <c r="A1117" s="482"/>
      <c r="B1117" s="483"/>
      <c r="C1117" s="482" t="s">
        <v>19</v>
      </c>
      <c r="D1117" s="487" t="s">
        <v>1758</v>
      </c>
      <c r="E1117" s="484" t="s">
        <v>1629</v>
      </c>
      <c r="F1117" s="485"/>
    </row>
    <row r="1118" spans="1:6">
      <c r="A1118" s="482"/>
      <c r="B1118" s="483"/>
      <c r="C1118" s="482" t="s">
        <v>20</v>
      </c>
      <c r="D1118" s="487"/>
      <c r="E1118" s="484"/>
      <c r="F1118" s="485"/>
    </row>
    <row r="1119" spans="1:6">
      <c r="A1119" s="482"/>
      <c r="B1119" s="483"/>
      <c r="C1119" s="482" t="s">
        <v>21</v>
      </c>
      <c r="D1119" s="487"/>
      <c r="E1119" s="484"/>
      <c r="F1119" s="485"/>
    </row>
    <row r="1120" spans="1:6">
      <c r="A1120" s="482"/>
      <c r="B1120" s="483"/>
      <c r="C1120" s="482" t="s">
        <v>22</v>
      </c>
      <c r="D1120" s="487"/>
      <c r="E1120" s="484"/>
      <c r="F1120" s="485"/>
    </row>
    <row r="1121" spans="1:6">
      <c r="A1121" s="482"/>
      <c r="B1121" s="483"/>
      <c r="C1121" s="482" t="s">
        <v>23</v>
      </c>
      <c r="D1121" s="487"/>
      <c r="E1121" s="484"/>
      <c r="F1121" s="485"/>
    </row>
    <row r="1122" spans="1:6">
      <c r="A1122" s="482"/>
      <c r="B1122" s="483"/>
      <c r="C1122" s="482" t="s">
        <v>24</v>
      </c>
      <c r="D1122" s="487"/>
      <c r="E1122" s="484"/>
      <c r="F1122" s="485"/>
    </row>
    <row r="1123" spans="1:6">
      <c r="A1123" s="476"/>
      <c r="B1123" s="476"/>
      <c r="C1123" s="504"/>
      <c r="D1123" s="476"/>
      <c r="E1123" s="476"/>
      <c r="F1123" s="476"/>
    </row>
    <row r="1124" spans="1:6" ht="127.5">
      <c r="A1124" s="482" t="s">
        <v>1066</v>
      </c>
      <c r="B1124" s="483" t="s">
        <v>1067</v>
      </c>
      <c r="C1124" s="482"/>
      <c r="D1124" s="483" t="s">
        <v>1068</v>
      </c>
      <c r="E1124" s="484"/>
      <c r="F1124" s="485"/>
    </row>
    <row r="1125" spans="1:6" ht="51">
      <c r="A1125" s="482"/>
      <c r="B1125" s="483"/>
      <c r="C1125" s="482" t="s">
        <v>19</v>
      </c>
      <c r="D1125" s="487" t="s">
        <v>1759</v>
      </c>
      <c r="E1125" s="484" t="s">
        <v>1629</v>
      </c>
      <c r="F1125" s="485"/>
    </row>
    <row r="1126" spans="1:6">
      <c r="A1126" s="482"/>
      <c r="B1126" s="483"/>
      <c r="C1126" s="482" t="s">
        <v>20</v>
      </c>
      <c r="D1126" s="487"/>
      <c r="E1126" s="484"/>
      <c r="F1126" s="485"/>
    </row>
    <row r="1127" spans="1:6">
      <c r="A1127" s="482"/>
      <c r="B1127" s="483"/>
      <c r="C1127" s="482" t="s">
        <v>21</v>
      </c>
      <c r="D1127" s="487"/>
      <c r="E1127" s="484"/>
      <c r="F1127" s="485"/>
    </row>
    <row r="1128" spans="1:6">
      <c r="A1128" s="482"/>
      <c r="B1128" s="483"/>
      <c r="C1128" s="482" t="s">
        <v>22</v>
      </c>
      <c r="D1128" s="487"/>
      <c r="E1128" s="484"/>
      <c r="F1128" s="485"/>
    </row>
    <row r="1129" spans="1:6">
      <c r="A1129" s="482"/>
      <c r="B1129" s="483"/>
      <c r="C1129" s="482" t="s">
        <v>23</v>
      </c>
      <c r="D1129" s="487"/>
      <c r="E1129" s="484"/>
      <c r="F1129" s="485"/>
    </row>
    <row r="1130" spans="1:6">
      <c r="A1130" s="482"/>
      <c r="B1130" s="483"/>
      <c r="C1130" s="482" t="s">
        <v>24</v>
      </c>
      <c r="D1130" s="487"/>
      <c r="E1130" s="484"/>
      <c r="F1130" s="485"/>
    </row>
    <row r="1131" spans="1:6">
      <c r="A1131" s="521"/>
      <c r="B1131" s="522"/>
      <c r="C1131" s="521"/>
      <c r="D1131" s="522"/>
      <c r="E1131" s="523"/>
      <c r="F1131" s="524"/>
    </row>
    <row r="1132" spans="1:6" ht="102">
      <c r="A1132" s="482" t="s">
        <v>1069</v>
      </c>
      <c r="B1132" s="483" t="s">
        <v>1070</v>
      </c>
      <c r="C1132" s="482"/>
      <c r="D1132" s="483" t="s">
        <v>1071</v>
      </c>
      <c r="E1132" s="484"/>
      <c r="F1132" s="485"/>
    </row>
    <row r="1133" spans="1:6" ht="63.75">
      <c r="A1133" s="482"/>
      <c r="B1133" s="483"/>
      <c r="C1133" s="482" t="s">
        <v>19</v>
      </c>
      <c r="D1133" s="487" t="s">
        <v>1760</v>
      </c>
      <c r="E1133" s="484" t="s">
        <v>1629</v>
      </c>
      <c r="F1133" s="485"/>
    </row>
    <row r="1134" spans="1:6">
      <c r="A1134" s="482"/>
      <c r="B1134" s="483"/>
      <c r="C1134" s="482" t="s">
        <v>20</v>
      </c>
      <c r="D1134" s="487"/>
      <c r="E1134" s="484"/>
      <c r="F1134" s="485"/>
    </row>
    <row r="1135" spans="1:6">
      <c r="A1135" s="482"/>
      <c r="B1135" s="483"/>
      <c r="C1135" s="482" t="s">
        <v>21</v>
      </c>
      <c r="D1135" s="487"/>
      <c r="E1135" s="484"/>
      <c r="F1135" s="485"/>
    </row>
    <row r="1136" spans="1:6">
      <c r="A1136" s="482"/>
      <c r="B1136" s="483"/>
      <c r="C1136" s="482" t="s">
        <v>22</v>
      </c>
      <c r="D1136" s="487"/>
      <c r="E1136" s="484"/>
      <c r="F1136" s="485"/>
    </row>
    <row r="1137" spans="1:6">
      <c r="A1137" s="482"/>
      <c r="B1137" s="483"/>
      <c r="C1137" s="482" t="s">
        <v>23</v>
      </c>
      <c r="D1137" s="487"/>
      <c r="E1137" s="484"/>
      <c r="F1137" s="485"/>
    </row>
    <row r="1138" spans="1:6">
      <c r="A1138" s="482"/>
      <c r="B1138" s="483"/>
      <c r="C1138" s="482" t="s">
        <v>24</v>
      </c>
      <c r="D1138" s="487"/>
      <c r="E1138" s="484"/>
      <c r="F1138" s="485"/>
    </row>
    <row r="1139" spans="1:6">
      <c r="A1139" s="405"/>
      <c r="B1139" s="399"/>
      <c r="C1139" s="405"/>
      <c r="D1139" s="398"/>
      <c r="E1139" s="437"/>
      <c r="F1139" s="400"/>
    </row>
    <row r="1140" spans="1:6" ht="140.25">
      <c r="A1140" s="482" t="s">
        <v>1072</v>
      </c>
      <c r="B1140" s="483" t="s">
        <v>1073</v>
      </c>
      <c r="C1140" s="482"/>
      <c r="D1140" s="483" t="s">
        <v>1074</v>
      </c>
      <c r="E1140" s="484"/>
      <c r="F1140" s="485"/>
    </row>
    <row r="1141" spans="1:6" ht="25.5">
      <c r="A1141" s="482"/>
      <c r="B1141" s="483"/>
      <c r="C1141" s="482" t="s">
        <v>19</v>
      </c>
      <c r="D1141" s="397" t="s">
        <v>1761</v>
      </c>
      <c r="E1141" s="401" t="s">
        <v>654</v>
      </c>
      <c r="F1141" s="485"/>
    </row>
    <row r="1142" spans="1:6">
      <c r="A1142" s="482"/>
      <c r="B1142" s="483"/>
      <c r="C1142" s="482" t="s">
        <v>20</v>
      </c>
      <c r="D1142" s="487"/>
      <c r="E1142" s="484"/>
      <c r="F1142" s="485"/>
    </row>
    <row r="1143" spans="1:6">
      <c r="A1143" s="482"/>
      <c r="B1143" s="483"/>
      <c r="C1143" s="482" t="s">
        <v>21</v>
      </c>
      <c r="D1143" s="487"/>
      <c r="E1143" s="484"/>
      <c r="F1143" s="485"/>
    </row>
    <row r="1144" spans="1:6">
      <c r="A1144" s="482"/>
      <c r="B1144" s="483"/>
      <c r="C1144" s="482" t="s">
        <v>22</v>
      </c>
      <c r="D1144" s="487"/>
      <c r="E1144" s="484"/>
      <c r="F1144" s="485"/>
    </row>
    <row r="1145" spans="1:6">
      <c r="A1145" s="482"/>
      <c r="B1145" s="483"/>
      <c r="C1145" s="482" t="s">
        <v>23</v>
      </c>
      <c r="D1145" s="487"/>
      <c r="E1145" s="484"/>
      <c r="F1145" s="485"/>
    </row>
    <row r="1146" spans="1:6">
      <c r="A1146" s="482"/>
      <c r="B1146" s="483"/>
      <c r="C1146" s="482" t="s">
        <v>24</v>
      </c>
      <c r="D1146" s="487"/>
      <c r="E1146" s="484"/>
      <c r="F1146" s="485"/>
    </row>
    <row r="1147" spans="1:6">
      <c r="A1147" s="405"/>
      <c r="B1147" s="399"/>
      <c r="C1147" s="405"/>
      <c r="D1147" s="397"/>
      <c r="E1147" s="437"/>
      <c r="F1147" s="400"/>
    </row>
    <row r="1148" spans="1:6">
      <c r="A1148" s="478">
        <v>4.5</v>
      </c>
      <c r="B1148" s="475"/>
      <c r="C1148" s="478"/>
      <c r="D1148" s="475" t="s">
        <v>1075</v>
      </c>
      <c r="E1148" s="479"/>
      <c r="F1148" s="480"/>
    </row>
    <row r="1149" spans="1:6" ht="114.75">
      <c r="A1149" s="482" t="s">
        <v>1076</v>
      </c>
      <c r="B1149" s="483" t="s">
        <v>1077</v>
      </c>
      <c r="C1149" s="482"/>
      <c r="D1149" s="483" t="s">
        <v>1078</v>
      </c>
      <c r="E1149" s="484"/>
      <c r="F1149" s="485"/>
    </row>
    <row r="1150" spans="1:6" ht="38.25">
      <c r="A1150" s="482"/>
      <c r="B1150" s="483"/>
      <c r="C1150" s="482" t="s">
        <v>19</v>
      </c>
      <c r="D1150" s="487" t="s">
        <v>1762</v>
      </c>
      <c r="E1150" s="484" t="s">
        <v>654</v>
      </c>
      <c r="F1150" s="485"/>
    </row>
    <row r="1151" spans="1:6">
      <c r="A1151" s="482"/>
      <c r="B1151" s="483"/>
      <c r="C1151" s="482" t="s">
        <v>20</v>
      </c>
      <c r="D1151" s="487"/>
      <c r="E1151" s="484"/>
      <c r="F1151" s="485"/>
    </row>
    <row r="1152" spans="1:6">
      <c r="A1152" s="482"/>
      <c r="B1152" s="483"/>
      <c r="C1152" s="482" t="s">
        <v>21</v>
      </c>
      <c r="D1152" s="487"/>
      <c r="E1152" s="484"/>
      <c r="F1152" s="485"/>
    </row>
    <row r="1153" spans="1:6">
      <c r="A1153" s="482"/>
      <c r="B1153" s="483"/>
      <c r="C1153" s="482" t="s">
        <v>22</v>
      </c>
      <c r="D1153" s="487"/>
      <c r="E1153" s="484"/>
      <c r="F1153" s="485"/>
    </row>
    <row r="1154" spans="1:6">
      <c r="A1154" s="482"/>
      <c r="B1154" s="483"/>
      <c r="C1154" s="482" t="s">
        <v>23</v>
      </c>
      <c r="D1154" s="487"/>
      <c r="E1154" s="484"/>
      <c r="F1154" s="485"/>
    </row>
    <row r="1155" spans="1:6">
      <c r="A1155" s="482"/>
      <c r="B1155" s="483"/>
      <c r="C1155" s="482" t="s">
        <v>24</v>
      </c>
      <c r="D1155" s="487"/>
      <c r="E1155" s="484"/>
      <c r="F1155" s="485"/>
    </row>
    <row r="1156" spans="1:6">
      <c r="A1156" s="405"/>
      <c r="B1156" s="399"/>
      <c r="C1156" s="405"/>
      <c r="D1156" s="397"/>
      <c r="E1156" s="437"/>
      <c r="F1156" s="400"/>
    </row>
    <row r="1157" spans="1:6" ht="114.75">
      <c r="A1157" s="482" t="s">
        <v>1079</v>
      </c>
      <c r="B1157" s="483" t="s">
        <v>1080</v>
      </c>
      <c r="C1157" s="482"/>
      <c r="D1157" s="483" t="s">
        <v>1081</v>
      </c>
      <c r="E1157" s="484"/>
      <c r="F1157" s="485"/>
    </row>
    <row r="1158" spans="1:6" ht="38.25">
      <c r="A1158" s="482"/>
      <c r="B1158" s="483"/>
      <c r="C1158" s="482" t="s">
        <v>19</v>
      </c>
      <c r="D1158" s="487" t="s">
        <v>1762</v>
      </c>
      <c r="E1158" s="484" t="s">
        <v>654</v>
      </c>
      <c r="F1158" s="485"/>
    </row>
    <row r="1159" spans="1:6">
      <c r="A1159" s="482"/>
      <c r="B1159" s="483"/>
      <c r="C1159" s="482" t="s">
        <v>20</v>
      </c>
      <c r="D1159" s="487"/>
      <c r="E1159" s="484"/>
      <c r="F1159" s="485"/>
    </row>
    <row r="1160" spans="1:6">
      <c r="A1160" s="482"/>
      <c r="B1160" s="483"/>
      <c r="C1160" s="482" t="s">
        <v>21</v>
      </c>
      <c r="D1160" s="487"/>
      <c r="E1160" s="484"/>
      <c r="F1160" s="485"/>
    </row>
    <row r="1161" spans="1:6">
      <c r="A1161" s="482"/>
      <c r="B1161" s="483"/>
      <c r="C1161" s="482" t="s">
        <v>22</v>
      </c>
      <c r="D1161" s="487"/>
      <c r="E1161" s="484"/>
      <c r="F1161" s="485"/>
    </row>
    <row r="1162" spans="1:6">
      <c r="A1162" s="482"/>
      <c r="B1162" s="483"/>
      <c r="C1162" s="482" t="s">
        <v>23</v>
      </c>
      <c r="D1162" s="487"/>
      <c r="E1162" s="484"/>
      <c r="F1162" s="485"/>
    </row>
    <row r="1163" spans="1:6">
      <c r="A1163" s="482"/>
      <c r="B1163" s="483"/>
      <c r="C1163" s="482" t="s">
        <v>24</v>
      </c>
      <c r="D1163" s="487"/>
      <c r="E1163" s="484"/>
      <c r="F1163" s="485"/>
    </row>
    <row r="1164" spans="1:6">
      <c r="A1164" s="405"/>
      <c r="B1164" s="399"/>
      <c r="C1164" s="405"/>
      <c r="D1164" s="397"/>
      <c r="E1164" s="437"/>
      <c r="F1164" s="400"/>
    </row>
    <row r="1165" spans="1:6">
      <c r="A1165" s="478">
        <v>4.5999999999999996</v>
      </c>
      <c r="B1165" s="475"/>
      <c r="C1165" s="478"/>
      <c r="D1165" s="475" t="s">
        <v>1082</v>
      </c>
      <c r="E1165" s="479"/>
      <c r="F1165" s="480"/>
    </row>
    <row r="1166" spans="1:6" ht="140.25">
      <c r="A1166" s="482" t="s">
        <v>1083</v>
      </c>
      <c r="B1166" s="483" t="s">
        <v>1084</v>
      </c>
      <c r="C1166" s="482"/>
      <c r="D1166" s="483" t="s">
        <v>1085</v>
      </c>
      <c r="E1166" s="484"/>
      <c r="F1166" s="485"/>
    </row>
    <row r="1167" spans="1:6" ht="25.5">
      <c r="A1167" s="482"/>
      <c r="B1167" s="483"/>
      <c r="C1167" s="482" t="s">
        <v>19</v>
      </c>
      <c r="D1167" s="397" t="s">
        <v>1763</v>
      </c>
      <c r="E1167" s="401" t="s">
        <v>654</v>
      </c>
      <c r="F1167" s="485"/>
    </row>
    <row r="1168" spans="1:6">
      <c r="A1168" s="482"/>
      <c r="B1168" s="483"/>
      <c r="C1168" s="482" t="s">
        <v>20</v>
      </c>
      <c r="D1168" s="487"/>
      <c r="E1168" s="484"/>
      <c r="F1168" s="485"/>
    </row>
    <row r="1169" spans="1:6">
      <c r="A1169" s="482"/>
      <c r="B1169" s="483"/>
      <c r="C1169" s="482" t="s">
        <v>21</v>
      </c>
      <c r="D1169" s="487"/>
      <c r="E1169" s="484"/>
      <c r="F1169" s="485"/>
    </row>
    <row r="1170" spans="1:6">
      <c r="A1170" s="482"/>
      <c r="B1170" s="483"/>
      <c r="C1170" s="482" t="s">
        <v>22</v>
      </c>
      <c r="D1170" s="487"/>
      <c r="E1170" s="484"/>
      <c r="F1170" s="485"/>
    </row>
    <row r="1171" spans="1:6">
      <c r="A1171" s="482"/>
      <c r="B1171" s="483"/>
      <c r="C1171" s="482" t="s">
        <v>23</v>
      </c>
      <c r="D1171" s="487"/>
      <c r="E1171" s="484"/>
      <c r="F1171" s="485"/>
    </row>
    <row r="1172" spans="1:6">
      <c r="A1172" s="482"/>
      <c r="B1172" s="483"/>
      <c r="C1172" s="482" t="s">
        <v>24</v>
      </c>
      <c r="D1172" s="487"/>
      <c r="E1172" s="484"/>
      <c r="F1172" s="485"/>
    </row>
    <row r="1173" spans="1:6">
      <c r="A1173" s="405"/>
      <c r="B1173" s="399"/>
      <c r="C1173" s="405"/>
      <c r="D1173" s="397"/>
      <c r="E1173" s="437"/>
      <c r="F1173" s="400"/>
    </row>
    <row r="1174" spans="1:6" ht="114.75">
      <c r="A1174" s="482" t="s">
        <v>1086</v>
      </c>
      <c r="B1174" s="483" t="s">
        <v>1087</v>
      </c>
      <c r="C1174" s="482"/>
      <c r="D1174" s="483" t="s">
        <v>1088</v>
      </c>
      <c r="E1174" s="484"/>
      <c r="F1174" s="485"/>
    </row>
    <row r="1175" spans="1:6">
      <c r="A1175" s="482"/>
      <c r="B1175" s="483"/>
      <c r="C1175" s="482" t="s">
        <v>19</v>
      </c>
      <c r="D1175" s="397" t="s">
        <v>1764</v>
      </c>
      <c r="E1175" s="401" t="s">
        <v>654</v>
      </c>
      <c r="F1175" s="485"/>
    </row>
    <row r="1176" spans="1:6">
      <c r="A1176" s="482"/>
      <c r="B1176" s="483"/>
      <c r="C1176" s="482" t="s">
        <v>20</v>
      </c>
      <c r="D1176" s="487"/>
      <c r="E1176" s="484"/>
      <c r="F1176" s="485"/>
    </row>
    <row r="1177" spans="1:6">
      <c r="A1177" s="482"/>
      <c r="B1177" s="483"/>
      <c r="C1177" s="482" t="s">
        <v>21</v>
      </c>
      <c r="D1177" s="487"/>
      <c r="E1177" s="484"/>
      <c r="F1177" s="485"/>
    </row>
    <row r="1178" spans="1:6">
      <c r="A1178" s="482"/>
      <c r="B1178" s="483"/>
      <c r="C1178" s="482" t="s">
        <v>22</v>
      </c>
      <c r="D1178" s="487"/>
      <c r="E1178" s="484"/>
      <c r="F1178" s="485"/>
    </row>
    <row r="1179" spans="1:6">
      <c r="A1179" s="482"/>
      <c r="B1179" s="483"/>
      <c r="C1179" s="482" t="s">
        <v>23</v>
      </c>
      <c r="D1179" s="487"/>
      <c r="E1179" s="484"/>
      <c r="F1179" s="485"/>
    </row>
    <row r="1180" spans="1:6">
      <c r="A1180" s="482"/>
      <c r="B1180" s="483"/>
      <c r="C1180" s="482" t="s">
        <v>24</v>
      </c>
      <c r="D1180" s="487"/>
      <c r="E1180" s="484"/>
      <c r="F1180" s="485"/>
    </row>
    <row r="1181" spans="1:6">
      <c r="A1181" s="405"/>
      <c r="B1181" s="399"/>
      <c r="C1181" s="405"/>
      <c r="D1181" s="397"/>
      <c r="E1181" s="437"/>
      <c r="F1181" s="400"/>
    </row>
    <row r="1182" spans="1:6" ht="140.25">
      <c r="A1182" s="482" t="s">
        <v>1089</v>
      </c>
      <c r="B1182" s="483" t="s">
        <v>1090</v>
      </c>
      <c r="C1182" s="482"/>
      <c r="D1182" s="483" t="s">
        <v>1091</v>
      </c>
      <c r="E1182" s="484"/>
      <c r="F1182" s="485"/>
    </row>
    <row r="1183" spans="1:6" ht="63.75">
      <c r="A1183" s="482"/>
      <c r="B1183" s="483"/>
      <c r="C1183" s="482" t="s">
        <v>19</v>
      </c>
      <c r="D1183" s="487" t="s">
        <v>1765</v>
      </c>
      <c r="E1183" s="484" t="s">
        <v>1629</v>
      </c>
      <c r="F1183" s="485"/>
    </row>
    <row r="1184" spans="1:6">
      <c r="A1184" s="482"/>
      <c r="B1184" s="483"/>
      <c r="C1184" s="482" t="s">
        <v>20</v>
      </c>
      <c r="D1184" s="487"/>
      <c r="E1184" s="484"/>
      <c r="F1184" s="485"/>
    </row>
    <row r="1185" spans="1:6">
      <c r="A1185" s="482"/>
      <c r="B1185" s="483"/>
      <c r="C1185" s="482" t="s">
        <v>21</v>
      </c>
      <c r="D1185" s="487"/>
      <c r="E1185" s="484"/>
      <c r="F1185" s="485"/>
    </row>
    <row r="1186" spans="1:6">
      <c r="A1186" s="482"/>
      <c r="B1186" s="483"/>
      <c r="C1186" s="482" t="s">
        <v>22</v>
      </c>
      <c r="D1186" s="487"/>
      <c r="E1186" s="484"/>
      <c r="F1186" s="485"/>
    </row>
    <row r="1187" spans="1:6">
      <c r="A1187" s="482"/>
      <c r="B1187" s="483"/>
      <c r="C1187" s="482" t="s">
        <v>23</v>
      </c>
      <c r="D1187" s="487"/>
      <c r="E1187" s="484"/>
      <c r="F1187" s="485"/>
    </row>
    <row r="1188" spans="1:6">
      <c r="A1188" s="482"/>
      <c r="B1188" s="483"/>
      <c r="C1188" s="482" t="s">
        <v>24</v>
      </c>
      <c r="D1188" s="487"/>
      <c r="E1188" s="484"/>
      <c r="F1188" s="485"/>
    </row>
    <row r="1189" spans="1:6">
      <c r="A1189" s="405"/>
      <c r="B1189" s="399"/>
      <c r="C1189" s="405"/>
      <c r="D1189" s="397"/>
      <c r="E1189" s="437"/>
      <c r="F1189" s="400"/>
    </row>
    <row r="1190" spans="1:6" ht="114.75">
      <c r="A1190" s="482" t="s">
        <v>1092</v>
      </c>
      <c r="B1190" s="483" t="s">
        <v>1093</v>
      </c>
      <c r="C1190" s="482"/>
      <c r="D1190" s="483" t="s">
        <v>1094</v>
      </c>
      <c r="E1190" s="484"/>
      <c r="F1190" s="485"/>
    </row>
    <row r="1191" spans="1:6" ht="102">
      <c r="A1191" s="482"/>
      <c r="B1191" s="483"/>
      <c r="C1191" s="482" t="s">
        <v>19</v>
      </c>
      <c r="D1191" s="487" t="s">
        <v>1766</v>
      </c>
      <c r="E1191" s="484" t="s">
        <v>1629</v>
      </c>
      <c r="F1191" s="485"/>
    </row>
    <row r="1192" spans="1:6">
      <c r="A1192" s="482"/>
      <c r="B1192" s="483"/>
      <c r="C1192" s="482" t="s">
        <v>20</v>
      </c>
      <c r="D1192" s="487"/>
      <c r="E1192" s="484"/>
      <c r="F1192" s="485"/>
    </row>
    <row r="1193" spans="1:6">
      <c r="A1193" s="482"/>
      <c r="B1193" s="483"/>
      <c r="C1193" s="482" t="s">
        <v>21</v>
      </c>
      <c r="D1193" s="487"/>
      <c r="E1193" s="484"/>
      <c r="F1193" s="485"/>
    </row>
    <row r="1194" spans="1:6">
      <c r="A1194" s="482"/>
      <c r="B1194" s="483"/>
      <c r="C1194" s="482" t="s">
        <v>22</v>
      </c>
      <c r="D1194" s="487"/>
      <c r="E1194" s="484"/>
      <c r="F1194" s="485"/>
    </row>
    <row r="1195" spans="1:6">
      <c r="A1195" s="482"/>
      <c r="B1195" s="483"/>
      <c r="C1195" s="482" t="s">
        <v>23</v>
      </c>
      <c r="D1195" s="487"/>
      <c r="E1195" s="484"/>
      <c r="F1195" s="485"/>
    </row>
    <row r="1196" spans="1:6">
      <c r="A1196" s="482"/>
      <c r="B1196" s="483"/>
      <c r="C1196" s="482" t="s">
        <v>24</v>
      </c>
      <c r="D1196" s="487"/>
      <c r="E1196" s="484"/>
      <c r="F1196" s="485"/>
    </row>
    <row r="1197" spans="1:6">
      <c r="A1197" s="405"/>
      <c r="B1197" s="399"/>
      <c r="C1197" s="405"/>
      <c r="D1197" s="397"/>
      <c r="E1197" s="437"/>
      <c r="F1197" s="400"/>
    </row>
    <row r="1198" spans="1:6" ht="127.5">
      <c r="A1198" s="482" t="s">
        <v>1095</v>
      </c>
      <c r="B1198" s="483" t="s">
        <v>1096</v>
      </c>
      <c r="C1198" s="482"/>
      <c r="D1198" s="483" t="s">
        <v>1097</v>
      </c>
      <c r="E1198" s="484"/>
      <c r="F1198" s="485"/>
    </row>
    <row r="1199" spans="1:6" ht="89.25">
      <c r="A1199" s="482"/>
      <c r="B1199" s="483"/>
      <c r="C1199" s="482" t="s">
        <v>19</v>
      </c>
      <c r="D1199" s="487" t="s">
        <v>1767</v>
      </c>
      <c r="E1199" s="484" t="s">
        <v>1629</v>
      </c>
      <c r="F1199" s="485"/>
    </row>
    <row r="1200" spans="1:6">
      <c r="A1200" s="482"/>
      <c r="B1200" s="483"/>
      <c r="C1200" s="482" t="s">
        <v>20</v>
      </c>
      <c r="D1200" s="487"/>
      <c r="E1200" s="484"/>
      <c r="F1200" s="485"/>
    </row>
    <row r="1201" spans="1:6">
      <c r="A1201" s="482"/>
      <c r="B1201" s="483"/>
      <c r="C1201" s="482" t="s">
        <v>21</v>
      </c>
      <c r="D1201" s="487"/>
      <c r="E1201" s="484"/>
      <c r="F1201" s="485"/>
    </row>
    <row r="1202" spans="1:6">
      <c r="A1202" s="482"/>
      <c r="B1202" s="483"/>
      <c r="C1202" s="482" t="s">
        <v>22</v>
      </c>
      <c r="D1202" s="487"/>
      <c r="E1202" s="484"/>
      <c r="F1202" s="485"/>
    </row>
    <row r="1203" spans="1:6">
      <c r="A1203" s="482"/>
      <c r="B1203" s="483"/>
      <c r="C1203" s="482" t="s">
        <v>23</v>
      </c>
      <c r="D1203" s="487"/>
      <c r="E1203" s="484"/>
      <c r="F1203" s="485"/>
    </row>
    <row r="1204" spans="1:6">
      <c r="A1204" s="482"/>
      <c r="B1204" s="483"/>
      <c r="C1204" s="482" t="s">
        <v>24</v>
      </c>
      <c r="D1204" s="487"/>
      <c r="E1204" s="484"/>
      <c r="F1204" s="485"/>
    </row>
    <row r="1205" spans="1:6">
      <c r="A1205" s="405"/>
      <c r="B1205" s="399"/>
      <c r="C1205" s="405"/>
      <c r="D1205" s="397"/>
      <c r="E1205" s="437"/>
      <c r="F1205" s="400"/>
    </row>
    <row r="1206" spans="1:6">
      <c r="A1206" s="478">
        <v>4.7</v>
      </c>
      <c r="B1206" s="475"/>
      <c r="C1206" s="478"/>
      <c r="D1206" s="475" t="s">
        <v>1098</v>
      </c>
      <c r="E1206" s="479"/>
      <c r="F1206" s="480"/>
    </row>
    <row r="1207" spans="1:6" ht="89.25">
      <c r="A1207" s="482" t="s">
        <v>1099</v>
      </c>
      <c r="B1207" s="483" t="s">
        <v>1100</v>
      </c>
      <c r="C1207" s="482"/>
      <c r="D1207" s="483" t="s">
        <v>1101</v>
      </c>
      <c r="E1207" s="484"/>
      <c r="F1207" s="485"/>
    </row>
    <row r="1208" spans="1:6" ht="76.5">
      <c r="A1208" s="482"/>
      <c r="B1208" s="483"/>
      <c r="C1208" s="482" t="s">
        <v>19</v>
      </c>
      <c r="D1208" s="487" t="s">
        <v>1768</v>
      </c>
      <c r="E1208" s="484" t="s">
        <v>1629</v>
      </c>
      <c r="F1208" s="485"/>
    </row>
    <row r="1209" spans="1:6">
      <c r="A1209" s="482"/>
      <c r="B1209" s="483"/>
      <c r="C1209" s="482" t="s">
        <v>20</v>
      </c>
      <c r="D1209" s="487"/>
      <c r="E1209" s="484"/>
      <c r="F1209" s="485"/>
    </row>
    <row r="1210" spans="1:6">
      <c r="A1210" s="482"/>
      <c r="B1210" s="483"/>
      <c r="C1210" s="482" t="s">
        <v>21</v>
      </c>
      <c r="D1210" s="487"/>
      <c r="E1210" s="484"/>
      <c r="F1210" s="485"/>
    </row>
    <row r="1211" spans="1:6">
      <c r="A1211" s="482"/>
      <c r="B1211" s="483"/>
      <c r="C1211" s="482" t="s">
        <v>22</v>
      </c>
      <c r="D1211" s="487"/>
      <c r="E1211" s="484"/>
      <c r="F1211" s="485"/>
    </row>
    <row r="1212" spans="1:6">
      <c r="A1212" s="482"/>
      <c r="B1212" s="483"/>
      <c r="C1212" s="482" t="s">
        <v>23</v>
      </c>
      <c r="D1212" s="487"/>
      <c r="E1212" s="484"/>
      <c r="F1212" s="485"/>
    </row>
    <row r="1213" spans="1:6">
      <c r="A1213" s="482"/>
      <c r="B1213" s="483"/>
      <c r="C1213" s="482" t="s">
        <v>24</v>
      </c>
      <c r="D1213" s="487"/>
      <c r="E1213" s="484"/>
      <c r="F1213" s="485"/>
    </row>
    <row r="1214" spans="1:6">
      <c r="A1214" s="405"/>
      <c r="B1214" s="399"/>
      <c r="C1214" s="405"/>
      <c r="D1214" s="397"/>
      <c r="E1214" s="437"/>
      <c r="F1214" s="400"/>
    </row>
    <row r="1215" spans="1:6" ht="102">
      <c r="A1215" s="482" t="s">
        <v>1102</v>
      </c>
      <c r="B1215" s="483" t="s">
        <v>1103</v>
      </c>
      <c r="C1215" s="482"/>
      <c r="D1215" s="483" t="s">
        <v>1104</v>
      </c>
      <c r="E1215" s="484"/>
      <c r="F1215" s="485"/>
    </row>
    <row r="1216" spans="1:6" ht="76.5">
      <c r="A1216" s="482"/>
      <c r="B1216" s="483"/>
      <c r="C1216" s="482" t="s">
        <v>19</v>
      </c>
      <c r="D1216" s="487" t="s">
        <v>1768</v>
      </c>
      <c r="E1216" s="484" t="s">
        <v>1629</v>
      </c>
      <c r="F1216" s="485"/>
    </row>
    <row r="1217" spans="1:6">
      <c r="A1217" s="482"/>
      <c r="B1217" s="483"/>
      <c r="C1217" s="482" t="s">
        <v>20</v>
      </c>
      <c r="D1217" s="487"/>
      <c r="E1217" s="484"/>
      <c r="F1217" s="485"/>
    </row>
    <row r="1218" spans="1:6">
      <c r="A1218" s="482"/>
      <c r="B1218" s="483"/>
      <c r="C1218" s="482" t="s">
        <v>21</v>
      </c>
      <c r="D1218" s="487"/>
      <c r="E1218" s="484"/>
      <c r="F1218" s="485"/>
    </row>
    <row r="1219" spans="1:6">
      <c r="A1219" s="482"/>
      <c r="B1219" s="483"/>
      <c r="C1219" s="482" t="s">
        <v>22</v>
      </c>
      <c r="D1219" s="487"/>
      <c r="E1219" s="484"/>
      <c r="F1219" s="485"/>
    </row>
    <row r="1220" spans="1:6">
      <c r="A1220" s="482"/>
      <c r="B1220" s="483"/>
      <c r="C1220" s="482" t="s">
        <v>23</v>
      </c>
      <c r="D1220" s="487"/>
      <c r="E1220" s="484"/>
      <c r="F1220" s="485"/>
    </row>
    <row r="1221" spans="1:6">
      <c r="A1221" s="482"/>
      <c r="B1221" s="483"/>
      <c r="C1221" s="482" t="s">
        <v>24</v>
      </c>
      <c r="D1221" s="487"/>
      <c r="E1221" s="484"/>
      <c r="F1221" s="485"/>
    </row>
    <row r="1222" spans="1:6">
      <c r="A1222" s="405"/>
      <c r="B1222" s="399"/>
      <c r="C1222" s="405"/>
      <c r="D1222" s="397"/>
      <c r="E1222" s="437"/>
      <c r="F1222" s="400"/>
    </row>
    <row r="1223" spans="1:6">
      <c r="A1223" s="478">
        <v>4.8</v>
      </c>
      <c r="B1223" s="475"/>
      <c r="C1223" s="478"/>
      <c r="D1223" s="475" t="s">
        <v>1105</v>
      </c>
      <c r="E1223" s="479"/>
      <c r="F1223" s="480"/>
    </row>
    <row r="1224" spans="1:6" ht="331.5">
      <c r="A1224" s="482" t="s">
        <v>1106</v>
      </c>
      <c r="B1224" s="483" t="s">
        <v>1107</v>
      </c>
      <c r="C1224" s="482"/>
      <c r="D1224" s="483" t="s">
        <v>1108</v>
      </c>
      <c r="E1224" s="484"/>
      <c r="F1224" s="485"/>
    </row>
    <row r="1225" spans="1:6" ht="63.75">
      <c r="A1225" s="482"/>
      <c r="B1225" s="483"/>
      <c r="C1225" s="482" t="s">
        <v>19</v>
      </c>
      <c r="D1225" s="487" t="s">
        <v>1769</v>
      </c>
      <c r="E1225" s="484" t="s">
        <v>654</v>
      </c>
      <c r="F1225" s="485"/>
    </row>
    <row r="1226" spans="1:6">
      <c r="A1226" s="482"/>
      <c r="B1226" s="483"/>
      <c r="C1226" s="482" t="s">
        <v>20</v>
      </c>
      <c r="D1226" s="487"/>
      <c r="E1226" s="484"/>
      <c r="F1226" s="485"/>
    </row>
    <row r="1227" spans="1:6">
      <c r="A1227" s="482"/>
      <c r="B1227" s="483"/>
      <c r="C1227" s="482" t="s">
        <v>21</v>
      </c>
      <c r="D1227" s="487"/>
      <c r="E1227" s="484"/>
      <c r="F1227" s="485"/>
    </row>
    <row r="1228" spans="1:6">
      <c r="A1228" s="482"/>
      <c r="B1228" s="483"/>
      <c r="C1228" s="482" t="s">
        <v>22</v>
      </c>
      <c r="D1228" s="487"/>
      <c r="E1228" s="484"/>
      <c r="F1228" s="485"/>
    </row>
    <row r="1229" spans="1:6">
      <c r="A1229" s="482"/>
      <c r="B1229" s="483"/>
      <c r="C1229" s="482" t="s">
        <v>23</v>
      </c>
      <c r="D1229" s="487"/>
      <c r="E1229" s="484"/>
      <c r="F1229" s="485"/>
    </row>
    <row r="1230" spans="1:6">
      <c r="A1230" s="482"/>
      <c r="B1230" s="483"/>
      <c r="C1230" s="482" t="s">
        <v>24</v>
      </c>
      <c r="D1230" s="487"/>
      <c r="E1230" s="484"/>
      <c r="F1230" s="485"/>
    </row>
    <row r="1231" spans="1:6">
      <c r="A1231" s="405"/>
      <c r="B1231" s="399"/>
      <c r="C1231" s="405"/>
      <c r="D1231" s="525"/>
      <c r="E1231" s="437"/>
      <c r="F1231" s="400"/>
    </row>
    <row r="1232" spans="1:6">
      <c r="A1232" s="478">
        <v>4.9000000000000004</v>
      </c>
      <c r="B1232" s="475"/>
      <c r="C1232" s="478"/>
      <c r="D1232" s="475" t="s">
        <v>1109</v>
      </c>
      <c r="E1232" s="479"/>
      <c r="F1232" s="480"/>
    </row>
    <row r="1233" spans="1:6" ht="165.75">
      <c r="A1233" s="482" t="s">
        <v>1110</v>
      </c>
      <c r="B1233" s="483" t="s">
        <v>1111</v>
      </c>
      <c r="C1233" s="482"/>
      <c r="D1233" s="483" t="s">
        <v>1112</v>
      </c>
      <c r="E1233" s="484"/>
      <c r="F1233" s="485"/>
    </row>
    <row r="1234" spans="1:6" ht="38.25">
      <c r="A1234" s="482"/>
      <c r="B1234" s="483"/>
      <c r="C1234" s="482" t="s">
        <v>19</v>
      </c>
      <c r="D1234" s="487" t="s">
        <v>1770</v>
      </c>
      <c r="E1234" s="484" t="s">
        <v>654</v>
      </c>
      <c r="F1234" s="485"/>
    </row>
    <row r="1235" spans="1:6">
      <c r="A1235" s="482"/>
      <c r="B1235" s="483"/>
      <c r="C1235" s="482" t="s">
        <v>20</v>
      </c>
      <c r="D1235" s="487"/>
      <c r="E1235" s="484"/>
      <c r="F1235" s="485"/>
    </row>
    <row r="1236" spans="1:6">
      <c r="A1236" s="482"/>
      <c r="B1236" s="483"/>
      <c r="C1236" s="482" t="s">
        <v>21</v>
      </c>
      <c r="D1236" s="487"/>
      <c r="E1236" s="484"/>
      <c r="F1236" s="485"/>
    </row>
    <row r="1237" spans="1:6">
      <c r="A1237" s="482"/>
      <c r="B1237" s="483"/>
      <c r="C1237" s="482" t="s">
        <v>22</v>
      </c>
      <c r="D1237" s="487"/>
      <c r="E1237" s="484"/>
      <c r="F1237" s="485"/>
    </row>
    <row r="1238" spans="1:6">
      <c r="A1238" s="482"/>
      <c r="B1238" s="483"/>
      <c r="C1238" s="482" t="s">
        <v>23</v>
      </c>
      <c r="D1238" s="487"/>
      <c r="E1238" s="484"/>
      <c r="F1238" s="485"/>
    </row>
    <row r="1239" spans="1:6">
      <c r="A1239" s="482"/>
      <c r="B1239" s="483"/>
      <c r="C1239" s="482" t="s">
        <v>24</v>
      </c>
      <c r="D1239" s="487"/>
      <c r="E1239" s="484"/>
      <c r="F1239" s="485"/>
    </row>
    <row r="1240" spans="1:6">
      <c r="A1240" s="405"/>
      <c r="B1240" s="399"/>
      <c r="C1240" s="405"/>
      <c r="D1240" s="397"/>
      <c r="E1240" s="437"/>
      <c r="F1240" s="400"/>
    </row>
    <row r="1241" spans="1:6">
      <c r="A1241" s="478">
        <v>5</v>
      </c>
      <c r="B1241" s="475"/>
      <c r="C1241" s="478"/>
      <c r="D1241" s="475" t="s">
        <v>662</v>
      </c>
      <c r="E1241" s="479"/>
      <c r="F1241" s="480"/>
    </row>
    <row r="1242" spans="1:6">
      <c r="A1242" s="478">
        <v>5.0999999999999996</v>
      </c>
      <c r="B1242" s="475"/>
      <c r="C1242" s="478"/>
      <c r="D1242" s="475" t="s">
        <v>1113</v>
      </c>
      <c r="E1242" s="479"/>
      <c r="F1242" s="480"/>
    </row>
    <row r="1243" spans="1:6" ht="114.75">
      <c r="A1243" s="482" t="s">
        <v>1114</v>
      </c>
      <c r="B1243" s="483" t="s">
        <v>1115</v>
      </c>
      <c r="C1243" s="482"/>
      <c r="D1243" s="483" t="s">
        <v>1116</v>
      </c>
      <c r="E1243" s="484"/>
      <c r="F1243" s="485"/>
    </row>
    <row r="1244" spans="1:6" ht="89.25">
      <c r="A1244" s="497"/>
      <c r="B1244" s="498"/>
      <c r="C1244" s="497" t="s">
        <v>657</v>
      </c>
      <c r="D1244" s="499" t="s">
        <v>1771</v>
      </c>
      <c r="E1244" s="500" t="s">
        <v>1685</v>
      </c>
      <c r="F1244" s="501" t="s">
        <v>1772</v>
      </c>
    </row>
    <row r="1245" spans="1:6">
      <c r="A1245" s="482"/>
      <c r="B1245" s="483"/>
      <c r="C1245" s="482" t="s">
        <v>20</v>
      </c>
      <c r="D1245" s="487"/>
      <c r="E1245" s="484"/>
      <c r="F1245" s="485"/>
    </row>
    <row r="1246" spans="1:6">
      <c r="A1246" s="482"/>
      <c r="B1246" s="483"/>
      <c r="C1246" s="482" t="s">
        <v>21</v>
      </c>
      <c r="D1246" s="487"/>
      <c r="E1246" s="484"/>
      <c r="F1246" s="485"/>
    </row>
    <row r="1247" spans="1:6">
      <c r="A1247" s="482"/>
      <c r="B1247" s="483"/>
      <c r="C1247" s="482" t="s">
        <v>22</v>
      </c>
      <c r="D1247" s="487"/>
      <c r="E1247" s="484"/>
      <c r="F1247" s="485"/>
    </row>
    <row r="1248" spans="1:6">
      <c r="A1248" s="482"/>
      <c r="B1248" s="483"/>
      <c r="C1248" s="482" t="s">
        <v>23</v>
      </c>
      <c r="D1248" s="487"/>
      <c r="E1248" s="484"/>
      <c r="F1248" s="485"/>
    </row>
    <row r="1249" spans="1:6">
      <c r="A1249" s="482"/>
      <c r="B1249" s="483"/>
      <c r="C1249" s="482" t="s">
        <v>24</v>
      </c>
      <c r="D1249" s="487"/>
      <c r="E1249" s="484"/>
      <c r="F1249" s="485"/>
    </row>
    <row r="1250" spans="1:6">
      <c r="A1250" s="405"/>
      <c r="B1250" s="399"/>
      <c r="C1250" s="405"/>
      <c r="D1250" s="397"/>
      <c r="E1250" s="437"/>
      <c r="F1250" s="400"/>
    </row>
    <row r="1251" spans="1:6" ht="102">
      <c r="A1251" s="482" t="s">
        <v>1117</v>
      </c>
      <c r="B1251" s="483" t="s">
        <v>1118</v>
      </c>
      <c r="C1251" s="482"/>
      <c r="D1251" s="483" t="s">
        <v>1119</v>
      </c>
      <c r="E1251" s="484"/>
      <c r="F1251" s="485"/>
    </row>
    <row r="1252" spans="1:6" ht="51">
      <c r="A1252" s="482"/>
      <c r="B1252" s="483"/>
      <c r="C1252" s="482" t="s">
        <v>657</v>
      </c>
      <c r="D1252" s="487" t="s">
        <v>1773</v>
      </c>
      <c r="E1252" s="484" t="s">
        <v>654</v>
      </c>
      <c r="F1252" s="485"/>
    </row>
    <row r="1253" spans="1:6">
      <c r="A1253" s="482"/>
      <c r="B1253" s="483"/>
      <c r="C1253" s="482" t="s">
        <v>20</v>
      </c>
      <c r="D1253" s="487"/>
      <c r="E1253" s="484"/>
      <c r="F1253" s="485"/>
    </row>
    <row r="1254" spans="1:6">
      <c r="A1254" s="482"/>
      <c r="B1254" s="483"/>
      <c r="C1254" s="482" t="s">
        <v>21</v>
      </c>
      <c r="D1254" s="487"/>
      <c r="E1254" s="484"/>
      <c r="F1254" s="485"/>
    </row>
    <row r="1255" spans="1:6">
      <c r="A1255" s="482"/>
      <c r="B1255" s="483"/>
      <c r="C1255" s="482" t="s">
        <v>22</v>
      </c>
      <c r="D1255" s="487"/>
      <c r="E1255" s="484"/>
      <c r="F1255" s="485"/>
    </row>
    <row r="1256" spans="1:6">
      <c r="A1256" s="482"/>
      <c r="B1256" s="483"/>
      <c r="C1256" s="482" t="s">
        <v>23</v>
      </c>
      <c r="D1256" s="487"/>
      <c r="E1256" s="484"/>
      <c r="F1256" s="485"/>
    </row>
    <row r="1257" spans="1:6">
      <c r="A1257" s="482"/>
      <c r="B1257" s="483"/>
      <c r="C1257" s="482" t="s">
        <v>24</v>
      </c>
      <c r="D1257" s="487"/>
      <c r="E1257" s="484"/>
      <c r="F1257" s="485"/>
    </row>
    <row r="1258" spans="1:6">
      <c r="A1258" s="405"/>
      <c r="B1258" s="399"/>
      <c r="C1258" s="405"/>
      <c r="D1258" s="397"/>
      <c r="E1258" s="437"/>
      <c r="F1258" s="400"/>
    </row>
    <row r="1259" spans="1:6" ht="165.75">
      <c r="A1259" s="482" t="s">
        <v>1120</v>
      </c>
      <c r="B1259" s="483" t="s">
        <v>1121</v>
      </c>
      <c r="C1259" s="482"/>
      <c r="D1259" s="483" t="s">
        <v>1122</v>
      </c>
      <c r="E1259" s="484"/>
      <c r="F1259" s="485"/>
    </row>
    <row r="1260" spans="1:6" ht="89.25">
      <c r="A1260" s="482"/>
      <c r="B1260" s="483"/>
      <c r="C1260" s="482" t="s">
        <v>657</v>
      </c>
      <c r="D1260" s="487" t="s">
        <v>1774</v>
      </c>
      <c r="E1260" s="484" t="s">
        <v>1629</v>
      </c>
      <c r="F1260" s="485"/>
    </row>
    <row r="1261" spans="1:6">
      <c r="A1261" s="482"/>
      <c r="B1261" s="483"/>
      <c r="C1261" s="482" t="s">
        <v>20</v>
      </c>
      <c r="D1261" s="487"/>
      <c r="E1261" s="484"/>
      <c r="F1261" s="485"/>
    </row>
    <row r="1262" spans="1:6">
      <c r="A1262" s="482"/>
      <c r="B1262" s="483"/>
      <c r="C1262" s="482" t="s">
        <v>21</v>
      </c>
      <c r="D1262" s="487"/>
      <c r="E1262" s="484"/>
      <c r="F1262" s="485"/>
    </row>
    <row r="1263" spans="1:6">
      <c r="A1263" s="482"/>
      <c r="B1263" s="483"/>
      <c r="C1263" s="482" t="s">
        <v>22</v>
      </c>
      <c r="D1263" s="487"/>
      <c r="E1263" s="484"/>
      <c r="F1263" s="485"/>
    </row>
    <row r="1264" spans="1:6">
      <c r="A1264" s="482"/>
      <c r="B1264" s="483"/>
      <c r="C1264" s="482" t="s">
        <v>23</v>
      </c>
      <c r="D1264" s="487"/>
      <c r="E1264" s="484"/>
      <c r="F1264" s="485"/>
    </row>
    <row r="1265" spans="1:6">
      <c r="A1265" s="482"/>
      <c r="B1265" s="483"/>
      <c r="C1265" s="482" t="s">
        <v>24</v>
      </c>
      <c r="D1265" s="487"/>
      <c r="E1265" s="484"/>
      <c r="F1265" s="485"/>
    </row>
    <row r="1266" spans="1:6">
      <c r="A1266" s="405"/>
      <c r="B1266" s="399"/>
      <c r="C1266" s="405"/>
      <c r="D1266" s="397"/>
      <c r="E1266" s="437"/>
      <c r="F1266" s="400"/>
    </row>
    <row r="1267" spans="1:6" ht="178.5">
      <c r="A1267" s="482" t="s">
        <v>1123</v>
      </c>
      <c r="B1267" s="483" t="s">
        <v>1124</v>
      </c>
      <c r="C1267" s="482"/>
      <c r="D1267" s="483" t="s">
        <v>1125</v>
      </c>
      <c r="E1267" s="484"/>
      <c r="F1267" s="485"/>
    </row>
    <row r="1268" spans="1:6" ht="51">
      <c r="A1268" s="482"/>
      <c r="B1268" s="483"/>
      <c r="C1268" s="482" t="s">
        <v>19</v>
      </c>
      <c r="D1268" s="487" t="s">
        <v>1775</v>
      </c>
      <c r="E1268" s="484" t="s">
        <v>1629</v>
      </c>
      <c r="F1268" s="485"/>
    </row>
    <row r="1269" spans="1:6">
      <c r="A1269" s="482"/>
      <c r="B1269" s="483"/>
      <c r="C1269" s="482" t="s">
        <v>20</v>
      </c>
      <c r="D1269" s="487"/>
      <c r="E1269" s="484"/>
      <c r="F1269" s="485"/>
    </row>
    <row r="1270" spans="1:6">
      <c r="A1270" s="482"/>
      <c r="B1270" s="483"/>
      <c r="C1270" s="482" t="s">
        <v>21</v>
      </c>
      <c r="D1270" s="487"/>
      <c r="E1270" s="484"/>
      <c r="F1270" s="485"/>
    </row>
    <row r="1271" spans="1:6">
      <c r="A1271" s="482"/>
      <c r="B1271" s="483"/>
      <c r="C1271" s="482" t="s">
        <v>22</v>
      </c>
      <c r="D1271" s="487"/>
      <c r="E1271" s="484"/>
      <c r="F1271" s="485"/>
    </row>
    <row r="1272" spans="1:6">
      <c r="A1272" s="482"/>
      <c r="B1272" s="483"/>
      <c r="C1272" s="482" t="s">
        <v>23</v>
      </c>
      <c r="D1272" s="487"/>
      <c r="E1272" s="484"/>
      <c r="F1272" s="485"/>
    </row>
    <row r="1273" spans="1:6">
      <c r="A1273" s="482"/>
      <c r="B1273" s="483"/>
      <c r="C1273" s="482" t="s">
        <v>24</v>
      </c>
      <c r="D1273" s="487"/>
      <c r="E1273" s="484"/>
      <c r="F1273" s="485"/>
    </row>
    <row r="1274" spans="1:6">
      <c r="A1274" s="405"/>
      <c r="B1274" s="399"/>
      <c r="C1274" s="405"/>
      <c r="D1274" s="397"/>
      <c r="E1274" s="437"/>
      <c r="F1274" s="400"/>
    </row>
    <row r="1275" spans="1:6">
      <c r="A1275" s="478">
        <v>5.2</v>
      </c>
      <c r="B1275" s="475"/>
      <c r="C1275" s="478"/>
      <c r="D1275" s="475" t="s">
        <v>1126</v>
      </c>
      <c r="E1275" s="479"/>
      <c r="F1275" s="481"/>
    </row>
    <row r="1276" spans="1:6" ht="140.25">
      <c r="A1276" s="482" t="s">
        <v>795</v>
      </c>
      <c r="B1276" s="483" t="s">
        <v>1127</v>
      </c>
      <c r="C1276" s="482"/>
      <c r="D1276" s="483" t="s">
        <v>1128</v>
      </c>
      <c r="E1276" s="484"/>
      <c r="F1276" s="485"/>
    </row>
    <row r="1277" spans="1:6" ht="76.5">
      <c r="A1277" s="482"/>
      <c r="B1277" s="483"/>
      <c r="C1277" s="482" t="s">
        <v>657</v>
      </c>
      <c r="D1277" s="487" t="s">
        <v>1776</v>
      </c>
      <c r="E1277" s="484" t="s">
        <v>1629</v>
      </c>
      <c r="F1277" s="485"/>
    </row>
    <row r="1278" spans="1:6">
      <c r="A1278" s="482"/>
      <c r="B1278" s="483"/>
      <c r="C1278" s="482" t="s">
        <v>20</v>
      </c>
      <c r="D1278" s="487"/>
      <c r="E1278" s="484"/>
      <c r="F1278" s="485"/>
    </row>
    <row r="1279" spans="1:6">
      <c r="A1279" s="482"/>
      <c r="B1279" s="483"/>
      <c r="C1279" s="482" t="s">
        <v>21</v>
      </c>
      <c r="D1279" s="487"/>
      <c r="E1279" s="484"/>
      <c r="F1279" s="485"/>
    </row>
    <row r="1280" spans="1:6">
      <c r="A1280" s="482"/>
      <c r="B1280" s="483"/>
      <c r="C1280" s="482" t="s">
        <v>22</v>
      </c>
      <c r="D1280" s="487"/>
      <c r="E1280" s="484"/>
      <c r="F1280" s="485"/>
    </row>
    <row r="1281" spans="1:6">
      <c r="A1281" s="482"/>
      <c r="B1281" s="483"/>
      <c r="C1281" s="482" t="s">
        <v>23</v>
      </c>
      <c r="D1281" s="487"/>
      <c r="E1281" s="484"/>
      <c r="F1281" s="485"/>
    </row>
    <row r="1282" spans="1:6">
      <c r="A1282" s="482"/>
      <c r="B1282" s="483"/>
      <c r="C1282" s="482" t="s">
        <v>24</v>
      </c>
      <c r="D1282" s="487"/>
      <c r="E1282" s="484"/>
      <c r="F1282" s="485"/>
    </row>
    <row r="1283" spans="1:6">
      <c r="A1283" s="405"/>
      <c r="B1283" s="399"/>
      <c r="C1283" s="405"/>
      <c r="D1283" s="526"/>
      <c r="E1283" s="437"/>
      <c r="F1283" s="400"/>
    </row>
    <row r="1284" spans="1:6" ht="102">
      <c r="A1284" s="482" t="s">
        <v>798</v>
      </c>
      <c r="B1284" s="483" t="s">
        <v>1083</v>
      </c>
      <c r="C1284" s="482"/>
      <c r="D1284" s="483" t="s">
        <v>1129</v>
      </c>
      <c r="E1284" s="484"/>
      <c r="F1284" s="485"/>
    </row>
    <row r="1285" spans="1:6" ht="38.25">
      <c r="A1285" s="482"/>
      <c r="B1285" s="483"/>
      <c r="C1285" s="482" t="s">
        <v>19</v>
      </c>
      <c r="D1285" s="487" t="s">
        <v>1777</v>
      </c>
      <c r="E1285" s="484" t="s">
        <v>654</v>
      </c>
      <c r="F1285" s="485"/>
    </row>
    <row r="1286" spans="1:6">
      <c r="A1286" s="482"/>
      <c r="B1286" s="483"/>
      <c r="C1286" s="482" t="s">
        <v>20</v>
      </c>
      <c r="D1286" s="487"/>
      <c r="E1286" s="484"/>
      <c r="F1286" s="485"/>
    </row>
    <row r="1287" spans="1:6">
      <c r="A1287" s="482"/>
      <c r="B1287" s="483"/>
      <c r="C1287" s="482" t="s">
        <v>21</v>
      </c>
      <c r="D1287" s="487"/>
      <c r="E1287" s="484"/>
      <c r="F1287" s="485"/>
    </row>
    <row r="1288" spans="1:6">
      <c r="A1288" s="482"/>
      <c r="B1288" s="483"/>
      <c r="C1288" s="482" t="s">
        <v>22</v>
      </c>
      <c r="D1288" s="487"/>
      <c r="E1288" s="484"/>
      <c r="F1288" s="485"/>
    </row>
    <row r="1289" spans="1:6">
      <c r="A1289" s="482"/>
      <c r="B1289" s="483"/>
      <c r="C1289" s="482" t="s">
        <v>23</v>
      </c>
      <c r="D1289" s="487"/>
      <c r="E1289" s="484"/>
      <c r="F1289" s="485"/>
    </row>
    <row r="1290" spans="1:6">
      <c r="A1290" s="482"/>
      <c r="B1290" s="483"/>
      <c r="C1290" s="482" t="s">
        <v>24</v>
      </c>
      <c r="D1290" s="487"/>
      <c r="E1290" s="484"/>
      <c r="F1290" s="485"/>
    </row>
    <row r="1291" spans="1:6">
      <c r="A1291" s="405"/>
      <c r="B1291" s="399"/>
      <c r="C1291" s="405"/>
      <c r="D1291" s="397"/>
      <c r="E1291" s="437"/>
      <c r="F1291" s="400"/>
    </row>
    <row r="1292" spans="1:6">
      <c r="A1292" s="478">
        <v>5.3</v>
      </c>
      <c r="B1292" s="475"/>
      <c r="C1292" s="478"/>
      <c r="D1292" s="475" t="s">
        <v>1130</v>
      </c>
      <c r="E1292" s="479"/>
      <c r="F1292" s="481"/>
    </row>
    <row r="1293" spans="1:6" ht="409.5">
      <c r="A1293" s="482" t="s">
        <v>617</v>
      </c>
      <c r="B1293" s="483" t="s">
        <v>1131</v>
      </c>
      <c r="C1293" s="482"/>
      <c r="D1293" s="483" t="s">
        <v>1132</v>
      </c>
      <c r="E1293" s="484"/>
      <c r="F1293" s="485"/>
    </row>
    <row r="1294" spans="1:6" ht="38.25">
      <c r="A1294" s="482"/>
      <c r="B1294" s="483"/>
      <c r="C1294" s="482" t="s">
        <v>657</v>
      </c>
      <c r="D1294" s="487" t="s">
        <v>1778</v>
      </c>
      <c r="E1294" s="484" t="s">
        <v>654</v>
      </c>
      <c r="F1294" s="485"/>
    </row>
    <row r="1295" spans="1:6">
      <c r="A1295" s="482"/>
      <c r="B1295" s="483"/>
      <c r="C1295" s="482" t="s">
        <v>20</v>
      </c>
      <c r="D1295" s="487"/>
      <c r="E1295" s="484"/>
      <c r="F1295" s="485"/>
    </row>
    <row r="1296" spans="1:6">
      <c r="A1296" s="482"/>
      <c r="B1296" s="483"/>
      <c r="C1296" s="482" t="s">
        <v>21</v>
      </c>
      <c r="D1296" s="487"/>
      <c r="E1296" s="484"/>
      <c r="F1296" s="485"/>
    </row>
    <row r="1297" spans="1:6">
      <c r="A1297" s="482"/>
      <c r="B1297" s="483"/>
      <c r="C1297" s="482" t="s">
        <v>22</v>
      </c>
      <c r="D1297" s="487"/>
      <c r="E1297" s="484"/>
      <c r="F1297" s="485"/>
    </row>
    <row r="1298" spans="1:6">
      <c r="A1298" s="482"/>
      <c r="B1298" s="483"/>
      <c r="C1298" s="482" t="s">
        <v>23</v>
      </c>
      <c r="D1298" s="487"/>
      <c r="E1298" s="484"/>
      <c r="F1298" s="485"/>
    </row>
    <row r="1299" spans="1:6">
      <c r="A1299" s="482"/>
      <c r="B1299" s="483"/>
      <c r="C1299" s="482" t="s">
        <v>24</v>
      </c>
      <c r="D1299" s="487"/>
      <c r="E1299" s="484"/>
      <c r="F1299" s="485"/>
    </row>
    <row r="1300" spans="1:6">
      <c r="A1300" s="405"/>
      <c r="B1300" s="399"/>
      <c r="C1300" s="405"/>
      <c r="D1300" s="397"/>
      <c r="E1300" s="437"/>
      <c r="F1300" s="400"/>
    </row>
    <row r="1301" spans="1:6">
      <c r="A1301" s="478">
        <v>5.4</v>
      </c>
      <c r="B1301" s="475"/>
      <c r="C1301" s="478"/>
      <c r="D1301" s="475" t="s">
        <v>1133</v>
      </c>
      <c r="E1301" s="479"/>
      <c r="F1301" s="480"/>
    </row>
    <row r="1302" spans="1:6" ht="229.5">
      <c r="A1302" s="482" t="s">
        <v>1134</v>
      </c>
      <c r="B1302" s="483" t="s">
        <v>1135</v>
      </c>
      <c r="C1302" s="482"/>
      <c r="D1302" s="483" t="s">
        <v>1136</v>
      </c>
      <c r="E1302" s="484"/>
      <c r="F1302" s="485"/>
    </row>
    <row r="1303" spans="1:6" ht="191.25">
      <c r="A1303" s="482"/>
      <c r="B1303" s="483"/>
      <c r="C1303" s="482" t="s">
        <v>657</v>
      </c>
      <c r="D1303" s="487" t="s">
        <v>1779</v>
      </c>
      <c r="E1303" s="484" t="s">
        <v>654</v>
      </c>
      <c r="F1303" s="485"/>
    </row>
    <row r="1304" spans="1:6">
      <c r="A1304" s="482"/>
      <c r="B1304" s="483"/>
      <c r="C1304" s="482" t="s">
        <v>20</v>
      </c>
      <c r="D1304" s="487"/>
      <c r="E1304" s="484"/>
      <c r="F1304" s="485"/>
    </row>
    <row r="1305" spans="1:6">
      <c r="A1305" s="482"/>
      <c r="B1305" s="483"/>
      <c r="C1305" s="482" t="s">
        <v>21</v>
      </c>
      <c r="D1305" s="487"/>
      <c r="E1305" s="484"/>
      <c r="F1305" s="485"/>
    </row>
    <row r="1306" spans="1:6">
      <c r="A1306" s="482"/>
      <c r="B1306" s="483"/>
      <c r="C1306" s="482" t="s">
        <v>22</v>
      </c>
      <c r="D1306" s="487"/>
      <c r="E1306" s="484"/>
      <c r="F1306" s="485"/>
    </row>
    <row r="1307" spans="1:6">
      <c r="A1307" s="482"/>
      <c r="B1307" s="483"/>
      <c r="C1307" s="482" t="s">
        <v>23</v>
      </c>
      <c r="D1307" s="487"/>
      <c r="E1307" s="484"/>
      <c r="F1307" s="485"/>
    </row>
    <row r="1308" spans="1:6">
      <c r="A1308" s="482"/>
      <c r="B1308" s="483"/>
      <c r="C1308" s="482" t="s">
        <v>24</v>
      </c>
      <c r="D1308" s="487"/>
      <c r="E1308" s="484"/>
      <c r="F1308" s="485"/>
    </row>
    <row r="1309" spans="1:6">
      <c r="A1309" s="405"/>
      <c r="B1309" s="399"/>
      <c r="C1309" s="405"/>
      <c r="D1309" s="397"/>
      <c r="E1309" s="437"/>
      <c r="F1309" s="400"/>
    </row>
    <row r="1310" spans="1:6" ht="191.25">
      <c r="A1310" s="482" t="s">
        <v>1137</v>
      </c>
      <c r="B1310" s="483" t="s">
        <v>1138</v>
      </c>
      <c r="C1310" s="482"/>
      <c r="D1310" s="483" t="s">
        <v>1139</v>
      </c>
      <c r="E1310" s="484"/>
      <c r="F1310" s="485"/>
    </row>
    <row r="1311" spans="1:6" ht="140.25">
      <c r="A1311" s="482"/>
      <c r="B1311" s="483"/>
      <c r="C1311" s="482" t="s">
        <v>657</v>
      </c>
      <c r="D1311" s="487" t="s">
        <v>1780</v>
      </c>
      <c r="E1311" s="484" t="s">
        <v>1629</v>
      </c>
      <c r="F1311" s="485"/>
    </row>
    <row r="1312" spans="1:6">
      <c r="A1312" s="482"/>
      <c r="B1312" s="483"/>
      <c r="C1312" s="482" t="s">
        <v>20</v>
      </c>
      <c r="D1312" s="487"/>
      <c r="E1312" s="484"/>
      <c r="F1312" s="485"/>
    </row>
    <row r="1313" spans="1:6">
      <c r="A1313" s="482"/>
      <c r="B1313" s="483"/>
      <c r="C1313" s="482" t="s">
        <v>21</v>
      </c>
      <c r="D1313" s="487"/>
      <c r="E1313" s="484"/>
      <c r="F1313" s="485"/>
    </row>
    <row r="1314" spans="1:6">
      <c r="A1314" s="482"/>
      <c r="B1314" s="483"/>
      <c r="C1314" s="482" t="s">
        <v>22</v>
      </c>
      <c r="D1314" s="487"/>
      <c r="E1314" s="484"/>
      <c r="F1314" s="485"/>
    </row>
    <row r="1315" spans="1:6">
      <c r="A1315" s="482"/>
      <c r="B1315" s="483"/>
      <c r="C1315" s="482" t="s">
        <v>23</v>
      </c>
      <c r="D1315" s="487"/>
      <c r="E1315" s="484"/>
      <c r="F1315" s="485"/>
    </row>
    <row r="1316" spans="1:6">
      <c r="A1316" s="482"/>
      <c r="B1316" s="483"/>
      <c r="C1316" s="482" t="s">
        <v>24</v>
      </c>
      <c r="D1316" s="487"/>
      <c r="E1316" s="484"/>
      <c r="F1316" s="485"/>
    </row>
    <row r="1317" spans="1:6">
      <c r="A1317" s="405"/>
      <c r="B1317" s="399"/>
      <c r="C1317" s="405"/>
      <c r="D1317" s="397"/>
      <c r="E1317" s="437"/>
      <c r="F1317" s="400"/>
    </row>
    <row r="1318" spans="1:6" ht="191.25">
      <c r="A1318" s="482" t="s">
        <v>1140</v>
      </c>
      <c r="B1318" s="483" t="s">
        <v>1141</v>
      </c>
      <c r="C1318" s="482"/>
      <c r="D1318" s="483" t="s">
        <v>1142</v>
      </c>
      <c r="E1318" s="484"/>
      <c r="F1318" s="485"/>
    </row>
    <row r="1319" spans="1:6" ht="114.75">
      <c r="A1319" s="482"/>
      <c r="B1319" s="483"/>
      <c r="C1319" s="482" t="s">
        <v>19</v>
      </c>
      <c r="D1319" s="487" t="s">
        <v>1781</v>
      </c>
      <c r="E1319" s="484" t="s">
        <v>654</v>
      </c>
      <c r="F1319" s="485"/>
    </row>
    <row r="1320" spans="1:6">
      <c r="A1320" s="482"/>
      <c r="B1320" s="483"/>
      <c r="C1320" s="482" t="s">
        <v>20</v>
      </c>
      <c r="D1320" s="487"/>
      <c r="E1320" s="484"/>
      <c r="F1320" s="485"/>
    </row>
    <row r="1321" spans="1:6">
      <c r="A1321" s="482"/>
      <c r="B1321" s="483"/>
      <c r="C1321" s="482" t="s">
        <v>21</v>
      </c>
      <c r="D1321" s="487"/>
      <c r="E1321" s="484"/>
      <c r="F1321" s="485"/>
    </row>
    <row r="1322" spans="1:6">
      <c r="A1322" s="482"/>
      <c r="B1322" s="483"/>
      <c r="C1322" s="482" t="s">
        <v>22</v>
      </c>
      <c r="D1322" s="487"/>
      <c r="E1322" s="484"/>
      <c r="F1322" s="485"/>
    </row>
    <row r="1323" spans="1:6">
      <c r="A1323" s="482"/>
      <c r="B1323" s="483"/>
      <c r="C1323" s="482" t="s">
        <v>23</v>
      </c>
      <c r="D1323" s="487"/>
      <c r="E1323" s="484"/>
      <c r="F1323" s="485"/>
    </row>
    <row r="1324" spans="1:6">
      <c r="A1324" s="482"/>
      <c r="B1324" s="483"/>
      <c r="C1324" s="482" t="s">
        <v>24</v>
      </c>
      <c r="D1324" s="487"/>
      <c r="E1324" s="484"/>
      <c r="F1324" s="485"/>
    </row>
    <row r="1325" spans="1:6">
      <c r="A1325" s="405"/>
      <c r="B1325" s="399"/>
      <c r="C1325" s="405"/>
      <c r="D1325" s="397"/>
      <c r="E1325" s="437"/>
      <c r="F1325" s="400"/>
    </row>
    <row r="1326" spans="1:6">
      <c r="A1326" s="478">
        <v>5.5</v>
      </c>
      <c r="B1326" s="475"/>
      <c r="C1326" s="478"/>
      <c r="D1326" s="475" t="s">
        <v>1143</v>
      </c>
      <c r="E1326" s="479"/>
      <c r="F1326" s="480"/>
    </row>
    <row r="1327" spans="1:6" ht="153">
      <c r="A1327" s="482" t="s">
        <v>625</v>
      </c>
      <c r="B1327" s="483" t="s">
        <v>1144</v>
      </c>
      <c r="C1327" s="482"/>
      <c r="D1327" s="483" t="s">
        <v>1145</v>
      </c>
      <c r="E1327" s="484"/>
      <c r="F1327" s="485"/>
    </row>
    <row r="1328" spans="1:6" ht="63.75">
      <c r="A1328" s="482"/>
      <c r="B1328" s="483"/>
      <c r="C1328" s="482" t="s">
        <v>19</v>
      </c>
      <c r="D1328" s="487" t="s">
        <v>1782</v>
      </c>
      <c r="E1328" s="484" t="s">
        <v>1629</v>
      </c>
      <c r="F1328" s="485"/>
    </row>
    <row r="1329" spans="1:6">
      <c r="A1329" s="482"/>
      <c r="B1329" s="483"/>
      <c r="C1329" s="482" t="s">
        <v>20</v>
      </c>
      <c r="D1329" s="487"/>
      <c r="E1329" s="484"/>
      <c r="F1329" s="485"/>
    </row>
    <row r="1330" spans="1:6">
      <c r="A1330" s="482"/>
      <c r="B1330" s="483"/>
      <c r="C1330" s="482" t="s">
        <v>21</v>
      </c>
      <c r="D1330" s="487"/>
      <c r="E1330" s="484"/>
      <c r="F1330" s="485"/>
    </row>
    <row r="1331" spans="1:6">
      <c r="A1331" s="482"/>
      <c r="B1331" s="483"/>
      <c r="C1331" s="482" t="s">
        <v>22</v>
      </c>
      <c r="D1331" s="487"/>
      <c r="E1331" s="484"/>
      <c r="F1331" s="485"/>
    </row>
    <row r="1332" spans="1:6">
      <c r="A1332" s="482"/>
      <c r="B1332" s="483"/>
      <c r="C1332" s="482" t="s">
        <v>23</v>
      </c>
      <c r="D1332" s="487"/>
      <c r="E1332" s="484"/>
      <c r="F1332" s="485"/>
    </row>
    <row r="1333" spans="1:6">
      <c r="A1333" s="482"/>
      <c r="B1333" s="483"/>
      <c r="C1333" s="482" t="s">
        <v>24</v>
      </c>
      <c r="D1333" s="487"/>
      <c r="E1333" s="484"/>
      <c r="F1333" s="485"/>
    </row>
    <row r="1334" spans="1:6">
      <c r="A1334" s="405"/>
      <c r="B1334" s="399"/>
      <c r="C1334" s="405"/>
      <c r="D1334" s="397"/>
      <c r="E1334" s="437"/>
      <c r="F1334" s="400"/>
    </row>
    <row r="1335" spans="1:6" ht="89.25">
      <c r="A1335" s="482" t="s">
        <v>716</v>
      </c>
      <c r="B1335" s="483" t="s">
        <v>623</v>
      </c>
      <c r="C1335" s="482"/>
      <c r="D1335" s="483" t="s">
        <v>1146</v>
      </c>
      <c r="E1335" s="484"/>
      <c r="F1335" s="485"/>
    </row>
    <row r="1336" spans="1:6" ht="25.5">
      <c r="A1336" s="482"/>
      <c r="B1336" s="483"/>
      <c r="C1336" s="482" t="s">
        <v>19</v>
      </c>
      <c r="D1336" s="397" t="s">
        <v>1783</v>
      </c>
      <c r="E1336" s="401" t="s">
        <v>654</v>
      </c>
      <c r="F1336" s="485"/>
    </row>
    <row r="1337" spans="1:6">
      <c r="A1337" s="482"/>
      <c r="B1337" s="483"/>
      <c r="C1337" s="482" t="s">
        <v>20</v>
      </c>
      <c r="D1337" s="487"/>
      <c r="E1337" s="484"/>
      <c r="F1337" s="485"/>
    </row>
    <row r="1338" spans="1:6">
      <c r="A1338" s="482"/>
      <c r="B1338" s="483"/>
      <c r="C1338" s="482" t="s">
        <v>21</v>
      </c>
      <c r="D1338" s="487"/>
      <c r="E1338" s="484"/>
      <c r="F1338" s="485"/>
    </row>
    <row r="1339" spans="1:6">
      <c r="A1339" s="482"/>
      <c r="B1339" s="483"/>
      <c r="C1339" s="482" t="s">
        <v>22</v>
      </c>
      <c r="D1339" s="487"/>
      <c r="E1339" s="484"/>
      <c r="F1339" s="485"/>
    </row>
    <row r="1340" spans="1:6">
      <c r="A1340" s="482"/>
      <c r="B1340" s="483"/>
      <c r="C1340" s="482" t="s">
        <v>23</v>
      </c>
      <c r="D1340" s="487"/>
      <c r="E1340" s="484"/>
      <c r="F1340" s="485"/>
    </row>
    <row r="1341" spans="1:6">
      <c r="A1341" s="482"/>
      <c r="B1341" s="483"/>
      <c r="C1341" s="482" t="s">
        <v>24</v>
      </c>
      <c r="D1341" s="487"/>
      <c r="E1341" s="484"/>
      <c r="F1341" s="485"/>
    </row>
    <row r="1342" spans="1:6">
      <c r="A1342" s="405"/>
      <c r="B1342" s="399"/>
      <c r="C1342" s="405"/>
      <c r="D1342" s="397"/>
      <c r="E1342" s="437"/>
      <c r="F1342" s="400"/>
    </row>
    <row r="1343" spans="1:6">
      <c r="A1343" s="508">
        <v>5.6</v>
      </c>
      <c r="B1343" s="527"/>
      <c r="C1343" s="478"/>
      <c r="D1343" s="475" t="s">
        <v>1147</v>
      </c>
      <c r="E1343" s="479"/>
      <c r="F1343" s="480"/>
    </row>
    <row r="1344" spans="1:6" ht="114.75">
      <c r="A1344" s="482" t="s">
        <v>1148</v>
      </c>
      <c r="B1344" s="483" t="s">
        <v>1149</v>
      </c>
      <c r="C1344" s="482"/>
      <c r="D1344" s="483" t="s">
        <v>1150</v>
      </c>
      <c r="E1344" s="484"/>
      <c r="F1344" s="485"/>
    </row>
    <row r="1345" spans="1:6" ht="25.5">
      <c r="A1345" s="482"/>
      <c r="B1345" s="483"/>
      <c r="C1345" s="482" t="s">
        <v>19</v>
      </c>
      <c r="D1345" s="487" t="s">
        <v>1784</v>
      </c>
      <c r="E1345" s="484" t="s">
        <v>654</v>
      </c>
      <c r="F1345" s="485"/>
    </row>
    <row r="1346" spans="1:6">
      <c r="A1346" s="482"/>
      <c r="B1346" s="483"/>
      <c r="C1346" s="482" t="s">
        <v>20</v>
      </c>
      <c r="D1346" s="487"/>
      <c r="E1346" s="484"/>
      <c r="F1346" s="485"/>
    </row>
    <row r="1347" spans="1:6">
      <c r="A1347" s="482"/>
      <c r="B1347" s="483"/>
      <c r="C1347" s="482" t="s">
        <v>21</v>
      </c>
      <c r="D1347" s="487"/>
      <c r="E1347" s="484"/>
      <c r="F1347" s="485"/>
    </row>
    <row r="1348" spans="1:6">
      <c r="A1348" s="482"/>
      <c r="B1348" s="483"/>
      <c r="C1348" s="482" t="s">
        <v>22</v>
      </c>
      <c r="D1348" s="487"/>
      <c r="E1348" s="484"/>
      <c r="F1348" s="485"/>
    </row>
    <row r="1349" spans="1:6">
      <c r="A1349" s="482"/>
      <c r="B1349" s="483"/>
      <c r="C1349" s="482" t="s">
        <v>23</v>
      </c>
      <c r="D1349" s="487"/>
      <c r="E1349" s="484"/>
      <c r="F1349" s="485"/>
    </row>
    <row r="1350" spans="1:6">
      <c r="A1350" s="482"/>
      <c r="B1350" s="483"/>
      <c r="C1350" s="482" t="s">
        <v>24</v>
      </c>
      <c r="D1350" s="487"/>
      <c r="E1350" s="484"/>
      <c r="F1350" s="485"/>
    </row>
    <row r="1351" spans="1:6">
      <c r="A1351" s="405"/>
      <c r="B1351" s="399"/>
      <c r="C1351" s="405"/>
      <c r="D1351" s="397"/>
      <c r="E1351" s="437"/>
      <c r="F1351" s="400"/>
    </row>
    <row r="1352" spans="1:6" ht="63.75">
      <c r="A1352" s="482" t="s">
        <v>1151</v>
      </c>
      <c r="B1352" s="483" t="s">
        <v>711</v>
      </c>
      <c r="C1352" s="482"/>
      <c r="D1352" s="483" t="s">
        <v>1152</v>
      </c>
      <c r="E1352" s="484"/>
      <c r="F1352" s="485"/>
    </row>
    <row r="1353" spans="1:6" ht="38.25">
      <c r="A1353" s="482"/>
      <c r="B1353" s="483"/>
      <c r="C1353" s="482" t="s">
        <v>19</v>
      </c>
      <c r="D1353" s="487" t="s">
        <v>1785</v>
      </c>
      <c r="E1353" s="484" t="s">
        <v>654</v>
      </c>
      <c r="F1353" s="485"/>
    </row>
    <row r="1354" spans="1:6">
      <c r="A1354" s="482"/>
      <c r="B1354" s="483"/>
      <c r="C1354" s="482" t="s">
        <v>20</v>
      </c>
      <c r="D1354" s="487"/>
      <c r="E1354" s="484"/>
      <c r="F1354" s="485"/>
    </row>
    <row r="1355" spans="1:6">
      <c r="A1355" s="482"/>
      <c r="B1355" s="483"/>
      <c r="C1355" s="482" t="s">
        <v>21</v>
      </c>
      <c r="D1355" s="487"/>
      <c r="E1355" s="484"/>
      <c r="F1355" s="485"/>
    </row>
    <row r="1356" spans="1:6">
      <c r="A1356" s="482"/>
      <c r="B1356" s="483"/>
      <c r="C1356" s="482" t="s">
        <v>22</v>
      </c>
      <c r="D1356" s="487"/>
      <c r="E1356" s="484"/>
      <c r="F1356" s="485"/>
    </row>
    <row r="1357" spans="1:6">
      <c r="A1357" s="482"/>
      <c r="B1357" s="483"/>
      <c r="C1357" s="482" t="s">
        <v>23</v>
      </c>
      <c r="D1357" s="487"/>
      <c r="E1357" s="484"/>
      <c r="F1357" s="485"/>
    </row>
    <row r="1358" spans="1:6">
      <c r="A1358" s="482"/>
      <c r="B1358" s="483"/>
      <c r="C1358" s="482" t="s">
        <v>24</v>
      </c>
      <c r="D1358" s="487"/>
      <c r="E1358" s="484"/>
      <c r="F1358" s="485"/>
    </row>
    <row r="1359" spans="1:6">
      <c r="A1359" s="405"/>
      <c r="B1359" s="399"/>
      <c r="C1359" s="405"/>
      <c r="D1359" s="397"/>
      <c r="E1359" s="437"/>
      <c r="F1359" s="400"/>
    </row>
    <row r="1360" spans="1:6" ht="127.5">
      <c r="A1360" s="482" t="s">
        <v>1153</v>
      </c>
      <c r="B1360" s="483" t="s">
        <v>1154</v>
      </c>
      <c r="C1360" s="482"/>
      <c r="D1360" s="483" t="s">
        <v>1155</v>
      </c>
      <c r="E1360" s="484"/>
      <c r="F1360" s="485"/>
    </row>
    <row r="1361" spans="1:6" ht="25.5">
      <c r="A1361" s="482"/>
      <c r="B1361" s="483"/>
      <c r="C1361" s="482" t="s">
        <v>19</v>
      </c>
      <c r="D1361" s="487" t="s">
        <v>1786</v>
      </c>
      <c r="E1361" s="484" t="s">
        <v>654</v>
      </c>
      <c r="F1361" s="485"/>
    </row>
    <row r="1362" spans="1:6">
      <c r="A1362" s="482"/>
      <c r="B1362" s="483"/>
      <c r="C1362" s="482" t="s">
        <v>20</v>
      </c>
      <c r="D1362" s="487"/>
      <c r="E1362" s="484"/>
      <c r="F1362" s="485"/>
    </row>
    <row r="1363" spans="1:6">
      <c r="A1363" s="482"/>
      <c r="B1363" s="483"/>
      <c r="C1363" s="482" t="s">
        <v>21</v>
      </c>
      <c r="D1363" s="487"/>
      <c r="E1363" s="484"/>
      <c r="F1363" s="485"/>
    </row>
    <row r="1364" spans="1:6">
      <c r="A1364" s="482"/>
      <c r="B1364" s="483"/>
      <c r="C1364" s="482" t="s">
        <v>22</v>
      </c>
      <c r="D1364" s="487"/>
      <c r="E1364" s="484"/>
      <c r="F1364" s="485"/>
    </row>
    <row r="1365" spans="1:6">
      <c r="A1365" s="482"/>
      <c r="B1365" s="483"/>
      <c r="C1365" s="482" t="s">
        <v>23</v>
      </c>
      <c r="D1365" s="487"/>
      <c r="E1365" s="484"/>
      <c r="F1365" s="485"/>
    </row>
    <row r="1366" spans="1:6">
      <c r="A1366" s="482"/>
      <c r="B1366" s="483"/>
      <c r="C1366" s="482" t="s">
        <v>24</v>
      </c>
      <c r="D1366" s="487"/>
      <c r="E1366" s="484"/>
      <c r="F1366" s="485"/>
    </row>
    <row r="1367" spans="1:6">
      <c r="A1367" s="405"/>
      <c r="B1367" s="399"/>
      <c r="C1367" s="405"/>
      <c r="D1367" s="397"/>
      <c r="E1367" s="437"/>
      <c r="F1367" s="400"/>
    </row>
    <row r="1368" spans="1:6" ht="76.5">
      <c r="A1368" s="482" t="s">
        <v>1156</v>
      </c>
      <c r="B1368" s="483" t="s">
        <v>1157</v>
      </c>
      <c r="C1368" s="482"/>
      <c r="D1368" s="483" t="s">
        <v>1158</v>
      </c>
      <c r="E1368" s="484"/>
      <c r="F1368" s="485"/>
    </row>
    <row r="1369" spans="1:6" ht="25.5">
      <c r="A1369" s="482"/>
      <c r="B1369" s="483"/>
      <c r="C1369" s="482" t="s">
        <v>19</v>
      </c>
      <c r="D1369" s="487" t="s">
        <v>1787</v>
      </c>
      <c r="E1369" s="484" t="s">
        <v>654</v>
      </c>
      <c r="F1369" s="485"/>
    </row>
    <row r="1370" spans="1:6">
      <c r="A1370" s="482"/>
      <c r="B1370" s="483"/>
      <c r="C1370" s="482" t="s">
        <v>20</v>
      </c>
      <c r="D1370" s="487"/>
      <c r="E1370" s="484"/>
      <c r="F1370" s="485"/>
    </row>
    <row r="1371" spans="1:6">
      <c r="A1371" s="482"/>
      <c r="B1371" s="483"/>
      <c r="C1371" s="482" t="s">
        <v>21</v>
      </c>
      <c r="D1371" s="487"/>
      <c r="E1371" s="484"/>
      <c r="F1371" s="485"/>
    </row>
    <row r="1372" spans="1:6">
      <c r="A1372" s="482"/>
      <c r="B1372" s="483"/>
      <c r="C1372" s="482" t="s">
        <v>22</v>
      </c>
      <c r="D1372" s="487"/>
      <c r="E1372" s="484"/>
      <c r="F1372" s="485"/>
    </row>
    <row r="1373" spans="1:6">
      <c r="A1373" s="482"/>
      <c r="B1373" s="483"/>
      <c r="C1373" s="482" t="s">
        <v>23</v>
      </c>
      <c r="D1373" s="487"/>
      <c r="E1373" s="484"/>
      <c r="F1373" s="485"/>
    </row>
    <row r="1374" spans="1:6">
      <c r="A1374" s="482"/>
      <c r="B1374" s="483"/>
      <c r="C1374" s="482" t="s">
        <v>24</v>
      </c>
      <c r="D1374" s="487"/>
      <c r="E1374" s="484"/>
      <c r="F1374" s="485"/>
    </row>
    <row r="1375" spans="1:6">
      <c r="A1375" s="405"/>
      <c r="B1375" s="399"/>
      <c r="C1375" s="405"/>
      <c r="D1375" s="397"/>
      <c r="E1375" s="437"/>
      <c r="F1375" s="400"/>
    </row>
    <row r="1376" spans="1:6" ht="63.75">
      <c r="A1376" s="482" t="s">
        <v>1159</v>
      </c>
      <c r="B1376" s="483" t="s">
        <v>794</v>
      </c>
      <c r="C1376" s="482"/>
      <c r="D1376" s="483" t="s">
        <v>1160</v>
      </c>
      <c r="E1376" s="484"/>
      <c r="F1376" s="485"/>
    </row>
    <row r="1377" spans="1:6" ht="25.5">
      <c r="A1377" s="482"/>
      <c r="B1377" s="483"/>
      <c r="C1377" s="482" t="s">
        <v>19</v>
      </c>
      <c r="D1377" s="487" t="s">
        <v>1788</v>
      </c>
      <c r="E1377" s="484" t="s">
        <v>654</v>
      </c>
      <c r="F1377" s="485"/>
    </row>
    <row r="1378" spans="1:6">
      <c r="A1378" s="482"/>
      <c r="B1378" s="483"/>
      <c r="C1378" s="482" t="s">
        <v>20</v>
      </c>
      <c r="D1378" s="487"/>
      <c r="E1378" s="484"/>
      <c r="F1378" s="485"/>
    </row>
    <row r="1379" spans="1:6">
      <c r="A1379" s="482"/>
      <c r="B1379" s="483"/>
      <c r="C1379" s="482" t="s">
        <v>21</v>
      </c>
      <c r="D1379" s="487"/>
      <c r="E1379" s="484"/>
      <c r="F1379" s="485"/>
    </row>
    <row r="1380" spans="1:6">
      <c r="A1380" s="482"/>
      <c r="B1380" s="483"/>
      <c r="C1380" s="482" t="s">
        <v>22</v>
      </c>
      <c r="D1380" s="487"/>
      <c r="E1380" s="484"/>
      <c r="F1380" s="485"/>
    </row>
    <row r="1381" spans="1:6">
      <c r="A1381" s="482"/>
      <c r="B1381" s="483"/>
      <c r="C1381" s="482" t="s">
        <v>23</v>
      </c>
      <c r="D1381" s="487"/>
      <c r="E1381" s="484"/>
      <c r="F1381" s="485"/>
    </row>
    <row r="1382" spans="1:6">
      <c r="A1382" s="482"/>
      <c r="B1382" s="483"/>
      <c r="C1382" s="482" t="s">
        <v>24</v>
      </c>
      <c r="D1382" s="487"/>
      <c r="E1382" s="484"/>
      <c r="F1382" s="485"/>
    </row>
    <row r="1383" spans="1:6">
      <c r="A1383" s="405"/>
      <c r="B1383" s="399"/>
      <c r="C1383" s="405"/>
      <c r="D1383" s="397"/>
      <c r="E1383" s="437"/>
      <c r="F1383" s="400"/>
    </row>
    <row r="1384" spans="1:6">
      <c r="A1384" s="478">
        <v>5.7</v>
      </c>
      <c r="B1384" s="475"/>
      <c r="C1384" s="478"/>
      <c r="D1384" s="475" t="s">
        <v>1161</v>
      </c>
      <c r="E1384" s="479"/>
      <c r="F1384" s="480"/>
    </row>
    <row r="1385" spans="1:6" ht="63.75">
      <c r="A1385" s="482" t="s">
        <v>1162</v>
      </c>
      <c r="B1385" s="483" t="s">
        <v>1163</v>
      </c>
      <c r="C1385" s="482"/>
      <c r="D1385" s="483" t="s">
        <v>1164</v>
      </c>
      <c r="E1385" s="484"/>
      <c r="F1385" s="485"/>
    </row>
    <row r="1386" spans="1:6" ht="38.25">
      <c r="A1386" s="482"/>
      <c r="B1386" s="483"/>
      <c r="C1386" s="482" t="s">
        <v>19</v>
      </c>
      <c r="D1386" s="487" t="s">
        <v>1789</v>
      </c>
      <c r="E1386" s="484" t="s">
        <v>654</v>
      </c>
      <c r="F1386" s="485"/>
    </row>
    <row r="1387" spans="1:6">
      <c r="A1387" s="482"/>
      <c r="B1387" s="483"/>
      <c r="C1387" s="482" t="s">
        <v>20</v>
      </c>
      <c r="D1387" s="487"/>
      <c r="E1387" s="484"/>
      <c r="F1387" s="485"/>
    </row>
    <row r="1388" spans="1:6">
      <c r="A1388" s="482"/>
      <c r="B1388" s="483"/>
      <c r="C1388" s="482" t="s">
        <v>21</v>
      </c>
      <c r="D1388" s="487"/>
      <c r="E1388" s="484"/>
      <c r="F1388" s="485"/>
    </row>
    <row r="1389" spans="1:6">
      <c r="A1389" s="482"/>
      <c r="B1389" s="483"/>
      <c r="C1389" s="482" t="s">
        <v>22</v>
      </c>
      <c r="D1389" s="487"/>
      <c r="E1389" s="484"/>
      <c r="F1389" s="485"/>
    </row>
    <row r="1390" spans="1:6">
      <c r="A1390" s="482"/>
      <c r="B1390" s="483"/>
      <c r="C1390" s="482" t="s">
        <v>23</v>
      </c>
      <c r="D1390" s="487"/>
      <c r="E1390" s="484"/>
      <c r="F1390" s="485"/>
    </row>
    <row r="1391" spans="1:6">
      <c r="A1391" s="482"/>
      <c r="B1391" s="483"/>
      <c r="C1391" s="482" t="s">
        <v>24</v>
      </c>
      <c r="D1391" s="487"/>
      <c r="E1391" s="484"/>
      <c r="F1391" s="485"/>
    </row>
    <row r="1392" spans="1:6">
      <c r="A1392" s="405"/>
      <c r="B1392" s="399"/>
      <c r="C1392" s="405" t="s">
        <v>23</v>
      </c>
      <c r="D1392" s="397"/>
      <c r="E1392" s="437"/>
      <c r="F1392" s="400"/>
    </row>
    <row r="1393" spans="1:6">
      <c r="A1393" s="405"/>
      <c r="B1393" s="399"/>
      <c r="C1393" s="405" t="s">
        <v>24</v>
      </c>
      <c r="D1393" s="397"/>
      <c r="E1393" s="437"/>
      <c r="F1393" s="400"/>
    </row>
  </sheetData>
  <mergeCells count="1">
    <mergeCell ref="A33:E33"/>
  </mergeCells>
  <conditionalFormatting sqref="D116:D117 D138 D1032 D1282">
    <cfRule type="expression" dxfId="10" priority="1" stopIfTrue="1">
      <formula>ISNUMBER(SEARCH("Closed",$I116))</formula>
    </cfRule>
    <cfRule type="expression" dxfId="9" priority="2" stopIfTrue="1">
      <formula>IF($C116="Minor", TRUE, FALSE)</formula>
    </cfRule>
    <cfRule type="expression" dxfId="8" priority="3" stopIfTrue="1">
      <formula>IF(OR($C116="Major",$C116="Pre-Condition"), TRUE, FALSE)</formula>
    </cfRule>
  </conditionalFormatting>
  <conditionalFormatting sqref="D1048">
    <cfRule type="expression" dxfId="7" priority="4" stopIfTrue="1">
      <formula>ISNUMBER(SEARCH("Closed",$I1049))</formula>
    </cfRule>
    <cfRule type="expression" dxfId="6" priority="5" stopIfTrue="1">
      <formula>IF($C1049="Minor", TRUE, FALSE)</formula>
    </cfRule>
    <cfRule type="expression" dxfId="5" priority="6" stopIfTrue="1">
      <formula>IF(OR($C1049="Major",$C1049="Pre-Condition"),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22D6-3C49-48AC-9BAC-6C6CBE6F0DCD}">
  <sheetPr>
    <tabColor rgb="FF92D050"/>
  </sheetPr>
  <dimension ref="A1:N8"/>
  <sheetViews>
    <sheetView workbookViewId="0"/>
  </sheetViews>
  <sheetFormatPr defaultRowHeight="15"/>
  <cols>
    <col min="1" max="1" width="5.5703125" customWidth="1"/>
    <col min="2" max="2" width="38.42578125" bestFit="1" customWidth="1"/>
    <col min="4" max="4" width="6.140625" customWidth="1"/>
    <col min="5" max="8" width="2.5703125" bestFit="1" customWidth="1"/>
    <col min="9" max="9" width="3.42578125" bestFit="1" customWidth="1"/>
  </cols>
  <sheetData>
    <row r="1" spans="1:14">
      <c r="A1" s="163" t="s">
        <v>1165</v>
      </c>
      <c r="B1" s="163"/>
      <c r="C1" s="163"/>
      <c r="D1" s="163"/>
      <c r="E1" s="163"/>
      <c r="F1" s="163"/>
      <c r="G1" s="163"/>
      <c r="H1" s="163"/>
      <c r="I1" s="163"/>
      <c r="J1" s="163"/>
      <c r="K1" s="163"/>
      <c r="L1" s="163"/>
      <c r="M1" s="163"/>
      <c r="N1" s="163"/>
    </row>
    <row r="3" spans="1:14" ht="15.75">
      <c r="A3" s="328"/>
      <c r="B3" s="326"/>
      <c r="C3" s="419"/>
      <c r="D3" s="415" t="s">
        <v>20</v>
      </c>
      <c r="E3" s="416" t="s">
        <v>21</v>
      </c>
      <c r="F3" s="416" t="s">
        <v>22</v>
      </c>
      <c r="G3" s="416" t="s">
        <v>23</v>
      </c>
      <c r="H3" s="416" t="s">
        <v>24</v>
      </c>
      <c r="I3" s="417" t="s">
        <v>657</v>
      </c>
    </row>
    <row r="4" spans="1:14" ht="25.5">
      <c r="A4" s="335"/>
      <c r="B4" s="335" t="s">
        <v>658</v>
      </c>
      <c r="C4" s="413"/>
      <c r="D4" s="415"/>
      <c r="E4" s="416"/>
      <c r="F4" s="416"/>
      <c r="G4" s="416"/>
      <c r="H4" s="416"/>
      <c r="I4" s="417"/>
    </row>
    <row r="5" spans="1:14">
      <c r="A5" s="335"/>
      <c r="B5" s="335" t="s">
        <v>659</v>
      </c>
      <c r="C5" s="413"/>
      <c r="D5" s="415"/>
      <c r="E5" s="416"/>
      <c r="F5" s="416"/>
      <c r="G5" s="416"/>
      <c r="H5" s="416"/>
      <c r="I5" s="417"/>
    </row>
    <row r="6" spans="1:14">
      <c r="A6" s="335"/>
      <c r="B6" s="335" t="s">
        <v>660</v>
      </c>
      <c r="C6" s="413"/>
      <c r="D6" s="415"/>
      <c r="E6" s="416"/>
      <c r="F6" s="416"/>
      <c r="G6" s="416"/>
      <c r="H6" s="416"/>
      <c r="I6" s="417"/>
    </row>
    <row r="7" spans="1:14" ht="25.5">
      <c r="A7" s="335"/>
      <c r="B7" s="335" t="s">
        <v>661</v>
      </c>
      <c r="C7" s="414"/>
      <c r="D7" s="415"/>
      <c r="E7" s="416"/>
      <c r="F7" s="416"/>
      <c r="G7" s="416"/>
      <c r="H7" s="416"/>
      <c r="I7" s="417"/>
    </row>
    <row r="8" spans="1:14">
      <c r="A8" s="335"/>
      <c r="B8" s="335" t="s">
        <v>662</v>
      </c>
      <c r="C8" s="413"/>
      <c r="D8" s="418"/>
      <c r="E8" s="416"/>
      <c r="F8" s="416"/>
      <c r="G8" s="416"/>
      <c r="H8" s="416"/>
      <c r="I8" s="417"/>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7"/>
  <sheetViews>
    <sheetView zoomScaleNormal="100" zoomScaleSheetLayoutView="70" workbookViewId="0"/>
  </sheetViews>
  <sheetFormatPr defaultColWidth="9.42578125" defaultRowHeight="14.25"/>
  <cols>
    <col min="1" max="1" width="8.42578125" style="33" customWidth="1"/>
    <col min="2" max="2" width="13.42578125" style="33" customWidth="1"/>
    <col min="3" max="3" width="5.42578125" style="33" customWidth="1"/>
    <col min="4" max="4" width="17.85546875" style="33" customWidth="1"/>
    <col min="5" max="5" width="11.5703125" style="33" customWidth="1"/>
    <col min="6" max="6" width="9.42578125" style="33" customWidth="1"/>
    <col min="7" max="7" width="10.42578125" style="33" customWidth="1"/>
    <col min="8" max="8" width="58" style="33" customWidth="1"/>
    <col min="9" max="9" width="35.42578125" style="33" customWidth="1"/>
    <col min="10" max="10" width="3.5703125" style="71" customWidth="1"/>
    <col min="11" max="256" width="9.42578125" style="32"/>
    <col min="257" max="257" width="8.42578125" style="32" customWidth="1"/>
    <col min="258" max="258" width="13.42578125" style="32" customWidth="1"/>
    <col min="259" max="259" width="5.42578125" style="32" customWidth="1"/>
    <col min="260" max="260" width="11" style="32" customWidth="1"/>
    <col min="261" max="261" width="11.5703125" style="32" customWidth="1"/>
    <col min="262" max="262" width="9.42578125" style="32" customWidth="1"/>
    <col min="263" max="263" width="10.42578125" style="32" customWidth="1"/>
    <col min="264" max="264" width="58" style="32" customWidth="1"/>
    <col min="265" max="265" width="35.42578125" style="32" customWidth="1"/>
    <col min="266" max="266" width="3.5703125" style="32" customWidth="1"/>
    <col min="267" max="512" width="9.42578125" style="32"/>
    <col min="513" max="513" width="8.42578125" style="32" customWidth="1"/>
    <col min="514" max="514" width="13.42578125" style="32" customWidth="1"/>
    <col min="515" max="515" width="5.42578125" style="32" customWidth="1"/>
    <col min="516" max="516" width="11" style="32" customWidth="1"/>
    <col min="517" max="517" width="11.5703125" style="32" customWidth="1"/>
    <col min="518" max="518" width="9.42578125" style="32" customWidth="1"/>
    <col min="519" max="519" width="10.42578125" style="32" customWidth="1"/>
    <col min="520" max="520" width="58" style="32" customWidth="1"/>
    <col min="521" max="521" width="35.42578125" style="32" customWidth="1"/>
    <col min="522" max="522" width="3.5703125" style="32" customWidth="1"/>
    <col min="523" max="768" width="9.42578125" style="32"/>
    <col min="769" max="769" width="8.42578125" style="32" customWidth="1"/>
    <col min="770" max="770" width="13.42578125" style="32" customWidth="1"/>
    <col min="771" max="771" width="5.42578125" style="32" customWidth="1"/>
    <col min="772" max="772" width="11" style="32" customWidth="1"/>
    <col min="773" max="773" width="11.5703125" style="32" customWidth="1"/>
    <col min="774" max="774" width="9.42578125" style="32" customWidth="1"/>
    <col min="775" max="775" width="10.42578125" style="32" customWidth="1"/>
    <col min="776" max="776" width="58" style="32" customWidth="1"/>
    <col min="777" max="777" width="35.42578125" style="32" customWidth="1"/>
    <col min="778" max="778" width="3.5703125" style="32" customWidth="1"/>
    <col min="779" max="1024" width="9.42578125" style="32"/>
    <col min="1025" max="1025" width="8.42578125" style="32" customWidth="1"/>
    <col min="1026" max="1026" width="13.42578125" style="32" customWidth="1"/>
    <col min="1027" max="1027" width="5.42578125" style="32" customWidth="1"/>
    <col min="1028" max="1028" width="11" style="32" customWidth="1"/>
    <col min="1029" max="1029" width="11.5703125" style="32" customWidth="1"/>
    <col min="1030" max="1030" width="9.42578125" style="32" customWidth="1"/>
    <col min="1031" max="1031" width="10.42578125" style="32" customWidth="1"/>
    <col min="1032" max="1032" width="58" style="32" customWidth="1"/>
    <col min="1033" max="1033" width="35.42578125" style="32" customWidth="1"/>
    <col min="1034" max="1034" width="3.5703125" style="32" customWidth="1"/>
    <col min="1035" max="1280" width="9.42578125" style="32"/>
    <col min="1281" max="1281" width="8.42578125" style="32" customWidth="1"/>
    <col min="1282" max="1282" width="13.42578125" style="32" customWidth="1"/>
    <col min="1283" max="1283" width="5.42578125" style="32" customWidth="1"/>
    <col min="1284" max="1284" width="11" style="32" customWidth="1"/>
    <col min="1285" max="1285" width="11.5703125" style="32" customWidth="1"/>
    <col min="1286" max="1286" width="9.42578125" style="32" customWidth="1"/>
    <col min="1287" max="1287" width="10.42578125" style="32" customWidth="1"/>
    <col min="1288" max="1288" width="58" style="32" customWidth="1"/>
    <col min="1289" max="1289" width="35.42578125" style="32" customWidth="1"/>
    <col min="1290" max="1290" width="3.5703125" style="32" customWidth="1"/>
    <col min="1291" max="1536" width="9.42578125" style="32"/>
    <col min="1537" max="1537" width="8.42578125" style="32" customWidth="1"/>
    <col min="1538" max="1538" width="13.42578125" style="32" customWidth="1"/>
    <col min="1539" max="1539" width="5.42578125" style="32" customWidth="1"/>
    <col min="1540" max="1540" width="11" style="32" customWidth="1"/>
    <col min="1541" max="1541" width="11.5703125" style="32" customWidth="1"/>
    <col min="1542" max="1542" width="9.42578125" style="32" customWidth="1"/>
    <col min="1543" max="1543" width="10.42578125" style="32" customWidth="1"/>
    <col min="1544" max="1544" width="58" style="32" customWidth="1"/>
    <col min="1545" max="1545" width="35.42578125" style="32" customWidth="1"/>
    <col min="1546" max="1546" width="3.5703125" style="32" customWidth="1"/>
    <col min="1547" max="1792" width="9.42578125" style="32"/>
    <col min="1793" max="1793" width="8.42578125" style="32" customWidth="1"/>
    <col min="1794" max="1794" width="13.42578125" style="32" customWidth="1"/>
    <col min="1795" max="1795" width="5.42578125" style="32" customWidth="1"/>
    <col min="1796" max="1796" width="11" style="32" customWidth="1"/>
    <col min="1797" max="1797" width="11.5703125" style="32" customWidth="1"/>
    <col min="1798" max="1798" width="9.42578125" style="32" customWidth="1"/>
    <col min="1799" max="1799" width="10.42578125" style="32" customWidth="1"/>
    <col min="1800" max="1800" width="58" style="32" customWidth="1"/>
    <col min="1801" max="1801" width="35.42578125" style="32" customWidth="1"/>
    <col min="1802" max="1802" width="3.5703125" style="32" customWidth="1"/>
    <col min="1803" max="2048" width="9.42578125" style="32"/>
    <col min="2049" max="2049" width="8.42578125" style="32" customWidth="1"/>
    <col min="2050" max="2050" width="13.42578125" style="32" customWidth="1"/>
    <col min="2051" max="2051" width="5.42578125" style="32" customWidth="1"/>
    <col min="2052" max="2052" width="11" style="32" customWidth="1"/>
    <col min="2053" max="2053" width="11.5703125" style="32" customWidth="1"/>
    <col min="2054" max="2054" width="9.42578125" style="32" customWidth="1"/>
    <col min="2055" max="2055" width="10.42578125" style="32" customWidth="1"/>
    <col min="2056" max="2056" width="58" style="32" customWidth="1"/>
    <col min="2057" max="2057" width="35.42578125" style="32" customWidth="1"/>
    <col min="2058" max="2058" width="3.5703125" style="32" customWidth="1"/>
    <col min="2059" max="2304" width="9.42578125" style="32"/>
    <col min="2305" max="2305" width="8.42578125" style="32" customWidth="1"/>
    <col min="2306" max="2306" width="13.42578125" style="32" customWidth="1"/>
    <col min="2307" max="2307" width="5.42578125" style="32" customWidth="1"/>
    <col min="2308" max="2308" width="11" style="32" customWidth="1"/>
    <col min="2309" max="2309" width="11.5703125" style="32" customWidth="1"/>
    <col min="2310" max="2310" width="9.42578125" style="32" customWidth="1"/>
    <col min="2311" max="2311" width="10.42578125" style="32" customWidth="1"/>
    <col min="2312" max="2312" width="58" style="32" customWidth="1"/>
    <col min="2313" max="2313" width="35.42578125" style="32" customWidth="1"/>
    <col min="2314" max="2314" width="3.5703125" style="32" customWidth="1"/>
    <col min="2315" max="2560" width="9.42578125" style="32"/>
    <col min="2561" max="2561" width="8.42578125" style="32" customWidth="1"/>
    <col min="2562" max="2562" width="13.42578125" style="32" customWidth="1"/>
    <col min="2563" max="2563" width="5.42578125" style="32" customWidth="1"/>
    <col min="2564" max="2564" width="11" style="32" customWidth="1"/>
    <col min="2565" max="2565" width="11.5703125" style="32" customWidth="1"/>
    <col min="2566" max="2566" width="9.42578125" style="32" customWidth="1"/>
    <col min="2567" max="2567" width="10.42578125" style="32" customWidth="1"/>
    <col min="2568" max="2568" width="58" style="32" customWidth="1"/>
    <col min="2569" max="2569" width="35.42578125" style="32" customWidth="1"/>
    <col min="2570" max="2570" width="3.5703125" style="32" customWidth="1"/>
    <col min="2571" max="2816" width="9.42578125" style="32"/>
    <col min="2817" max="2817" width="8.42578125" style="32" customWidth="1"/>
    <col min="2818" max="2818" width="13.42578125" style="32" customWidth="1"/>
    <col min="2819" max="2819" width="5.42578125" style="32" customWidth="1"/>
    <col min="2820" max="2820" width="11" style="32" customWidth="1"/>
    <col min="2821" max="2821" width="11.5703125" style="32" customWidth="1"/>
    <col min="2822" max="2822" width="9.42578125" style="32" customWidth="1"/>
    <col min="2823" max="2823" width="10.42578125" style="32" customWidth="1"/>
    <col min="2824" max="2824" width="58" style="32" customWidth="1"/>
    <col min="2825" max="2825" width="35.42578125" style="32" customWidth="1"/>
    <col min="2826" max="2826" width="3.5703125" style="32" customWidth="1"/>
    <col min="2827" max="3072" width="9.42578125" style="32"/>
    <col min="3073" max="3073" width="8.42578125" style="32" customWidth="1"/>
    <col min="3074" max="3074" width="13.42578125" style="32" customWidth="1"/>
    <col min="3075" max="3075" width="5.42578125" style="32" customWidth="1"/>
    <col min="3076" max="3076" width="11" style="32" customWidth="1"/>
    <col min="3077" max="3077" width="11.5703125" style="32" customWidth="1"/>
    <col min="3078" max="3078" width="9.42578125" style="32" customWidth="1"/>
    <col min="3079" max="3079" width="10.42578125" style="32" customWidth="1"/>
    <col min="3080" max="3080" width="58" style="32" customWidth="1"/>
    <col min="3081" max="3081" width="35.42578125" style="32" customWidth="1"/>
    <col min="3082" max="3082" width="3.5703125" style="32" customWidth="1"/>
    <col min="3083" max="3328" width="9.42578125" style="32"/>
    <col min="3329" max="3329" width="8.42578125" style="32" customWidth="1"/>
    <col min="3330" max="3330" width="13.42578125" style="32" customWidth="1"/>
    <col min="3331" max="3331" width="5.42578125" style="32" customWidth="1"/>
    <col min="3332" max="3332" width="11" style="32" customWidth="1"/>
    <col min="3333" max="3333" width="11.5703125" style="32" customWidth="1"/>
    <col min="3334" max="3334" width="9.42578125" style="32" customWidth="1"/>
    <col min="3335" max="3335" width="10.42578125" style="32" customWidth="1"/>
    <col min="3336" max="3336" width="58" style="32" customWidth="1"/>
    <col min="3337" max="3337" width="35.42578125" style="32" customWidth="1"/>
    <col min="3338" max="3338" width="3.5703125" style="32" customWidth="1"/>
    <col min="3339" max="3584" width="9.42578125" style="32"/>
    <col min="3585" max="3585" width="8.42578125" style="32" customWidth="1"/>
    <col min="3586" max="3586" width="13.42578125" style="32" customWidth="1"/>
    <col min="3587" max="3587" width="5.42578125" style="32" customWidth="1"/>
    <col min="3588" max="3588" width="11" style="32" customWidth="1"/>
    <col min="3589" max="3589" width="11.5703125" style="32" customWidth="1"/>
    <col min="3590" max="3590" width="9.42578125" style="32" customWidth="1"/>
    <col min="3591" max="3591" width="10.42578125" style="32" customWidth="1"/>
    <col min="3592" max="3592" width="58" style="32" customWidth="1"/>
    <col min="3593" max="3593" width="35.42578125" style="32" customWidth="1"/>
    <col min="3594" max="3594" width="3.5703125" style="32" customWidth="1"/>
    <col min="3595" max="3840" width="9.42578125" style="32"/>
    <col min="3841" max="3841" width="8.42578125" style="32" customWidth="1"/>
    <col min="3842" max="3842" width="13.42578125" style="32" customWidth="1"/>
    <col min="3843" max="3843" width="5.42578125" style="32" customWidth="1"/>
    <col min="3844" max="3844" width="11" style="32" customWidth="1"/>
    <col min="3845" max="3845" width="11.5703125" style="32" customWidth="1"/>
    <col min="3846" max="3846" width="9.42578125" style="32" customWidth="1"/>
    <col min="3847" max="3847" width="10.42578125" style="32" customWidth="1"/>
    <col min="3848" max="3848" width="58" style="32" customWidth="1"/>
    <col min="3849" max="3849" width="35.42578125" style="32" customWidth="1"/>
    <col min="3850" max="3850" width="3.5703125" style="32" customWidth="1"/>
    <col min="3851" max="4096" width="9.42578125" style="32"/>
    <col min="4097" max="4097" width="8.42578125" style="32" customWidth="1"/>
    <col min="4098" max="4098" width="13.42578125" style="32" customWidth="1"/>
    <col min="4099" max="4099" width="5.42578125" style="32" customWidth="1"/>
    <col min="4100" max="4100" width="11" style="32" customWidth="1"/>
    <col min="4101" max="4101" width="11.5703125" style="32" customWidth="1"/>
    <col min="4102" max="4102" width="9.42578125" style="32" customWidth="1"/>
    <col min="4103" max="4103" width="10.42578125" style="32" customWidth="1"/>
    <col min="4104" max="4104" width="58" style="32" customWidth="1"/>
    <col min="4105" max="4105" width="35.42578125" style="32" customWidth="1"/>
    <col min="4106" max="4106" width="3.5703125" style="32" customWidth="1"/>
    <col min="4107" max="4352" width="9.42578125" style="32"/>
    <col min="4353" max="4353" width="8.42578125" style="32" customWidth="1"/>
    <col min="4354" max="4354" width="13.42578125" style="32" customWidth="1"/>
    <col min="4355" max="4355" width="5.42578125" style="32" customWidth="1"/>
    <col min="4356" max="4356" width="11" style="32" customWidth="1"/>
    <col min="4357" max="4357" width="11.5703125" style="32" customWidth="1"/>
    <col min="4358" max="4358" width="9.42578125" style="32" customWidth="1"/>
    <col min="4359" max="4359" width="10.42578125" style="32" customWidth="1"/>
    <col min="4360" max="4360" width="58" style="32" customWidth="1"/>
    <col min="4361" max="4361" width="35.42578125" style="32" customWidth="1"/>
    <col min="4362" max="4362" width="3.5703125" style="32" customWidth="1"/>
    <col min="4363" max="4608" width="9.42578125" style="32"/>
    <col min="4609" max="4609" width="8.42578125" style="32" customWidth="1"/>
    <col min="4610" max="4610" width="13.42578125" style="32" customWidth="1"/>
    <col min="4611" max="4611" width="5.42578125" style="32" customWidth="1"/>
    <col min="4612" max="4612" width="11" style="32" customWidth="1"/>
    <col min="4613" max="4613" width="11.5703125" style="32" customWidth="1"/>
    <col min="4614" max="4614" width="9.42578125" style="32" customWidth="1"/>
    <col min="4615" max="4615" width="10.42578125" style="32" customWidth="1"/>
    <col min="4616" max="4616" width="58" style="32" customWidth="1"/>
    <col min="4617" max="4617" width="35.42578125" style="32" customWidth="1"/>
    <col min="4618" max="4618" width="3.5703125" style="32" customWidth="1"/>
    <col min="4619" max="4864" width="9.42578125" style="32"/>
    <col min="4865" max="4865" width="8.42578125" style="32" customWidth="1"/>
    <col min="4866" max="4866" width="13.42578125" style="32" customWidth="1"/>
    <col min="4867" max="4867" width="5.42578125" style="32" customWidth="1"/>
    <col min="4868" max="4868" width="11" style="32" customWidth="1"/>
    <col min="4869" max="4869" width="11.5703125" style="32" customWidth="1"/>
    <col min="4870" max="4870" width="9.42578125" style="32" customWidth="1"/>
    <col min="4871" max="4871" width="10.42578125" style="32" customWidth="1"/>
    <col min="4872" max="4872" width="58" style="32" customWidth="1"/>
    <col min="4873" max="4873" width="35.42578125" style="32" customWidth="1"/>
    <col min="4874" max="4874" width="3.5703125" style="32" customWidth="1"/>
    <col min="4875" max="5120" width="9.42578125" style="32"/>
    <col min="5121" max="5121" width="8.42578125" style="32" customWidth="1"/>
    <col min="5122" max="5122" width="13.42578125" style="32" customWidth="1"/>
    <col min="5123" max="5123" width="5.42578125" style="32" customWidth="1"/>
    <col min="5124" max="5124" width="11" style="32" customWidth="1"/>
    <col min="5125" max="5125" width="11.5703125" style="32" customWidth="1"/>
    <col min="5126" max="5126" width="9.42578125" style="32" customWidth="1"/>
    <col min="5127" max="5127" width="10.42578125" style="32" customWidth="1"/>
    <col min="5128" max="5128" width="58" style="32" customWidth="1"/>
    <col min="5129" max="5129" width="35.42578125" style="32" customWidth="1"/>
    <col min="5130" max="5130" width="3.5703125" style="32" customWidth="1"/>
    <col min="5131" max="5376" width="9.42578125" style="32"/>
    <col min="5377" max="5377" width="8.42578125" style="32" customWidth="1"/>
    <col min="5378" max="5378" width="13.42578125" style="32" customWidth="1"/>
    <col min="5379" max="5379" width="5.42578125" style="32" customWidth="1"/>
    <col min="5380" max="5380" width="11" style="32" customWidth="1"/>
    <col min="5381" max="5381" width="11.5703125" style="32" customWidth="1"/>
    <col min="5382" max="5382" width="9.42578125" style="32" customWidth="1"/>
    <col min="5383" max="5383" width="10.42578125" style="32" customWidth="1"/>
    <col min="5384" max="5384" width="58" style="32" customWidth="1"/>
    <col min="5385" max="5385" width="35.42578125" style="32" customWidth="1"/>
    <col min="5386" max="5386" width="3.5703125" style="32" customWidth="1"/>
    <col min="5387" max="5632" width="9.42578125" style="32"/>
    <col min="5633" max="5633" width="8.42578125" style="32" customWidth="1"/>
    <col min="5634" max="5634" width="13.42578125" style="32" customWidth="1"/>
    <col min="5635" max="5635" width="5.42578125" style="32" customWidth="1"/>
    <col min="5636" max="5636" width="11" style="32" customWidth="1"/>
    <col min="5637" max="5637" width="11.5703125" style="32" customWidth="1"/>
    <col min="5638" max="5638" width="9.42578125" style="32" customWidth="1"/>
    <col min="5639" max="5639" width="10.42578125" style="32" customWidth="1"/>
    <col min="5640" max="5640" width="58" style="32" customWidth="1"/>
    <col min="5641" max="5641" width="35.42578125" style="32" customWidth="1"/>
    <col min="5642" max="5642" width="3.5703125" style="32" customWidth="1"/>
    <col min="5643" max="5888" width="9.42578125" style="32"/>
    <col min="5889" max="5889" width="8.42578125" style="32" customWidth="1"/>
    <col min="5890" max="5890" width="13.42578125" style="32" customWidth="1"/>
    <col min="5891" max="5891" width="5.42578125" style="32" customWidth="1"/>
    <col min="5892" max="5892" width="11" style="32" customWidth="1"/>
    <col min="5893" max="5893" width="11.5703125" style="32" customWidth="1"/>
    <col min="5894" max="5894" width="9.42578125" style="32" customWidth="1"/>
    <col min="5895" max="5895" width="10.42578125" style="32" customWidth="1"/>
    <col min="5896" max="5896" width="58" style="32" customWidth="1"/>
    <col min="5897" max="5897" width="35.42578125" style="32" customWidth="1"/>
    <col min="5898" max="5898" width="3.5703125" style="32" customWidth="1"/>
    <col min="5899" max="6144" width="9.42578125" style="32"/>
    <col min="6145" max="6145" width="8.42578125" style="32" customWidth="1"/>
    <col min="6146" max="6146" width="13.42578125" style="32" customWidth="1"/>
    <col min="6147" max="6147" width="5.42578125" style="32" customWidth="1"/>
    <col min="6148" max="6148" width="11" style="32" customWidth="1"/>
    <col min="6149" max="6149" width="11.5703125" style="32" customWidth="1"/>
    <col min="6150" max="6150" width="9.42578125" style="32" customWidth="1"/>
    <col min="6151" max="6151" width="10.42578125" style="32" customWidth="1"/>
    <col min="6152" max="6152" width="58" style="32" customWidth="1"/>
    <col min="6153" max="6153" width="35.42578125" style="32" customWidth="1"/>
    <col min="6154" max="6154" width="3.5703125" style="32" customWidth="1"/>
    <col min="6155" max="6400" width="9.42578125" style="32"/>
    <col min="6401" max="6401" width="8.42578125" style="32" customWidth="1"/>
    <col min="6402" max="6402" width="13.42578125" style="32" customWidth="1"/>
    <col min="6403" max="6403" width="5.42578125" style="32" customWidth="1"/>
    <col min="6404" max="6404" width="11" style="32" customWidth="1"/>
    <col min="6405" max="6405" width="11.5703125" style="32" customWidth="1"/>
    <col min="6406" max="6406" width="9.42578125" style="32" customWidth="1"/>
    <col min="6407" max="6407" width="10.42578125" style="32" customWidth="1"/>
    <col min="6408" max="6408" width="58" style="32" customWidth="1"/>
    <col min="6409" max="6409" width="35.42578125" style="32" customWidth="1"/>
    <col min="6410" max="6410" width="3.5703125" style="32" customWidth="1"/>
    <col min="6411" max="6656" width="9.42578125" style="32"/>
    <col min="6657" max="6657" width="8.42578125" style="32" customWidth="1"/>
    <col min="6658" max="6658" width="13.42578125" style="32" customWidth="1"/>
    <col min="6659" max="6659" width="5.42578125" style="32" customWidth="1"/>
    <col min="6660" max="6660" width="11" style="32" customWidth="1"/>
    <col min="6661" max="6661" width="11.5703125" style="32" customWidth="1"/>
    <col min="6662" max="6662" width="9.42578125" style="32" customWidth="1"/>
    <col min="6663" max="6663" width="10.42578125" style="32" customWidth="1"/>
    <col min="6664" max="6664" width="58" style="32" customWidth="1"/>
    <col min="6665" max="6665" width="35.42578125" style="32" customWidth="1"/>
    <col min="6666" max="6666" width="3.5703125" style="32" customWidth="1"/>
    <col min="6667" max="6912" width="9.42578125" style="32"/>
    <col min="6913" max="6913" width="8.42578125" style="32" customWidth="1"/>
    <col min="6914" max="6914" width="13.42578125" style="32" customWidth="1"/>
    <col min="6915" max="6915" width="5.42578125" style="32" customWidth="1"/>
    <col min="6916" max="6916" width="11" style="32" customWidth="1"/>
    <col min="6917" max="6917" width="11.5703125" style="32" customWidth="1"/>
    <col min="6918" max="6918" width="9.42578125" style="32" customWidth="1"/>
    <col min="6919" max="6919" width="10.42578125" style="32" customWidth="1"/>
    <col min="6920" max="6920" width="58" style="32" customWidth="1"/>
    <col min="6921" max="6921" width="35.42578125" style="32" customWidth="1"/>
    <col min="6922" max="6922" width="3.5703125" style="32" customWidth="1"/>
    <col min="6923" max="7168" width="9.42578125" style="32"/>
    <col min="7169" max="7169" width="8.42578125" style="32" customWidth="1"/>
    <col min="7170" max="7170" width="13.42578125" style="32" customWidth="1"/>
    <col min="7171" max="7171" width="5.42578125" style="32" customWidth="1"/>
    <col min="7172" max="7172" width="11" style="32" customWidth="1"/>
    <col min="7173" max="7173" width="11.5703125" style="32" customWidth="1"/>
    <col min="7174" max="7174" width="9.42578125" style="32" customWidth="1"/>
    <col min="7175" max="7175" width="10.42578125" style="32" customWidth="1"/>
    <col min="7176" max="7176" width="58" style="32" customWidth="1"/>
    <col min="7177" max="7177" width="35.42578125" style="32" customWidth="1"/>
    <col min="7178" max="7178" width="3.5703125" style="32" customWidth="1"/>
    <col min="7179" max="7424" width="9.42578125" style="32"/>
    <col min="7425" max="7425" width="8.42578125" style="32" customWidth="1"/>
    <col min="7426" max="7426" width="13.42578125" style="32" customWidth="1"/>
    <col min="7427" max="7427" width="5.42578125" style="32" customWidth="1"/>
    <col min="7428" max="7428" width="11" style="32" customWidth="1"/>
    <col min="7429" max="7429" width="11.5703125" style="32" customWidth="1"/>
    <col min="7430" max="7430" width="9.42578125" style="32" customWidth="1"/>
    <col min="7431" max="7431" width="10.42578125" style="32" customWidth="1"/>
    <col min="7432" max="7432" width="58" style="32" customWidth="1"/>
    <col min="7433" max="7433" width="35.42578125" style="32" customWidth="1"/>
    <col min="7434" max="7434" width="3.5703125" style="32" customWidth="1"/>
    <col min="7435" max="7680" width="9.42578125" style="32"/>
    <col min="7681" max="7681" width="8.42578125" style="32" customWidth="1"/>
    <col min="7682" max="7682" width="13.42578125" style="32" customWidth="1"/>
    <col min="7683" max="7683" width="5.42578125" style="32" customWidth="1"/>
    <col min="7684" max="7684" width="11" style="32" customWidth="1"/>
    <col min="7685" max="7685" width="11.5703125" style="32" customWidth="1"/>
    <col min="7686" max="7686" width="9.42578125" style="32" customWidth="1"/>
    <col min="7687" max="7687" width="10.42578125" style="32" customWidth="1"/>
    <col min="7688" max="7688" width="58" style="32" customWidth="1"/>
    <col min="7689" max="7689" width="35.42578125" style="32" customWidth="1"/>
    <col min="7690" max="7690" width="3.5703125" style="32" customWidth="1"/>
    <col min="7691" max="7936" width="9.42578125" style="32"/>
    <col min="7937" max="7937" width="8.42578125" style="32" customWidth="1"/>
    <col min="7938" max="7938" width="13.42578125" style="32" customWidth="1"/>
    <col min="7939" max="7939" width="5.42578125" style="32" customWidth="1"/>
    <col min="7940" max="7940" width="11" style="32" customWidth="1"/>
    <col min="7941" max="7941" width="11.5703125" style="32" customWidth="1"/>
    <col min="7942" max="7942" width="9.42578125" style="32" customWidth="1"/>
    <col min="7943" max="7943" width="10.42578125" style="32" customWidth="1"/>
    <col min="7944" max="7944" width="58" style="32" customWidth="1"/>
    <col min="7945" max="7945" width="35.42578125" style="32" customWidth="1"/>
    <col min="7946" max="7946" width="3.5703125" style="32" customWidth="1"/>
    <col min="7947" max="8192" width="9.42578125" style="32"/>
    <col min="8193" max="8193" width="8.42578125" style="32" customWidth="1"/>
    <col min="8194" max="8194" width="13.42578125" style="32" customWidth="1"/>
    <col min="8195" max="8195" width="5.42578125" style="32" customWidth="1"/>
    <col min="8196" max="8196" width="11" style="32" customWidth="1"/>
    <col min="8197" max="8197" width="11.5703125" style="32" customWidth="1"/>
    <col min="8198" max="8198" width="9.42578125" style="32" customWidth="1"/>
    <col min="8199" max="8199" width="10.42578125" style="32" customWidth="1"/>
    <col min="8200" max="8200" width="58" style="32" customWidth="1"/>
    <col min="8201" max="8201" width="35.42578125" style="32" customWidth="1"/>
    <col min="8202" max="8202" width="3.5703125" style="32" customWidth="1"/>
    <col min="8203" max="8448" width="9.42578125" style="32"/>
    <col min="8449" max="8449" width="8.42578125" style="32" customWidth="1"/>
    <col min="8450" max="8450" width="13.42578125" style="32" customWidth="1"/>
    <col min="8451" max="8451" width="5.42578125" style="32" customWidth="1"/>
    <col min="8452" max="8452" width="11" style="32" customWidth="1"/>
    <col min="8453" max="8453" width="11.5703125" style="32" customWidth="1"/>
    <col min="8454" max="8454" width="9.42578125" style="32" customWidth="1"/>
    <col min="8455" max="8455" width="10.42578125" style="32" customWidth="1"/>
    <col min="8456" max="8456" width="58" style="32" customWidth="1"/>
    <col min="8457" max="8457" width="35.42578125" style="32" customWidth="1"/>
    <col min="8458" max="8458" width="3.5703125" style="32" customWidth="1"/>
    <col min="8459" max="8704" width="9.42578125" style="32"/>
    <col min="8705" max="8705" width="8.42578125" style="32" customWidth="1"/>
    <col min="8706" max="8706" width="13.42578125" style="32" customWidth="1"/>
    <col min="8707" max="8707" width="5.42578125" style="32" customWidth="1"/>
    <col min="8708" max="8708" width="11" style="32" customWidth="1"/>
    <col min="8709" max="8709" width="11.5703125" style="32" customWidth="1"/>
    <col min="8710" max="8710" width="9.42578125" style="32" customWidth="1"/>
    <col min="8711" max="8711" width="10.42578125" style="32" customWidth="1"/>
    <col min="8712" max="8712" width="58" style="32" customWidth="1"/>
    <col min="8713" max="8713" width="35.42578125" style="32" customWidth="1"/>
    <col min="8714" max="8714" width="3.5703125" style="32" customWidth="1"/>
    <col min="8715" max="8960" width="9.42578125" style="32"/>
    <col min="8961" max="8961" width="8.42578125" style="32" customWidth="1"/>
    <col min="8962" max="8962" width="13.42578125" style="32" customWidth="1"/>
    <col min="8963" max="8963" width="5.42578125" style="32" customWidth="1"/>
    <col min="8964" max="8964" width="11" style="32" customWidth="1"/>
    <col min="8965" max="8965" width="11.5703125" style="32" customWidth="1"/>
    <col min="8966" max="8966" width="9.42578125" style="32" customWidth="1"/>
    <col min="8967" max="8967" width="10.42578125" style="32" customWidth="1"/>
    <col min="8968" max="8968" width="58" style="32" customWidth="1"/>
    <col min="8969" max="8969" width="35.42578125" style="32" customWidth="1"/>
    <col min="8970" max="8970" width="3.5703125" style="32" customWidth="1"/>
    <col min="8971" max="9216" width="9.42578125" style="32"/>
    <col min="9217" max="9217" width="8.42578125" style="32" customWidth="1"/>
    <col min="9218" max="9218" width="13.42578125" style="32" customWidth="1"/>
    <col min="9219" max="9219" width="5.42578125" style="32" customWidth="1"/>
    <col min="9220" max="9220" width="11" style="32" customWidth="1"/>
    <col min="9221" max="9221" width="11.5703125" style="32" customWidth="1"/>
    <col min="9222" max="9222" width="9.42578125" style="32" customWidth="1"/>
    <col min="9223" max="9223" width="10.42578125" style="32" customWidth="1"/>
    <col min="9224" max="9224" width="58" style="32" customWidth="1"/>
    <col min="9225" max="9225" width="35.42578125" style="32" customWidth="1"/>
    <col min="9226" max="9226" width="3.5703125" style="32" customWidth="1"/>
    <col min="9227" max="9472" width="9.42578125" style="32"/>
    <col min="9473" max="9473" width="8.42578125" style="32" customWidth="1"/>
    <col min="9474" max="9474" width="13.42578125" style="32" customWidth="1"/>
    <col min="9475" max="9475" width="5.42578125" style="32" customWidth="1"/>
    <col min="9476" max="9476" width="11" style="32" customWidth="1"/>
    <col min="9477" max="9477" width="11.5703125" style="32" customWidth="1"/>
    <col min="9478" max="9478" width="9.42578125" style="32" customWidth="1"/>
    <col min="9479" max="9479" width="10.42578125" style="32" customWidth="1"/>
    <col min="9480" max="9480" width="58" style="32" customWidth="1"/>
    <col min="9481" max="9481" width="35.42578125" style="32" customWidth="1"/>
    <col min="9482" max="9482" width="3.5703125" style="32" customWidth="1"/>
    <col min="9483" max="9728" width="9.42578125" style="32"/>
    <col min="9729" max="9729" width="8.42578125" style="32" customWidth="1"/>
    <col min="9730" max="9730" width="13.42578125" style="32" customWidth="1"/>
    <col min="9731" max="9731" width="5.42578125" style="32" customWidth="1"/>
    <col min="9732" max="9732" width="11" style="32" customWidth="1"/>
    <col min="9733" max="9733" width="11.5703125" style="32" customWidth="1"/>
    <col min="9734" max="9734" width="9.42578125" style="32" customWidth="1"/>
    <col min="9735" max="9735" width="10.42578125" style="32" customWidth="1"/>
    <col min="9736" max="9736" width="58" style="32" customWidth="1"/>
    <col min="9737" max="9737" width="35.42578125" style="32" customWidth="1"/>
    <col min="9738" max="9738" width="3.5703125" style="32" customWidth="1"/>
    <col min="9739" max="9984" width="9.42578125" style="32"/>
    <col min="9985" max="9985" width="8.42578125" style="32" customWidth="1"/>
    <col min="9986" max="9986" width="13.42578125" style="32" customWidth="1"/>
    <col min="9987" max="9987" width="5.42578125" style="32" customWidth="1"/>
    <col min="9988" max="9988" width="11" style="32" customWidth="1"/>
    <col min="9989" max="9989" width="11.5703125" style="32" customWidth="1"/>
    <col min="9990" max="9990" width="9.42578125" style="32" customWidth="1"/>
    <col min="9991" max="9991" width="10.42578125" style="32" customWidth="1"/>
    <col min="9992" max="9992" width="58" style="32" customWidth="1"/>
    <col min="9993" max="9993" width="35.42578125" style="32" customWidth="1"/>
    <col min="9994" max="9994" width="3.5703125" style="32" customWidth="1"/>
    <col min="9995" max="10240" width="9.42578125" style="32"/>
    <col min="10241" max="10241" width="8.42578125" style="32" customWidth="1"/>
    <col min="10242" max="10242" width="13.42578125" style="32" customWidth="1"/>
    <col min="10243" max="10243" width="5.42578125" style="32" customWidth="1"/>
    <col min="10244" max="10244" width="11" style="32" customWidth="1"/>
    <col min="10245" max="10245" width="11.5703125" style="32" customWidth="1"/>
    <col min="10246" max="10246" width="9.42578125" style="32" customWidth="1"/>
    <col min="10247" max="10247" width="10.42578125" style="32" customWidth="1"/>
    <col min="10248" max="10248" width="58" style="32" customWidth="1"/>
    <col min="10249" max="10249" width="35.42578125" style="32" customWidth="1"/>
    <col min="10250" max="10250" width="3.5703125" style="32" customWidth="1"/>
    <col min="10251" max="10496" width="9.42578125" style="32"/>
    <col min="10497" max="10497" width="8.42578125" style="32" customWidth="1"/>
    <col min="10498" max="10498" width="13.42578125" style="32" customWidth="1"/>
    <col min="10499" max="10499" width="5.42578125" style="32" customWidth="1"/>
    <col min="10500" max="10500" width="11" style="32" customWidth="1"/>
    <col min="10501" max="10501" width="11.5703125" style="32" customWidth="1"/>
    <col min="10502" max="10502" width="9.42578125" style="32" customWidth="1"/>
    <col min="10503" max="10503" width="10.42578125" style="32" customWidth="1"/>
    <col min="10504" max="10504" width="58" style="32" customWidth="1"/>
    <col min="10505" max="10505" width="35.42578125" style="32" customWidth="1"/>
    <col min="10506" max="10506" width="3.5703125" style="32" customWidth="1"/>
    <col min="10507" max="10752" width="9.42578125" style="32"/>
    <col min="10753" max="10753" width="8.42578125" style="32" customWidth="1"/>
    <col min="10754" max="10754" width="13.42578125" style="32" customWidth="1"/>
    <col min="10755" max="10755" width="5.42578125" style="32" customWidth="1"/>
    <col min="10756" max="10756" width="11" style="32" customWidth="1"/>
    <col min="10757" max="10757" width="11.5703125" style="32" customWidth="1"/>
    <col min="10758" max="10758" width="9.42578125" style="32" customWidth="1"/>
    <col min="10759" max="10759" width="10.42578125" style="32" customWidth="1"/>
    <col min="10760" max="10760" width="58" style="32" customWidth="1"/>
    <col min="10761" max="10761" width="35.42578125" style="32" customWidth="1"/>
    <col min="10762" max="10762" width="3.5703125" style="32" customWidth="1"/>
    <col min="10763" max="11008" width="9.42578125" style="32"/>
    <col min="11009" max="11009" width="8.42578125" style="32" customWidth="1"/>
    <col min="11010" max="11010" width="13.42578125" style="32" customWidth="1"/>
    <col min="11011" max="11011" width="5.42578125" style="32" customWidth="1"/>
    <col min="11012" max="11012" width="11" style="32" customWidth="1"/>
    <col min="11013" max="11013" width="11.5703125" style="32" customWidth="1"/>
    <col min="11014" max="11014" width="9.42578125" style="32" customWidth="1"/>
    <col min="11015" max="11015" width="10.42578125" style="32" customWidth="1"/>
    <col min="11016" max="11016" width="58" style="32" customWidth="1"/>
    <col min="11017" max="11017" width="35.42578125" style="32" customWidth="1"/>
    <col min="11018" max="11018" width="3.5703125" style="32" customWidth="1"/>
    <col min="11019" max="11264" width="9.42578125" style="32"/>
    <col min="11265" max="11265" width="8.42578125" style="32" customWidth="1"/>
    <col min="11266" max="11266" width="13.42578125" style="32" customWidth="1"/>
    <col min="11267" max="11267" width="5.42578125" style="32" customWidth="1"/>
    <col min="11268" max="11268" width="11" style="32" customWidth="1"/>
    <col min="11269" max="11269" width="11.5703125" style="32" customWidth="1"/>
    <col min="11270" max="11270" width="9.42578125" style="32" customWidth="1"/>
    <col min="11271" max="11271" width="10.42578125" style="32" customWidth="1"/>
    <col min="11272" max="11272" width="58" style="32" customWidth="1"/>
    <col min="11273" max="11273" width="35.42578125" style="32" customWidth="1"/>
    <col min="11274" max="11274" width="3.5703125" style="32" customWidth="1"/>
    <col min="11275" max="11520" width="9.42578125" style="32"/>
    <col min="11521" max="11521" width="8.42578125" style="32" customWidth="1"/>
    <col min="11522" max="11522" width="13.42578125" style="32" customWidth="1"/>
    <col min="11523" max="11523" width="5.42578125" style="32" customWidth="1"/>
    <col min="11524" max="11524" width="11" style="32" customWidth="1"/>
    <col min="11525" max="11525" width="11.5703125" style="32" customWidth="1"/>
    <col min="11526" max="11526" width="9.42578125" style="32" customWidth="1"/>
    <col min="11527" max="11527" width="10.42578125" style="32" customWidth="1"/>
    <col min="11528" max="11528" width="58" style="32" customWidth="1"/>
    <col min="11529" max="11529" width="35.42578125" style="32" customWidth="1"/>
    <col min="11530" max="11530" width="3.5703125" style="32" customWidth="1"/>
    <col min="11531" max="11776" width="9.42578125" style="32"/>
    <col min="11777" max="11777" width="8.42578125" style="32" customWidth="1"/>
    <col min="11778" max="11778" width="13.42578125" style="32" customWidth="1"/>
    <col min="11779" max="11779" width="5.42578125" style="32" customWidth="1"/>
    <col min="11780" max="11780" width="11" style="32" customWidth="1"/>
    <col min="11781" max="11781" width="11.5703125" style="32" customWidth="1"/>
    <col min="11782" max="11782" width="9.42578125" style="32" customWidth="1"/>
    <col min="11783" max="11783" width="10.42578125" style="32" customWidth="1"/>
    <col min="11784" max="11784" width="58" style="32" customWidth="1"/>
    <col min="11785" max="11785" width="35.42578125" style="32" customWidth="1"/>
    <col min="11786" max="11786" width="3.5703125" style="32" customWidth="1"/>
    <col min="11787" max="12032" width="9.42578125" style="32"/>
    <col min="12033" max="12033" width="8.42578125" style="32" customWidth="1"/>
    <col min="12034" max="12034" width="13.42578125" style="32" customWidth="1"/>
    <col min="12035" max="12035" width="5.42578125" style="32" customWidth="1"/>
    <col min="12036" max="12036" width="11" style="32" customWidth="1"/>
    <col min="12037" max="12037" width="11.5703125" style="32" customWidth="1"/>
    <col min="12038" max="12038" width="9.42578125" style="32" customWidth="1"/>
    <col min="12039" max="12039" width="10.42578125" style="32" customWidth="1"/>
    <col min="12040" max="12040" width="58" style="32" customWidth="1"/>
    <col min="12041" max="12041" width="35.42578125" style="32" customWidth="1"/>
    <col min="12042" max="12042" width="3.5703125" style="32" customWidth="1"/>
    <col min="12043" max="12288" width="9.42578125" style="32"/>
    <col min="12289" max="12289" width="8.42578125" style="32" customWidth="1"/>
    <col min="12290" max="12290" width="13.42578125" style="32" customWidth="1"/>
    <col min="12291" max="12291" width="5.42578125" style="32" customWidth="1"/>
    <col min="12292" max="12292" width="11" style="32" customWidth="1"/>
    <col min="12293" max="12293" width="11.5703125" style="32" customWidth="1"/>
    <col min="12294" max="12294" width="9.42578125" style="32" customWidth="1"/>
    <col min="12295" max="12295" width="10.42578125" style="32" customWidth="1"/>
    <col min="12296" max="12296" width="58" style="32" customWidth="1"/>
    <col min="12297" max="12297" width="35.42578125" style="32" customWidth="1"/>
    <col min="12298" max="12298" width="3.5703125" style="32" customWidth="1"/>
    <col min="12299" max="12544" width="9.42578125" style="32"/>
    <col min="12545" max="12545" width="8.42578125" style="32" customWidth="1"/>
    <col min="12546" max="12546" width="13.42578125" style="32" customWidth="1"/>
    <col min="12547" max="12547" width="5.42578125" style="32" customWidth="1"/>
    <col min="12548" max="12548" width="11" style="32" customWidth="1"/>
    <col min="12549" max="12549" width="11.5703125" style="32" customWidth="1"/>
    <col min="12550" max="12550" width="9.42578125" style="32" customWidth="1"/>
    <col min="12551" max="12551" width="10.42578125" style="32" customWidth="1"/>
    <col min="12552" max="12552" width="58" style="32" customWidth="1"/>
    <col min="12553" max="12553" width="35.42578125" style="32" customWidth="1"/>
    <col min="12554" max="12554" width="3.5703125" style="32" customWidth="1"/>
    <col min="12555" max="12800" width="9.42578125" style="32"/>
    <col min="12801" max="12801" width="8.42578125" style="32" customWidth="1"/>
    <col min="12802" max="12802" width="13.42578125" style="32" customWidth="1"/>
    <col min="12803" max="12803" width="5.42578125" style="32" customWidth="1"/>
    <col min="12804" max="12804" width="11" style="32" customWidth="1"/>
    <col min="12805" max="12805" width="11.5703125" style="32" customWidth="1"/>
    <col min="12806" max="12806" width="9.42578125" style="32" customWidth="1"/>
    <col min="12807" max="12807" width="10.42578125" style="32" customWidth="1"/>
    <col min="12808" max="12808" width="58" style="32" customWidth="1"/>
    <col min="12809" max="12809" width="35.42578125" style="32" customWidth="1"/>
    <col min="12810" max="12810" width="3.5703125" style="32" customWidth="1"/>
    <col min="12811" max="13056" width="9.42578125" style="32"/>
    <col min="13057" max="13057" width="8.42578125" style="32" customWidth="1"/>
    <col min="13058" max="13058" width="13.42578125" style="32" customWidth="1"/>
    <col min="13059" max="13059" width="5.42578125" style="32" customWidth="1"/>
    <col min="13060" max="13060" width="11" style="32" customWidth="1"/>
    <col min="13061" max="13061" width="11.5703125" style="32" customWidth="1"/>
    <col min="13062" max="13062" width="9.42578125" style="32" customWidth="1"/>
    <col min="13063" max="13063" width="10.42578125" style="32" customWidth="1"/>
    <col min="13064" max="13064" width="58" style="32" customWidth="1"/>
    <col min="13065" max="13065" width="35.42578125" style="32" customWidth="1"/>
    <col min="13066" max="13066" width="3.5703125" style="32" customWidth="1"/>
    <col min="13067" max="13312" width="9.42578125" style="32"/>
    <col min="13313" max="13313" width="8.42578125" style="32" customWidth="1"/>
    <col min="13314" max="13314" width="13.42578125" style="32" customWidth="1"/>
    <col min="13315" max="13315" width="5.42578125" style="32" customWidth="1"/>
    <col min="13316" max="13316" width="11" style="32" customWidth="1"/>
    <col min="13317" max="13317" width="11.5703125" style="32" customWidth="1"/>
    <col min="13318" max="13318" width="9.42578125" style="32" customWidth="1"/>
    <col min="13319" max="13319" width="10.42578125" style="32" customWidth="1"/>
    <col min="13320" max="13320" width="58" style="32" customWidth="1"/>
    <col min="13321" max="13321" width="35.42578125" style="32" customWidth="1"/>
    <col min="13322" max="13322" width="3.5703125" style="32" customWidth="1"/>
    <col min="13323" max="13568" width="9.42578125" style="32"/>
    <col min="13569" max="13569" width="8.42578125" style="32" customWidth="1"/>
    <col min="13570" max="13570" width="13.42578125" style="32" customWidth="1"/>
    <col min="13571" max="13571" width="5.42578125" style="32" customWidth="1"/>
    <col min="13572" max="13572" width="11" style="32" customWidth="1"/>
    <col min="13573" max="13573" width="11.5703125" style="32" customWidth="1"/>
    <col min="13574" max="13574" width="9.42578125" style="32" customWidth="1"/>
    <col min="13575" max="13575" width="10.42578125" style="32" customWidth="1"/>
    <col min="13576" max="13576" width="58" style="32" customWidth="1"/>
    <col min="13577" max="13577" width="35.42578125" style="32" customWidth="1"/>
    <col min="13578" max="13578" width="3.5703125" style="32" customWidth="1"/>
    <col min="13579" max="13824" width="9.42578125" style="32"/>
    <col min="13825" max="13825" width="8.42578125" style="32" customWidth="1"/>
    <col min="13826" max="13826" width="13.42578125" style="32" customWidth="1"/>
    <col min="13827" max="13827" width="5.42578125" style="32" customWidth="1"/>
    <col min="13828" max="13828" width="11" style="32" customWidth="1"/>
    <col min="13829" max="13829" width="11.5703125" style="32" customWidth="1"/>
    <col min="13830" max="13830" width="9.42578125" style="32" customWidth="1"/>
    <col min="13831" max="13831" width="10.42578125" style="32" customWidth="1"/>
    <col min="13832" max="13832" width="58" style="32" customWidth="1"/>
    <col min="13833" max="13833" width="35.42578125" style="32" customWidth="1"/>
    <col min="13834" max="13834" width="3.5703125" style="32" customWidth="1"/>
    <col min="13835" max="14080" width="9.42578125" style="32"/>
    <col min="14081" max="14081" width="8.42578125" style="32" customWidth="1"/>
    <col min="14082" max="14082" width="13.42578125" style="32" customWidth="1"/>
    <col min="14083" max="14083" width="5.42578125" style="32" customWidth="1"/>
    <col min="14084" max="14084" width="11" style="32" customWidth="1"/>
    <col min="14085" max="14085" width="11.5703125" style="32" customWidth="1"/>
    <col min="14086" max="14086" width="9.42578125" style="32" customWidth="1"/>
    <col min="14087" max="14087" width="10.42578125" style="32" customWidth="1"/>
    <col min="14088" max="14088" width="58" style="32" customWidth="1"/>
    <col min="14089" max="14089" width="35.42578125" style="32" customWidth="1"/>
    <col min="14090" max="14090" width="3.5703125" style="32" customWidth="1"/>
    <col min="14091" max="14336" width="9.42578125" style="32"/>
    <col min="14337" max="14337" width="8.42578125" style="32" customWidth="1"/>
    <col min="14338" max="14338" width="13.42578125" style="32" customWidth="1"/>
    <col min="14339" max="14339" width="5.42578125" style="32" customWidth="1"/>
    <col min="14340" max="14340" width="11" style="32" customWidth="1"/>
    <col min="14341" max="14341" width="11.5703125" style="32" customWidth="1"/>
    <col min="14342" max="14342" width="9.42578125" style="32" customWidth="1"/>
    <col min="14343" max="14343" width="10.42578125" style="32" customWidth="1"/>
    <col min="14344" max="14344" width="58" style="32" customWidth="1"/>
    <col min="14345" max="14345" width="35.42578125" style="32" customWidth="1"/>
    <col min="14346" max="14346" width="3.5703125" style="32" customWidth="1"/>
    <col min="14347" max="14592" width="9.42578125" style="32"/>
    <col min="14593" max="14593" width="8.42578125" style="32" customWidth="1"/>
    <col min="14594" max="14594" width="13.42578125" style="32" customWidth="1"/>
    <col min="14595" max="14595" width="5.42578125" style="32" customWidth="1"/>
    <col min="14596" max="14596" width="11" style="32" customWidth="1"/>
    <col min="14597" max="14597" width="11.5703125" style="32" customWidth="1"/>
    <col min="14598" max="14598" width="9.42578125" style="32" customWidth="1"/>
    <col min="14599" max="14599" width="10.42578125" style="32" customWidth="1"/>
    <col min="14600" max="14600" width="58" style="32" customWidth="1"/>
    <col min="14601" max="14601" width="35.42578125" style="32" customWidth="1"/>
    <col min="14602" max="14602" width="3.5703125" style="32" customWidth="1"/>
    <col min="14603" max="14848" width="9.42578125" style="32"/>
    <col min="14849" max="14849" width="8.42578125" style="32" customWidth="1"/>
    <col min="14850" max="14850" width="13.42578125" style="32" customWidth="1"/>
    <col min="14851" max="14851" width="5.42578125" style="32" customWidth="1"/>
    <col min="14852" max="14852" width="11" style="32" customWidth="1"/>
    <col min="14853" max="14853" width="11.5703125" style="32" customWidth="1"/>
    <col min="14854" max="14854" width="9.42578125" style="32" customWidth="1"/>
    <col min="14855" max="14855" width="10.42578125" style="32" customWidth="1"/>
    <col min="14856" max="14856" width="58" style="32" customWidth="1"/>
    <col min="14857" max="14857" width="35.42578125" style="32" customWidth="1"/>
    <col min="14858" max="14858" width="3.5703125" style="32" customWidth="1"/>
    <col min="14859" max="15104" width="9.42578125" style="32"/>
    <col min="15105" max="15105" width="8.42578125" style="32" customWidth="1"/>
    <col min="15106" max="15106" width="13.42578125" style="32" customWidth="1"/>
    <col min="15107" max="15107" width="5.42578125" style="32" customWidth="1"/>
    <col min="15108" max="15108" width="11" style="32" customWidth="1"/>
    <col min="15109" max="15109" width="11.5703125" style="32" customWidth="1"/>
    <col min="15110" max="15110" width="9.42578125" style="32" customWidth="1"/>
    <col min="15111" max="15111" width="10.42578125" style="32" customWidth="1"/>
    <col min="15112" max="15112" width="58" style="32" customWidth="1"/>
    <col min="15113" max="15113" width="35.42578125" style="32" customWidth="1"/>
    <col min="15114" max="15114" width="3.5703125" style="32" customWidth="1"/>
    <col min="15115" max="15360" width="9.42578125" style="32"/>
    <col min="15361" max="15361" width="8.42578125" style="32" customWidth="1"/>
    <col min="15362" max="15362" width="13.42578125" style="32" customWidth="1"/>
    <col min="15363" max="15363" width="5.42578125" style="32" customWidth="1"/>
    <col min="15364" max="15364" width="11" style="32" customWidth="1"/>
    <col min="15365" max="15365" width="11.5703125" style="32" customWidth="1"/>
    <col min="15366" max="15366" width="9.42578125" style="32" customWidth="1"/>
    <col min="15367" max="15367" width="10.42578125" style="32" customWidth="1"/>
    <col min="15368" max="15368" width="58" style="32" customWidth="1"/>
    <col min="15369" max="15369" width="35.42578125" style="32" customWidth="1"/>
    <col min="15370" max="15370" width="3.5703125" style="32" customWidth="1"/>
    <col min="15371" max="15616" width="9.42578125" style="32"/>
    <col min="15617" max="15617" width="8.42578125" style="32" customWidth="1"/>
    <col min="15618" max="15618" width="13.42578125" style="32" customWidth="1"/>
    <col min="15619" max="15619" width="5.42578125" style="32" customWidth="1"/>
    <col min="15620" max="15620" width="11" style="32" customWidth="1"/>
    <col min="15621" max="15621" width="11.5703125" style="32" customWidth="1"/>
    <col min="15622" max="15622" width="9.42578125" style="32" customWidth="1"/>
    <col min="15623" max="15623" width="10.42578125" style="32" customWidth="1"/>
    <col min="15624" max="15624" width="58" style="32" customWidth="1"/>
    <col min="15625" max="15625" width="35.42578125" style="32" customWidth="1"/>
    <col min="15626" max="15626" width="3.5703125" style="32" customWidth="1"/>
    <col min="15627" max="15872" width="9.42578125" style="32"/>
    <col min="15873" max="15873" width="8.42578125" style="32" customWidth="1"/>
    <col min="15874" max="15874" width="13.42578125" style="32" customWidth="1"/>
    <col min="15875" max="15875" width="5.42578125" style="32" customWidth="1"/>
    <col min="15876" max="15876" width="11" style="32" customWidth="1"/>
    <col min="15877" max="15877" width="11.5703125" style="32" customWidth="1"/>
    <col min="15878" max="15878" width="9.42578125" style="32" customWidth="1"/>
    <col min="15879" max="15879" width="10.42578125" style="32" customWidth="1"/>
    <col min="15880" max="15880" width="58" style="32" customWidth="1"/>
    <col min="15881" max="15881" width="35.42578125" style="32" customWidth="1"/>
    <col min="15882" max="15882" width="3.5703125" style="32" customWidth="1"/>
    <col min="15883" max="16128" width="9.42578125" style="32"/>
    <col min="16129" max="16129" width="8.42578125" style="32" customWidth="1"/>
    <col min="16130" max="16130" width="13.42578125" style="32" customWidth="1"/>
    <col min="16131" max="16131" width="5.42578125" style="32" customWidth="1"/>
    <col min="16132" max="16132" width="11" style="32" customWidth="1"/>
    <col min="16133" max="16133" width="11.5703125" style="32" customWidth="1"/>
    <col min="16134" max="16134" width="9.42578125" style="32" customWidth="1"/>
    <col min="16135" max="16135" width="10.42578125" style="32" customWidth="1"/>
    <col min="16136" max="16136" width="58" style="32" customWidth="1"/>
    <col min="16137" max="16137" width="35.42578125" style="32" customWidth="1"/>
    <col min="16138" max="16138" width="3.5703125" style="32" customWidth="1"/>
    <col min="16139" max="16384" width="9.42578125" style="32"/>
  </cols>
  <sheetData>
    <row r="1" spans="1:10" ht="15" customHeight="1">
      <c r="A1" s="460" t="s">
        <v>1166</v>
      </c>
      <c r="B1" s="193"/>
      <c r="C1" s="467"/>
      <c r="D1" s="467"/>
      <c r="E1" s="467"/>
      <c r="F1" s="467"/>
      <c r="G1" s="467"/>
      <c r="H1" s="467"/>
      <c r="I1" s="468"/>
    </row>
    <row r="2" spans="1:10" ht="76.5" customHeight="1">
      <c r="A2" s="461" t="s">
        <v>1167</v>
      </c>
      <c r="B2" s="194" t="s">
        <v>1168</v>
      </c>
      <c r="C2" s="459" t="s">
        <v>1169</v>
      </c>
      <c r="D2" s="462" t="s">
        <v>1170</v>
      </c>
      <c r="E2" s="462" t="s">
        <v>1171</v>
      </c>
      <c r="F2" s="462" t="s">
        <v>271</v>
      </c>
      <c r="G2" s="462" t="s">
        <v>1172</v>
      </c>
      <c r="H2" s="462" t="s">
        <v>1173</v>
      </c>
      <c r="I2" s="462" t="s">
        <v>1174</v>
      </c>
    </row>
    <row r="3" spans="1:10" ht="99.75">
      <c r="A3" s="196" t="s">
        <v>657</v>
      </c>
      <c r="B3" s="196" t="s">
        <v>1816</v>
      </c>
      <c r="C3" s="196">
        <v>6</v>
      </c>
      <c r="D3" s="197" t="s">
        <v>1825</v>
      </c>
      <c r="E3" s="196"/>
      <c r="F3" s="196" t="s">
        <v>1106</v>
      </c>
      <c r="G3" s="196" t="s">
        <v>1820</v>
      </c>
      <c r="H3" s="197" t="s">
        <v>1826</v>
      </c>
      <c r="I3" s="528" t="s">
        <v>1824</v>
      </c>
    </row>
    <row r="4" spans="1:10" ht="142.5">
      <c r="A4" s="465" t="s">
        <v>657</v>
      </c>
      <c r="B4" s="465" t="s">
        <v>1817</v>
      </c>
      <c r="C4" s="465">
        <v>1</v>
      </c>
      <c r="D4" s="195" t="s">
        <v>1821</v>
      </c>
      <c r="E4" s="465"/>
      <c r="F4" s="465" t="s">
        <v>1823</v>
      </c>
      <c r="G4" s="465" t="s">
        <v>1820</v>
      </c>
      <c r="H4" s="528" t="s">
        <v>1819</v>
      </c>
      <c r="I4" s="528" t="s">
        <v>1822</v>
      </c>
    </row>
    <row r="5" spans="1:10" ht="42.75">
      <c r="A5" s="465" t="s">
        <v>657</v>
      </c>
      <c r="B5" s="465" t="s">
        <v>1818</v>
      </c>
      <c r="C5" s="465">
        <v>7</v>
      </c>
      <c r="D5" s="465" t="s">
        <v>1832</v>
      </c>
      <c r="E5" s="465"/>
      <c r="F5" s="465" t="s">
        <v>1834</v>
      </c>
      <c r="G5" s="465" t="s">
        <v>1833</v>
      </c>
      <c r="H5" s="528" t="s">
        <v>1831</v>
      </c>
      <c r="I5" s="528" t="s">
        <v>1835</v>
      </c>
    </row>
    <row r="6" spans="1:10" ht="42.75">
      <c r="A6" s="196" t="s">
        <v>657</v>
      </c>
      <c r="B6" s="196" t="s">
        <v>1818</v>
      </c>
      <c r="C6" s="196">
        <v>5</v>
      </c>
      <c r="D6" s="196" t="s">
        <v>1832</v>
      </c>
      <c r="E6" s="196"/>
      <c r="F6" s="196" t="s">
        <v>1834</v>
      </c>
      <c r="G6" s="196" t="s">
        <v>1833</v>
      </c>
      <c r="H6" s="528" t="s">
        <v>1831</v>
      </c>
      <c r="I6" s="528" t="s">
        <v>1835</v>
      </c>
    </row>
    <row r="7" spans="1:10" ht="285">
      <c r="A7" s="196" t="s">
        <v>657</v>
      </c>
      <c r="B7" s="196" t="s">
        <v>1817</v>
      </c>
      <c r="C7" s="196">
        <v>4</v>
      </c>
      <c r="D7" s="197" t="s">
        <v>1828</v>
      </c>
      <c r="E7" s="196"/>
      <c r="F7" s="196" t="s">
        <v>1830</v>
      </c>
      <c r="G7" s="196" t="s">
        <v>1820</v>
      </c>
      <c r="H7" s="528" t="s">
        <v>1827</v>
      </c>
      <c r="I7" s="528" t="s">
        <v>1829</v>
      </c>
    </row>
    <row r="8" spans="1:10" ht="28.5">
      <c r="A8" s="196" t="s">
        <v>657</v>
      </c>
      <c r="B8" s="196" t="s">
        <v>1838</v>
      </c>
      <c r="C8" s="196"/>
      <c r="D8" s="197" t="s">
        <v>1837</v>
      </c>
      <c r="E8" s="196"/>
      <c r="F8" s="196"/>
      <c r="G8" s="196"/>
      <c r="H8" s="528" t="s">
        <v>1836</v>
      </c>
      <c r="I8" s="197" t="s">
        <v>1844</v>
      </c>
    </row>
    <row r="9" spans="1:10" ht="38.25">
      <c r="A9" s="196" t="s">
        <v>657</v>
      </c>
      <c r="B9" s="196" t="s">
        <v>1817</v>
      </c>
      <c r="C9" s="196">
        <v>9</v>
      </c>
      <c r="D9" s="197" t="s">
        <v>1842</v>
      </c>
      <c r="E9" s="196"/>
      <c r="F9" s="196"/>
      <c r="G9" s="196"/>
      <c r="H9" s="528" t="s">
        <v>1839</v>
      </c>
      <c r="I9" s="528" t="s">
        <v>1845</v>
      </c>
    </row>
    <row r="10" spans="1:10" ht="42.75">
      <c r="A10" s="196" t="s">
        <v>657</v>
      </c>
      <c r="B10" s="197" t="s">
        <v>1841</v>
      </c>
      <c r="C10" s="196">
        <v>8</v>
      </c>
      <c r="D10" s="197"/>
      <c r="E10" s="196"/>
      <c r="F10" s="196" t="s">
        <v>1843</v>
      </c>
      <c r="G10" s="196" t="s">
        <v>1820</v>
      </c>
      <c r="H10" s="528" t="s">
        <v>1840</v>
      </c>
      <c r="I10" s="528" t="s">
        <v>1846</v>
      </c>
    </row>
    <row r="11" spans="1:10">
      <c r="A11" s="196" t="s">
        <v>657</v>
      </c>
      <c r="B11" s="196" t="s">
        <v>1818</v>
      </c>
      <c r="C11" s="196">
        <v>3</v>
      </c>
      <c r="D11" s="196"/>
      <c r="E11" s="196"/>
      <c r="F11" s="196"/>
      <c r="G11" s="196"/>
      <c r="H11" s="528" t="s">
        <v>1847</v>
      </c>
      <c r="I11" s="197" t="s">
        <v>1844</v>
      </c>
    </row>
    <row r="12" spans="1:10" ht="38.25">
      <c r="A12" s="196" t="s">
        <v>657</v>
      </c>
      <c r="B12" s="196" t="s">
        <v>1850</v>
      </c>
      <c r="C12" s="196">
        <v>2</v>
      </c>
      <c r="D12" s="197" t="s">
        <v>1854</v>
      </c>
      <c r="E12" s="196"/>
      <c r="F12" s="196" t="s">
        <v>1851</v>
      </c>
      <c r="G12" s="196" t="s">
        <v>1820</v>
      </c>
      <c r="H12" s="197" t="s">
        <v>1853</v>
      </c>
      <c r="I12" s="197" t="s">
        <v>1852</v>
      </c>
    </row>
    <row r="13" spans="1:10" s="552" customFormat="1" ht="138.94999999999999" customHeight="1">
      <c r="A13" s="549" t="s">
        <v>657</v>
      </c>
      <c r="B13" s="550" t="s">
        <v>1866</v>
      </c>
      <c r="C13" s="549">
        <v>10</v>
      </c>
      <c r="D13" s="528" t="s">
        <v>1867</v>
      </c>
      <c r="E13" s="549"/>
      <c r="F13" s="549"/>
      <c r="G13" s="549" t="s">
        <v>1833</v>
      </c>
      <c r="H13" s="528" t="s">
        <v>1867</v>
      </c>
      <c r="I13" s="528" t="s">
        <v>1868</v>
      </c>
      <c r="J13" s="551"/>
    </row>
    <row r="14" spans="1:10">
      <c r="A14" s="196"/>
      <c r="B14" s="196"/>
      <c r="C14" s="196"/>
      <c r="D14" s="196"/>
      <c r="E14" s="196"/>
      <c r="F14" s="196"/>
      <c r="G14" s="196"/>
      <c r="H14" s="197"/>
      <c r="I14" s="197"/>
    </row>
    <row r="15" spans="1:10">
      <c r="A15" s="196"/>
      <c r="B15" s="196"/>
      <c r="C15" s="196"/>
      <c r="D15" s="196"/>
      <c r="E15" s="196"/>
      <c r="F15" s="196"/>
      <c r="G15" s="196"/>
      <c r="H15" s="197"/>
      <c r="I15" s="197"/>
    </row>
    <row r="16" spans="1:10">
      <c r="A16" s="196"/>
      <c r="B16" s="196"/>
      <c r="C16" s="196"/>
      <c r="D16" s="196"/>
      <c r="E16" s="196"/>
      <c r="F16" s="196"/>
      <c r="G16" s="196"/>
      <c r="H16" s="197"/>
      <c r="I16" s="197"/>
    </row>
    <row r="17" spans="1:9">
      <c r="A17" s="196"/>
      <c r="B17" s="196"/>
      <c r="C17" s="196"/>
      <c r="D17" s="196"/>
      <c r="E17" s="196"/>
      <c r="F17" s="196"/>
      <c r="G17" s="196"/>
      <c r="H17" s="197"/>
      <c r="I17" s="197"/>
    </row>
    <row r="18" spans="1:9">
      <c r="A18" s="196"/>
      <c r="B18" s="196"/>
      <c r="C18" s="196"/>
      <c r="D18" s="196"/>
      <c r="E18" s="196"/>
      <c r="F18" s="196"/>
      <c r="G18" s="196"/>
      <c r="H18" s="197"/>
      <c r="I18" s="197"/>
    </row>
    <row r="19" spans="1:9">
      <c r="A19" s="196"/>
      <c r="B19" s="196"/>
      <c r="C19" s="196"/>
      <c r="D19" s="196"/>
      <c r="E19" s="196"/>
      <c r="F19" s="196"/>
      <c r="G19" s="196"/>
      <c r="H19" s="197"/>
      <c r="I19" s="197"/>
    </row>
    <row r="20" spans="1:9">
      <c r="A20" s="196"/>
      <c r="B20" s="196"/>
      <c r="C20" s="196"/>
      <c r="D20" s="196"/>
      <c r="E20" s="196"/>
      <c r="F20" s="196"/>
      <c r="G20" s="196"/>
      <c r="H20" s="197"/>
      <c r="I20" s="197"/>
    </row>
    <row r="21" spans="1:9">
      <c r="A21" s="196"/>
      <c r="B21" s="196"/>
      <c r="C21" s="196"/>
      <c r="D21" s="196"/>
      <c r="E21" s="196"/>
      <c r="F21" s="196"/>
      <c r="G21" s="196"/>
      <c r="H21" s="197"/>
      <c r="I21" s="197"/>
    </row>
    <row r="22" spans="1:9">
      <c r="A22" s="196"/>
      <c r="B22" s="196"/>
      <c r="C22" s="196"/>
      <c r="D22" s="196"/>
      <c r="E22" s="196"/>
      <c r="F22" s="196"/>
      <c r="G22" s="196"/>
      <c r="H22" s="197"/>
      <c r="I22" s="197"/>
    </row>
    <row r="23" spans="1:9">
      <c r="A23" s="196"/>
      <c r="B23" s="196"/>
      <c r="C23" s="196"/>
      <c r="D23" s="196"/>
      <c r="E23" s="196"/>
      <c r="F23" s="196"/>
      <c r="G23" s="196"/>
      <c r="H23" s="197"/>
      <c r="I23" s="197"/>
    </row>
    <row r="24" spans="1:9">
      <c r="A24" s="196"/>
      <c r="B24" s="196"/>
      <c r="C24" s="196"/>
      <c r="D24" s="196"/>
      <c r="E24" s="196"/>
      <c r="F24" s="196"/>
      <c r="G24" s="196"/>
      <c r="H24" s="197"/>
      <c r="I24" s="197"/>
    </row>
    <row r="25" spans="1:9">
      <c r="A25" s="196"/>
      <c r="B25" s="196"/>
      <c r="C25" s="196"/>
      <c r="D25" s="196"/>
      <c r="E25" s="196"/>
      <c r="F25" s="196"/>
      <c r="G25" s="196"/>
      <c r="H25" s="197"/>
      <c r="I25" s="197"/>
    </row>
    <row r="26" spans="1:9">
      <c r="A26" s="196"/>
      <c r="B26" s="196"/>
      <c r="C26" s="196"/>
      <c r="D26" s="196"/>
      <c r="E26" s="196"/>
      <c r="F26" s="196"/>
      <c r="G26" s="196"/>
      <c r="H26" s="197"/>
      <c r="I26" s="197"/>
    </row>
    <row r="27" spans="1:9">
      <c r="A27" s="196"/>
      <c r="B27" s="196"/>
      <c r="C27" s="196"/>
      <c r="D27" s="196"/>
      <c r="E27" s="196"/>
      <c r="F27" s="196"/>
      <c r="G27" s="196"/>
      <c r="H27" s="197"/>
      <c r="I27" s="197"/>
    </row>
    <row r="28" spans="1:9">
      <c r="A28" s="196"/>
      <c r="B28" s="196"/>
      <c r="C28" s="196"/>
      <c r="D28" s="196"/>
      <c r="E28" s="196"/>
      <c r="F28" s="196"/>
      <c r="G28" s="196"/>
      <c r="H28" s="197"/>
      <c r="I28" s="197"/>
    </row>
    <row r="29" spans="1:9">
      <c r="A29" s="196"/>
      <c r="B29" s="196"/>
      <c r="C29" s="196"/>
      <c r="D29" s="196"/>
      <c r="E29" s="196"/>
      <c r="F29" s="196"/>
      <c r="G29" s="196"/>
      <c r="H29" s="197"/>
      <c r="I29" s="197"/>
    </row>
    <row r="30" spans="1:9">
      <c r="A30" s="196"/>
      <c r="B30" s="196"/>
      <c r="C30" s="196"/>
      <c r="D30" s="196"/>
      <c r="E30" s="196"/>
      <c r="F30" s="196"/>
      <c r="G30" s="196"/>
      <c r="H30" s="197"/>
      <c r="I30" s="197"/>
    </row>
    <row r="31" spans="1:9">
      <c r="A31" s="196"/>
      <c r="B31" s="196"/>
      <c r="C31" s="196"/>
      <c r="D31" s="196"/>
      <c r="E31" s="196"/>
      <c r="F31" s="196"/>
      <c r="G31" s="196"/>
      <c r="H31" s="197"/>
      <c r="I31" s="196"/>
    </row>
    <row r="32" spans="1:9">
      <c r="A32" s="196"/>
      <c r="B32" s="196"/>
      <c r="C32" s="196"/>
      <c r="D32" s="196"/>
      <c r="E32" s="196"/>
      <c r="F32" s="196"/>
      <c r="G32" s="196"/>
      <c r="H32" s="197"/>
      <c r="I32" s="196"/>
    </row>
    <row r="33" spans="1:9">
      <c r="A33" s="196"/>
      <c r="B33" s="196"/>
      <c r="C33" s="196"/>
      <c r="D33" s="196"/>
      <c r="E33" s="196"/>
      <c r="F33" s="196"/>
      <c r="G33" s="196"/>
      <c r="H33" s="197"/>
      <c r="I33" s="196"/>
    </row>
    <row r="34" spans="1:9">
      <c r="H34" s="464"/>
    </row>
    <row r="35" spans="1:9">
      <c r="H35" s="464"/>
    </row>
    <row r="36" spans="1:9">
      <c r="H36" s="464"/>
    </row>
    <row r="37" spans="1:9">
      <c r="H37" s="464"/>
    </row>
  </sheetData>
  <conditionalFormatting sqref="D13">
    <cfRule type="expression" dxfId="4" priority="1">
      <formula>AND($I13, NOT($L13), D$4, ISBLANK(D13))</formula>
    </cfRule>
  </conditionalFormatting>
  <conditionalFormatting sqref="H4:H11">
    <cfRule type="expression" dxfId="3" priority="4">
      <formula>AND($I4, NOT($L4), H$4, ISBLANK(H4))</formula>
    </cfRule>
  </conditionalFormatting>
  <conditionalFormatting sqref="H13:I13">
    <cfRule type="expression" dxfId="2" priority="2">
      <formula>AND($I13, NOT($L13), H$4, ISBLANK(H13))</formula>
    </cfRule>
  </conditionalFormatting>
  <conditionalFormatting sqref="I3:I7">
    <cfRule type="expression" dxfId="1" priority="8">
      <formula>AND($I3, NOT($L3), I$4, ISBLANK(I3))</formula>
    </cfRule>
  </conditionalFormatting>
  <conditionalFormatting sqref="I9:I10">
    <cfRule type="expression" dxfId="0" priority="5">
      <formula>AND($I9, NOT($L9), I$4, ISBLANK(I9))</formula>
    </cfRule>
  </conditionalFormatting>
  <pageMargins left="0.75" right="0.75" top="1" bottom="1" header="0.5" footer="0.5"/>
  <pageSetup paperSize="9" scale="76" orientation="landscape" r:id="rId1"/>
  <headerFooter alignWithMargins="0"/>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0"/>
  <sheetViews>
    <sheetView workbookViewId="0"/>
  </sheetViews>
  <sheetFormatPr defaultColWidth="9.42578125" defaultRowHeight="14.25"/>
  <cols>
    <col min="1" max="1" width="24.42578125" style="32" customWidth="1"/>
    <col min="2" max="2" width="27.42578125" style="32" customWidth="1"/>
    <col min="3" max="3" width="20.42578125" style="32" customWidth="1"/>
    <col min="4" max="16384" width="9.42578125" style="32"/>
  </cols>
  <sheetData>
    <row r="1" spans="1:4">
      <c r="A1" s="385" t="s">
        <v>1175</v>
      </c>
      <c r="B1" s="386" t="s">
        <v>1176</v>
      </c>
    </row>
    <row r="2" spans="1:4" ht="28.5" customHeight="1">
      <c r="A2" s="584" t="s">
        <v>1177</v>
      </c>
      <c r="B2" s="584"/>
      <c r="C2" s="584"/>
      <c r="D2" s="387"/>
    </row>
    <row r="3" spans="1:4" ht="12.75" customHeight="1">
      <c r="A3" s="388"/>
      <c r="B3" s="388"/>
      <c r="C3" s="388"/>
      <c r="D3" s="387"/>
    </row>
    <row r="4" spans="1:4">
      <c r="A4" s="385" t="s">
        <v>1178</v>
      </c>
      <c r="B4" s="385" t="s">
        <v>1179</v>
      </c>
      <c r="C4" s="385" t="s">
        <v>1180</v>
      </c>
    </row>
    <row r="6" spans="1:4">
      <c r="A6" s="385" t="s">
        <v>1181</v>
      </c>
    </row>
    <row r="7" spans="1:4">
      <c r="A7" s="32" t="s">
        <v>1182</v>
      </c>
      <c r="B7" s="389" t="s">
        <v>1183</v>
      </c>
      <c r="C7" s="390" t="s">
        <v>1184</v>
      </c>
    </row>
    <row r="8" spans="1:4">
      <c r="A8" s="32" t="s">
        <v>1185</v>
      </c>
      <c r="B8" s="389" t="s">
        <v>1186</v>
      </c>
      <c r="C8" s="390" t="s">
        <v>1184</v>
      </c>
    </row>
    <row r="9" spans="1:4">
      <c r="A9" s="32" t="s">
        <v>1187</v>
      </c>
      <c r="B9" s="389" t="s">
        <v>1188</v>
      </c>
      <c r="C9" s="390" t="s">
        <v>1184</v>
      </c>
    </row>
    <row r="10" spans="1:4">
      <c r="A10" s="32" t="s">
        <v>1189</v>
      </c>
      <c r="B10" s="389" t="s">
        <v>1190</v>
      </c>
      <c r="C10" s="390" t="s">
        <v>1184</v>
      </c>
    </row>
    <row r="11" spans="1:4">
      <c r="A11" s="32" t="s">
        <v>1191</v>
      </c>
      <c r="B11" s="389" t="s">
        <v>1192</v>
      </c>
      <c r="C11" s="390" t="s">
        <v>1184</v>
      </c>
    </row>
    <row r="12" spans="1:4">
      <c r="A12" s="32" t="s">
        <v>1193</v>
      </c>
      <c r="B12" s="389" t="s">
        <v>1194</v>
      </c>
      <c r="C12" s="390" t="s">
        <v>1184</v>
      </c>
    </row>
    <row r="13" spans="1:4">
      <c r="A13" s="32" t="s">
        <v>1195</v>
      </c>
      <c r="B13" s="389" t="s">
        <v>1196</v>
      </c>
      <c r="C13" s="390" t="s">
        <v>1184</v>
      </c>
    </row>
    <row r="14" spans="1:4">
      <c r="A14" s="32" t="s">
        <v>1197</v>
      </c>
      <c r="B14" s="389" t="s">
        <v>1198</v>
      </c>
      <c r="C14" s="390" t="s">
        <v>1184</v>
      </c>
    </row>
    <row r="15" spans="1:4">
      <c r="A15" s="32" t="s">
        <v>1199</v>
      </c>
      <c r="B15" s="389" t="s">
        <v>1200</v>
      </c>
      <c r="C15" s="390" t="s">
        <v>1184</v>
      </c>
    </row>
    <row r="16" spans="1:4">
      <c r="A16" s="32" t="s">
        <v>1201</v>
      </c>
      <c r="B16" s="389" t="s">
        <v>1202</v>
      </c>
      <c r="C16" s="390" t="s">
        <v>1184</v>
      </c>
    </row>
    <row r="17" spans="1:3">
      <c r="A17" s="32" t="s">
        <v>1203</v>
      </c>
      <c r="B17" s="389" t="s">
        <v>1204</v>
      </c>
    </row>
    <row r="18" spans="1:3">
      <c r="A18" s="32" t="s">
        <v>1205</v>
      </c>
      <c r="B18" s="389" t="s">
        <v>1206</v>
      </c>
    </row>
    <row r="19" spans="1:3">
      <c r="A19" s="32" t="s">
        <v>1207</v>
      </c>
      <c r="B19" s="389" t="s">
        <v>1208</v>
      </c>
      <c r="C19" s="390" t="s">
        <v>1184</v>
      </c>
    </row>
    <row r="20" spans="1:3">
      <c r="A20" s="32" t="s">
        <v>1209</v>
      </c>
      <c r="B20" s="389" t="s">
        <v>1210</v>
      </c>
      <c r="C20" s="390" t="s">
        <v>1184</v>
      </c>
    </row>
    <row r="21" spans="1:3">
      <c r="A21" s="32" t="s">
        <v>1211</v>
      </c>
      <c r="B21" s="389"/>
    </row>
    <row r="22" spans="1:3">
      <c r="B22" s="389"/>
    </row>
    <row r="23" spans="1:3">
      <c r="A23" s="385" t="s">
        <v>1212</v>
      </c>
      <c r="B23" s="389"/>
    </row>
    <row r="24" spans="1:3">
      <c r="A24" s="32" t="s">
        <v>1213</v>
      </c>
      <c r="B24" s="389" t="s">
        <v>1214</v>
      </c>
      <c r="C24" s="390" t="s">
        <v>1184</v>
      </c>
    </row>
    <row r="25" spans="1:3">
      <c r="A25" s="32" t="s">
        <v>1215</v>
      </c>
      <c r="B25" s="389" t="s">
        <v>1216</v>
      </c>
      <c r="C25" s="390" t="s">
        <v>1184</v>
      </c>
    </row>
    <row r="26" spans="1:3">
      <c r="A26" s="32" t="s">
        <v>1217</v>
      </c>
      <c r="B26" s="389" t="s">
        <v>1218</v>
      </c>
      <c r="C26" s="390" t="s">
        <v>1184</v>
      </c>
    </row>
    <row r="27" spans="1:3">
      <c r="A27" s="32" t="s">
        <v>1219</v>
      </c>
      <c r="B27" s="389" t="s">
        <v>1220</v>
      </c>
      <c r="C27" s="390" t="s">
        <v>1184</v>
      </c>
    </row>
    <row r="28" spans="1:3">
      <c r="A28" s="32" t="s">
        <v>1221</v>
      </c>
      <c r="B28" s="389" t="s">
        <v>1222</v>
      </c>
      <c r="C28" s="390" t="s">
        <v>1184</v>
      </c>
    </row>
    <row r="29" spans="1:3">
      <c r="A29" s="32" t="s">
        <v>1223</v>
      </c>
      <c r="B29" s="389" t="s">
        <v>1224</v>
      </c>
      <c r="C29" s="390" t="s">
        <v>1184</v>
      </c>
    </row>
    <row r="30" spans="1:3">
      <c r="A30" s="32" t="s">
        <v>1225</v>
      </c>
      <c r="B30" s="389" t="s">
        <v>1226</v>
      </c>
      <c r="C30" s="390"/>
    </row>
    <row r="31" spans="1:3">
      <c r="A31" s="32" t="s">
        <v>1227</v>
      </c>
      <c r="B31" s="389" t="s">
        <v>1228</v>
      </c>
      <c r="C31" s="390" t="s">
        <v>1184</v>
      </c>
    </row>
    <row r="32" spans="1:3">
      <c r="A32" s="32" t="s">
        <v>1229</v>
      </c>
      <c r="B32" s="389" t="s">
        <v>1230</v>
      </c>
      <c r="C32" s="390" t="s">
        <v>1184</v>
      </c>
    </row>
    <row r="33" spans="1:3">
      <c r="A33" s="32" t="s">
        <v>1231</v>
      </c>
      <c r="B33" s="389" t="s">
        <v>1232</v>
      </c>
      <c r="C33" s="390" t="s">
        <v>1184</v>
      </c>
    </row>
    <row r="34" spans="1:3">
      <c r="A34" s="32" t="s">
        <v>1233</v>
      </c>
      <c r="B34" s="389" t="s">
        <v>1234</v>
      </c>
      <c r="C34" s="390" t="s">
        <v>1184</v>
      </c>
    </row>
    <row r="35" spans="1:3">
      <c r="A35" s="32" t="s">
        <v>1235</v>
      </c>
      <c r="B35" s="389" t="s">
        <v>1236</v>
      </c>
      <c r="C35" s="390"/>
    </row>
    <row r="36" spans="1:3">
      <c r="A36" s="32" t="s">
        <v>1237</v>
      </c>
      <c r="B36" s="389" t="s">
        <v>1238</v>
      </c>
      <c r="C36" s="390" t="s">
        <v>1184</v>
      </c>
    </row>
    <row r="37" spans="1:3">
      <c r="A37" s="32" t="s">
        <v>1239</v>
      </c>
      <c r="B37" s="389" t="s">
        <v>1240</v>
      </c>
      <c r="C37" s="390" t="s">
        <v>1184</v>
      </c>
    </row>
    <row r="38" spans="1:3">
      <c r="A38" s="32" t="s">
        <v>1241</v>
      </c>
      <c r="B38" s="389" t="s">
        <v>1242</v>
      </c>
      <c r="C38" s="390" t="s">
        <v>1184</v>
      </c>
    </row>
    <row r="39" spans="1:3">
      <c r="A39" s="32" t="s">
        <v>1243</v>
      </c>
      <c r="B39" s="389" t="s">
        <v>1244</v>
      </c>
      <c r="C39" s="390" t="s">
        <v>1184</v>
      </c>
    </row>
    <row r="40" spans="1:3">
      <c r="A40" s="32" t="s">
        <v>1211</v>
      </c>
      <c r="B40" s="389"/>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18" ma:contentTypeDescription="Create a new document." ma:contentTypeScope="" ma:versionID="c0c3ba1b7b0832a39157d0e68b57776e">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bf472c452d7df6e006fa0b33f7799140"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2e149e-e015-4856-8d2b-d858e1e32c97}" ma:internalName="TaxCatchAll" ma:showField="CatchAllData" ma:web="b5a98dde-d495-409d-b44d-3860a7aae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a98dde-d495-409d-b44d-3860a7aae06f" xsi:nil="true"/>
    <lcf76f155ced4ddcb4097134ff3c332f xmlns="1da562b7-1f10-43e3-8305-f01a56e7c6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3E5214-FC75-4DC6-B955-74986FDA1473}">
  <ds:schemaRefs>
    <ds:schemaRef ds:uri="http://schemas.microsoft.com/sharepoint/v3/contenttype/forms"/>
  </ds:schemaRefs>
</ds:datastoreItem>
</file>

<file path=customXml/itemProps2.xml><?xml version="1.0" encoding="utf-8"?>
<ds:datastoreItem xmlns:ds="http://schemas.openxmlformats.org/officeDocument/2006/customXml" ds:itemID="{E4EB89FF-E41C-43F3-9349-7EFC90A13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D2F6DE-271B-4985-B289-52954B288312}">
  <ds:schemaRefs>
    <ds:schemaRef ds:uri="http://schemas.microsoft.com/office/2006/metadata/properties"/>
    <ds:schemaRef ds:uri="http://schemas.microsoft.com/office/infopath/2007/PartnerControls"/>
    <ds:schemaRef ds:uri="b5a98dde-d495-409d-b44d-3860a7aae06f"/>
    <ds:schemaRef ds:uri="1da562b7-1f10-43e3-8305-f01a56e7c6f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Cover</vt:lpstr>
      <vt:lpstr>1 Basic info</vt:lpstr>
      <vt:lpstr>2 Findings</vt:lpstr>
      <vt:lpstr>3 MA Cert process</vt:lpstr>
      <vt:lpstr>5 MA Org Structure+Management</vt:lpstr>
      <vt:lpstr>A1 FM Checklist</vt:lpstr>
      <vt:lpstr>Audit Programme</vt:lpstr>
      <vt:lpstr>A2 Stakeholder Summary</vt:lpstr>
      <vt:lpstr>A3 Species 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'A12a Product schedule'!Print_Area</vt:lpstr>
      <vt:lpstr>'A2 Stakeholder Summary'!Print_Area</vt:lpstr>
      <vt:lpstr>'A7 Members &amp; FMUs'!Print_Area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Daniel Gough</cp:lastModifiedBy>
  <cp:revision/>
  <cp:lastPrinted>2024-10-23T14:50:26Z</cp:lastPrinted>
  <dcterms:created xsi:type="dcterms:W3CDTF">2005-01-24T17:03:19Z</dcterms:created>
  <dcterms:modified xsi:type="dcterms:W3CDTF">2024-10-23T15:29:00Z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y fmtid="{D5CDD505-2E9C-101B-9397-08002B2CF9AE}" pid="3" name="MediaServiceImageTags">
    <vt:lpwstr/>
  </property>
</Properties>
</file>